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arma.pallavi\AppData\Local\Microsoft\Windows\Temporary Internet Files\Content.Outlook\X9AFZL2Q\"/>
    </mc:Choice>
  </mc:AlternateContent>
  <bookViews>
    <workbookView xWindow="0" yWindow="0" windowWidth="20490" windowHeight="7755" tabRatio="675" activeTab="1"/>
  </bookViews>
  <sheets>
    <sheet name="Anex A1 Frmt for AUM disclosure" sheetId="8" r:id="rId1"/>
    <sheet name="Anex A2 Frmt AUM stateUT wise " sheetId="9" r:id="rId2"/>
  </sheets>
  <calcPr calcId="152511"/>
</workbook>
</file>

<file path=xl/calcChain.xml><?xml version="1.0" encoding="utf-8"?>
<calcChain xmlns="http://schemas.openxmlformats.org/spreadsheetml/2006/main">
  <c r="H43" i="9" l="1"/>
  <c r="G43" i="9"/>
  <c r="F43" i="9"/>
  <c r="E43" i="9"/>
  <c r="D43" i="9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J43" i="9"/>
  <c r="I43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BK54" i="8"/>
  <c r="BK22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K2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K81" i="8" s="1"/>
  <c r="BK80" i="8"/>
  <c r="BK74" i="8"/>
  <c r="BK68" i="8"/>
  <c r="BK65" i="8"/>
  <c r="BK60" i="8"/>
  <c r="BK53" i="8"/>
  <c r="BK52" i="8"/>
  <c r="BK51" i="8"/>
  <c r="BK50" i="8"/>
  <c r="BK49" i="8"/>
  <c r="BK48" i="8"/>
  <c r="BK45" i="8"/>
  <c r="BK44" i="8"/>
  <c r="BK38" i="8"/>
  <c r="BK37" i="8"/>
  <c r="BK36" i="8"/>
  <c r="BK35" i="8"/>
  <c r="BK34" i="8"/>
  <c r="BK33" i="8"/>
  <c r="BK32" i="8"/>
  <c r="BK31" i="8"/>
  <c r="BK28" i="8"/>
  <c r="BK25" i="8"/>
  <c r="BK20" i="8"/>
  <c r="BK19" i="8"/>
  <c r="BK18" i="8"/>
  <c r="BK17" i="8"/>
  <c r="BK16" i="8"/>
  <c r="BK15" i="8"/>
  <c r="BK14" i="8"/>
  <c r="BK11" i="8"/>
  <c r="BK8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J66" i="8"/>
  <c r="BJ70" i="8" s="1"/>
  <c r="BI66" i="8"/>
  <c r="BI70" i="8" s="1"/>
  <c r="BH66" i="8"/>
  <c r="BH70" i="8" s="1"/>
  <c r="BG66" i="8"/>
  <c r="BG70" i="8" s="1"/>
  <c r="BF66" i="8"/>
  <c r="BF70" i="8" s="1"/>
  <c r="BE66" i="8"/>
  <c r="BE70" i="8" s="1"/>
  <c r="BD66" i="8"/>
  <c r="BD70" i="8" s="1"/>
  <c r="BC66" i="8"/>
  <c r="BC70" i="8" s="1"/>
  <c r="BB66" i="8"/>
  <c r="BB70" i="8" s="1"/>
  <c r="BA66" i="8"/>
  <c r="BA70" i="8" s="1"/>
  <c r="AZ66" i="8"/>
  <c r="AZ70" i="8" s="1"/>
  <c r="AY66" i="8"/>
  <c r="AY70" i="8" s="1"/>
  <c r="AX66" i="8"/>
  <c r="AX70" i="8" s="1"/>
  <c r="AW66" i="8"/>
  <c r="AW70" i="8" s="1"/>
  <c r="AV66" i="8"/>
  <c r="AV70" i="8" s="1"/>
  <c r="AU66" i="8"/>
  <c r="AU70" i="8" s="1"/>
  <c r="AT66" i="8"/>
  <c r="AT70" i="8" s="1"/>
  <c r="AS66" i="8"/>
  <c r="AS70" i="8" s="1"/>
  <c r="AR66" i="8"/>
  <c r="AR70" i="8" s="1"/>
  <c r="AQ66" i="8"/>
  <c r="AQ70" i="8" s="1"/>
  <c r="AP66" i="8"/>
  <c r="AP70" i="8" s="1"/>
  <c r="AO66" i="8"/>
  <c r="AO70" i="8" s="1"/>
  <c r="AN66" i="8"/>
  <c r="AN70" i="8" s="1"/>
  <c r="AM66" i="8"/>
  <c r="AM70" i="8" s="1"/>
  <c r="AL66" i="8"/>
  <c r="AL70" i="8" s="1"/>
  <c r="AK66" i="8"/>
  <c r="AK70" i="8" s="1"/>
  <c r="AJ66" i="8"/>
  <c r="AJ70" i="8" s="1"/>
  <c r="AI66" i="8"/>
  <c r="AI70" i="8" s="1"/>
  <c r="AH66" i="8"/>
  <c r="AH70" i="8" s="1"/>
  <c r="AG66" i="8"/>
  <c r="AG70" i="8" s="1"/>
  <c r="AF66" i="8"/>
  <c r="AF70" i="8" s="1"/>
  <c r="AE66" i="8"/>
  <c r="AE70" i="8" s="1"/>
  <c r="AD66" i="8"/>
  <c r="AD70" i="8" s="1"/>
  <c r="AC66" i="8"/>
  <c r="AC70" i="8" s="1"/>
  <c r="AB66" i="8"/>
  <c r="AB70" i="8" s="1"/>
  <c r="AA66" i="8"/>
  <c r="AA70" i="8" s="1"/>
  <c r="Z66" i="8"/>
  <c r="Z70" i="8" s="1"/>
  <c r="Y66" i="8"/>
  <c r="Y70" i="8" s="1"/>
  <c r="X66" i="8"/>
  <c r="X70" i="8" s="1"/>
  <c r="W66" i="8"/>
  <c r="W70" i="8" s="1"/>
  <c r="V66" i="8"/>
  <c r="V70" i="8" s="1"/>
  <c r="U66" i="8"/>
  <c r="U70" i="8" s="1"/>
  <c r="T66" i="8"/>
  <c r="T70" i="8" s="1"/>
  <c r="S66" i="8"/>
  <c r="S70" i="8" s="1"/>
  <c r="R66" i="8"/>
  <c r="R70" i="8" s="1"/>
  <c r="Q66" i="8"/>
  <c r="Q70" i="8" s="1"/>
  <c r="P66" i="8"/>
  <c r="P70" i="8" s="1"/>
  <c r="O66" i="8"/>
  <c r="O70" i="8" s="1"/>
  <c r="N66" i="8"/>
  <c r="N70" i="8" s="1"/>
  <c r="M66" i="8"/>
  <c r="M70" i="8" s="1"/>
  <c r="L66" i="8"/>
  <c r="L70" i="8" s="1"/>
  <c r="K66" i="8"/>
  <c r="K70" i="8" s="1"/>
  <c r="J66" i="8"/>
  <c r="J70" i="8" s="1"/>
  <c r="I66" i="8"/>
  <c r="I70" i="8" s="1"/>
  <c r="H66" i="8"/>
  <c r="H70" i="8" s="1"/>
  <c r="G66" i="8"/>
  <c r="G70" i="8" s="1"/>
  <c r="F66" i="8"/>
  <c r="F70" i="8" s="1"/>
  <c r="E66" i="8"/>
  <c r="E70" i="8" s="1"/>
  <c r="D66" i="8"/>
  <c r="D70" i="8" s="1"/>
  <c r="C66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J46" i="8"/>
  <c r="BJ56" i="8" s="1"/>
  <c r="BI46" i="8"/>
  <c r="BI56" i="8" s="1"/>
  <c r="BH46" i="8"/>
  <c r="BH56" i="8" s="1"/>
  <c r="BG46" i="8"/>
  <c r="BG56" i="8" s="1"/>
  <c r="BF46" i="8"/>
  <c r="BF56" i="8" s="1"/>
  <c r="BE46" i="8"/>
  <c r="BE56" i="8" s="1"/>
  <c r="BD46" i="8"/>
  <c r="BD56" i="8" s="1"/>
  <c r="BC46" i="8"/>
  <c r="BC56" i="8" s="1"/>
  <c r="BB46" i="8"/>
  <c r="BB56" i="8" s="1"/>
  <c r="BA46" i="8"/>
  <c r="BA56" i="8" s="1"/>
  <c r="AZ46" i="8"/>
  <c r="AZ56" i="8" s="1"/>
  <c r="AY46" i="8"/>
  <c r="AY56" i="8" s="1"/>
  <c r="AX46" i="8"/>
  <c r="AX56" i="8" s="1"/>
  <c r="AW46" i="8"/>
  <c r="AW56" i="8" s="1"/>
  <c r="AV46" i="8"/>
  <c r="AV56" i="8" s="1"/>
  <c r="AU46" i="8"/>
  <c r="AU56" i="8" s="1"/>
  <c r="AT46" i="8"/>
  <c r="AT56" i="8" s="1"/>
  <c r="AS46" i="8"/>
  <c r="AS56" i="8" s="1"/>
  <c r="AR46" i="8"/>
  <c r="AR56" i="8" s="1"/>
  <c r="AQ46" i="8"/>
  <c r="AQ56" i="8" s="1"/>
  <c r="AP46" i="8"/>
  <c r="AP56" i="8" s="1"/>
  <c r="AO46" i="8"/>
  <c r="AO56" i="8" s="1"/>
  <c r="AN46" i="8"/>
  <c r="AN56" i="8" s="1"/>
  <c r="AM46" i="8"/>
  <c r="AM56" i="8" s="1"/>
  <c r="AL46" i="8"/>
  <c r="AL56" i="8" s="1"/>
  <c r="AK46" i="8"/>
  <c r="AK56" i="8" s="1"/>
  <c r="AJ46" i="8"/>
  <c r="AJ56" i="8" s="1"/>
  <c r="AI46" i="8"/>
  <c r="AI56" i="8" s="1"/>
  <c r="AH46" i="8"/>
  <c r="AH56" i="8" s="1"/>
  <c r="AG46" i="8"/>
  <c r="AG56" i="8" s="1"/>
  <c r="AF46" i="8"/>
  <c r="AF56" i="8" s="1"/>
  <c r="AE46" i="8"/>
  <c r="AE56" i="8" s="1"/>
  <c r="AD46" i="8"/>
  <c r="AD56" i="8" s="1"/>
  <c r="AC46" i="8"/>
  <c r="AC56" i="8" s="1"/>
  <c r="AB46" i="8"/>
  <c r="AB56" i="8" s="1"/>
  <c r="AA46" i="8"/>
  <c r="AA56" i="8" s="1"/>
  <c r="Z46" i="8"/>
  <c r="Z56" i="8" s="1"/>
  <c r="Y46" i="8"/>
  <c r="Y56" i="8" s="1"/>
  <c r="X46" i="8"/>
  <c r="X56" i="8" s="1"/>
  <c r="W46" i="8"/>
  <c r="W56" i="8" s="1"/>
  <c r="V46" i="8"/>
  <c r="V56" i="8" s="1"/>
  <c r="U46" i="8"/>
  <c r="U56" i="8" s="1"/>
  <c r="T46" i="8"/>
  <c r="T56" i="8" s="1"/>
  <c r="S46" i="8"/>
  <c r="S56" i="8" s="1"/>
  <c r="R46" i="8"/>
  <c r="R56" i="8" s="1"/>
  <c r="Q46" i="8"/>
  <c r="Q56" i="8" s="1"/>
  <c r="P46" i="8"/>
  <c r="P56" i="8" s="1"/>
  <c r="O46" i="8"/>
  <c r="O56" i="8" s="1"/>
  <c r="N46" i="8"/>
  <c r="N56" i="8" s="1"/>
  <c r="M46" i="8"/>
  <c r="M56" i="8" s="1"/>
  <c r="L46" i="8"/>
  <c r="L56" i="8" s="1"/>
  <c r="K46" i="8"/>
  <c r="K56" i="8" s="1"/>
  <c r="J46" i="8"/>
  <c r="J56" i="8" s="1"/>
  <c r="I46" i="8"/>
  <c r="I56" i="8" s="1"/>
  <c r="H46" i="8"/>
  <c r="H56" i="8" s="1"/>
  <c r="G46" i="8"/>
  <c r="G56" i="8" s="1"/>
  <c r="F46" i="8"/>
  <c r="F56" i="8" s="1"/>
  <c r="E46" i="8"/>
  <c r="E56" i="8" s="1"/>
  <c r="D46" i="8"/>
  <c r="D56" i="8" s="1"/>
  <c r="C46" i="8"/>
  <c r="C56" i="8" s="1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K29" i="8" s="1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K26" i="8" s="1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J9" i="8"/>
  <c r="BJ40" i="8" s="1"/>
  <c r="BI9" i="8"/>
  <c r="BI40" i="8" s="1"/>
  <c r="BH9" i="8"/>
  <c r="BH40" i="8" s="1"/>
  <c r="BG9" i="8"/>
  <c r="BG40" i="8" s="1"/>
  <c r="BF9" i="8"/>
  <c r="BF40" i="8" s="1"/>
  <c r="BE9" i="8"/>
  <c r="BE40" i="8" s="1"/>
  <c r="BD9" i="8"/>
  <c r="BD40" i="8" s="1"/>
  <c r="BC9" i="8"/>
  <c r="BC40" i="8" s="1"/>
  <c r="BB9" i="8"/>
  <c r="BB40" i="8" s="1"/>
  <c r="BA9" i="8"/>
  <c r="BA40" i="8" s="1"/>
  <c r="AZ9" i="8"/>
  <c r="AZ40" i="8" s="1"/>
  <c r="AY9" i="8"/>
  <c r="AY40" i="8" s="1"/>
  <c r="AX9" i="8"/>
  <c r="AX40" i="8" s="1"/>
  <c r="AW9" i="8"/>
  <c r="AW40" i="8" s="1"/>
  <c r="AV9" i="8"/>
  <c r="AV40" i="8" s="1"/>
  <c r="AU9" i="8"/>
  <c r="AU40" i="8" s="1"/>
  <c r="AT9" i="8"/>
  <c r="AT40" i="8" s="1"/>
  <c r="AS9" i="8"/>
  <c r="AS40" i="8" s="1"/>
  <c r="AR9" i="8"/>
  <c r="AR40" i="8" s="1"/>
  <c r="AQ9" i="8"/>
  <c r="AQ40" i="8" s="1"/>
  <c r="AP9" i="8"/>
  <c r="AP40" i="8" s="1"/>
  <c r="AO9" i="8"/>
  <c r="AO40" i="8" s="1"/>
  <c r="AN9" i="8"/>
  <c r="AN40" i="8" s="1"/>
  <c r="AM9" i="8"/>
  <c r="AM40" i="8" s="1"/>
  <c r="AL9" i="8"/>
  <c r="AL40" i="8" s="1"/>
  <c r="AK9" i="8"/>
  <c r="AK40" i="8" s="1"/>
  <c r="AJ9" i="8"/>
  <c r="AJ40" i="8" s="1"/>
  <c r="AI9" i="8"/>
  <c r="AI40" i="8" s="1"/>
  <c r="AH9" i="8"/>
  <c r="AH40" i="8" s="1"/>
  <c r="AG9" i="8"/>
  <c r="AG40" i="8" s="1"/>
  <c r="AF9" i="8"/>
  <c r="AF40" i="8" s="1"/>
  <c r="AE9" i="8"/>
  <c r="AE40" i="8" s="1"/>
  <c r="AD9" i="8"/>
  <c r="AD40" i="8" s="1"/>
  <c r="AC9" i="8"/>
  <c r="AC40" i="8" s="1"/>
  <c r="AB9" i="8"/>
  <c r="AB40" i="8" s="1"/>
  <c r="AA9" i="8"/>
  <c r="AA40" i="8" s="1"/>
  <c r="Z9" i="8"/>
  <c r="Z40" i="8" s="1"/>
  <c r="Y9" i="8"/>
  <c r="Y40" i="8" s="1"/>
  <c r="X9" i="8"/>
  <c r="X40" i="8" s="1"/>
  <c r="W9" i="8"/>
  <c r="W40" i="8" s="1"/>
  <c r="V9" i="8"/>
  <c r="V40" i="8" s="1"/>
  <c r="U9" i="8"/>
  <c r="U40" i="8" s="1"/>
  <c r="T9" i="8"/>
  <c r="T40" i="8" s="1"/>
  <c r="S9" i="8"/>
  <c r="S40" i="8" s="1"/>
  <c r="R9" i="8"/>
  <c r="R40" i="8" s="1"/>
  <c r="Q9" i="8"/>
  <c r="Q40" i="8" s="1"/>
  <c r="P9" i="8"/>
  <c r="P40" i="8" s="1"/>
  <c r="O9" i="8"/>
  <c r="O40" i="8" s="1"/>
  <c r="N9" i="8"/>
  <c r="N40" i="8" s="1"/>
  <c r="M9" i="8"/>
  <c r="M40" i="8" s="1"/>
  <c r="L9" i="8"/>
  <c r="L40" i="8" s="1"/>
  <c r="K9" i="8"/>
  <c r="K40" i="8" s="1"/>
  <c r="J9" i="8"/>
  <c r="J40" i="8" s="1"/>
  <c r="I9" i="8"/>
  <c r="I40" i="8" s="1"/>
  <c r="H9" i="8"/>
  <c r="H40" i="8" s="1"/>
  <c r="G9" i="8"/>
  <c r="G40" i="8" s="1"/>
  <c r="F9" i="8"/>
  <c r="F40" i="8" s="1"/>
  <c r="E9" i="8"/>
  <c r="E40" i="8" s="1"/>
  <c r="D9" i="8"/>
  <c r="D40" i="8" s="1"/>
  <c r="C9" i="8"/>
  <c r="C40" i="8" s="1"/>
  <c r="E77" i="8" l="1"/>
  <c r="G77" i="8"/>
  <c r="I77" i="8"/>
  <c r="K77" i="8"/>
  <c r="M77" i="8"/>
  <c r="O77" i="8"/>
  <c r="Q77" i="8"/>
  <c r="U77" i="8"/>
  <c r="W77" i="8"/>
  <c r="Y77" i="8"/>
  <c r="AA77" i="8"/>
  <c r="AC77" i="8"/>
  <c r="AE77" i="8"/>
  <c r="AG77" i="8"/>
  <c r="AI77" i="8"/>
  <c r="AK77" i="8"/>
  <c r="AM77" i="8"/>
  <c r="AO77" i="8"/>
  <c r="AQ77" i="8"/>
  <c r="AS77" i="8"/>
  <c r="AU77" i="8"/>
  <c r="AY77" i="8"/>
  <c r="BA77" i="8"/>
  <c r="BC77" i="8"/>
  <c r="BE77" i="8"/>
  <c r="BG77" i="8"/>
  <c r="BI77" i="8"/>
  <c r="D77" i="8"/>
  <c r="F77" i="8"/>
  <c r="H77" i="8"/>
  <c r="J77" i="8"/>
  <c r="L77" i="8"/>
  <c r="N77" i="8"/>
  <c r="P77" i="8"/>
  <c r="R77" i="8"/>
  <c r="T77" i="8"/>
  <c r="V77" i="8"/>
  <c r="X77" i="8"/>
  <c r="Z77" i="8"/>
  <c r="AB77" i="8"/>
  <c r="AD77" i="8"/>
  <c r="AF77" i="8"/>
  <c r="AH77" i="8"/>
  <c r="AJ77" i="8"/>
  <c r="AL77" i="8"/>
  <c r="AN77" i="8"/>
  <c r="AP77" i="8"/>
  <c r="AR77" i="8"/>
  <c r="AT77" i="8"/>
  <c r="AX77" i="8"/>
  <c r="AZ77" i="8"/>
  <c r="BB77" i="8"/>
  <c r="BD77" i="8"/>
  <c r="BF77" i="8"/>
  <c r="BH77" i="8"/>
  <c r="BJ77" i="8"/>
  <c r="BK69" i="8"/>
  <c r="S77" i="8"/>
  <c r="BK66" i="8"/>
  <c r="BK46" i="8"/>
  <c r="C70" i="8"/>
  <c r="BK70" i="8" s="1"/>
  <c r="BK12" i="8"/>
  <c r="BK23" i="8"/>
  <c r="BK39" i="8"/>
  <c r="AV77" i="8"/>
  <c r="BK55" i="8"/>
  <c r="BK61" i="8"/>
  <c r="BK75" i="8"/>
  <c r="BK56" i="8"/>
  <c r="BK40" i="8"/>
  <c r="BK9" i="8"/>
  <c r="C77" i="8" l="1"/>
  <c r="AW77" i="8"/>
  <c r="BK77" i="8" l="1"/>
  <c r="K5" i="9"/>
  <c r="K43" i="9" s="1"/>
</calcChain>
</file>

<file path=xl/sharedStrings.xml><?xml version="1.0" encoding="utf-8"?>
<sst xmlns="http://schemas.openxmlformats.org/spreadsheetml/2006/main" count="170" uniqueCount="138">
  <si>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</si>
  <si>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</si>
  <si>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</si>
  <si>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</si>
  <si>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</si>
  <si>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</si>
  <si>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</si>
  <si>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</si>
  <si>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</si>
  <si>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</si>
  <si>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</si>
  <si>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</si>
  <si>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</si>
  <si>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</si>
  <si>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</si>
  <si>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</si>
  <si>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</si>
  <si>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</si>
  <si>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</si>
  <si>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</si>
  <si>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</si>
  <si>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</si>
  <si>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</si>
  <si>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</si>
  <si>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</si>
  <si>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</si>
  <si>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</si>
  <si>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</si>
  <si>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</si>
  <si>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</si>
  <si>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</si>
  <si>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</si>
  <si>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</si>
  <si>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</si>
  <si>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</si>
  <si>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</si>
  <si>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</si>
  <si>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</si>
  <si>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</si>
  <si>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</si>
  <si>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</si>
  <si>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</si>
  <si>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</si>
  <si>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</si>
  <si>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</si>
  <si>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</si>
  <si>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</si>
  <si>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</si>
  <si>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</si>
  <si>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</si>
  <si>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</si>
  <si>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</si>
  <si>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</si>
  <si>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</si>
  <si>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</si>
  <si>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</si>
  <si>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</si>
  <si>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</si>
  <si>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</si>
  <si>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</si>
  <si>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</si>
  <si>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</si>
  <si>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</si>
  <si>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</si>
  <si>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</si>
  <si>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</si>
  <si>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</si>
  <si>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</si>
  <si>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</si>
  <si>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</si>
  <si>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</si>
  <si>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</si>
  <si>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</si>
  <si>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</si>
  <si>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</si>
  <si>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</si>
  <si>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</si>
  <si>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</si>
  <si>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</si>
  <si>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</si>
  <si>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</si>
  <si>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</si>
  <si>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</si>
  <si>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</si>
  <si>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</si>
  <si>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</si>
  <si>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</si>
  <si>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</si>
  <si>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</si>
  <si>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</si>
  <si>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</si>
  <si>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</si>
  <si>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</si>
  <si>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</si>
  <si>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</si>
  <si>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</si>
  <si>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</si>
  <si>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</si>
  <si>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</si>
  <si>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</si>
  <si>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</si>
  <si>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</si>
  <si>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</si>
  <si>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</si>
  <si>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 xml:space="preserve">Principal Pnb Fixed Maturity Plan – Series B12-368 Days </t>
  </si>
  <si>
    <t>Principal Pnb Fixed Maturity Plan – Series B13-395 Days</t>
  </si>
  <si>
    <t>Principal Pnb Fixed Maturity Plan – Series B14-390 Days</t>
  </si>
  <si>
    <t xml:space="preserve">Principal Pnb Fixed Maturity Plan – Series B15-377 Days </t>
  </si>
  <si>
    <t xml:space="preserve">Principal Pnb Fixed Maturity Plan 1098 Days - Series B2  </t>
  </si>
  <si>
    <t>Principal Debt Opportunities Fund Conservative Plan</t>
  </si>
  <si>
    <t>Principal Debt Opportunities Fund Corporate Bond Plan</t>
  </si>
  <si>
    <t>Principal Income Fund - Short Term Plan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</si>
  <si>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</si>
  <si>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</si>
  <si>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</si>
  <si>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</si>
  <si>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</si>
  <si>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</si>
  <si>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</si>
  <si>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</si>
  <si>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</si>
  <si>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</si>
  <si>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</si>
  <si>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</si>
  <si>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</si>
  <si>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Income Fund - Long Term Plan</t>
  </si>
  <si>
    <t>Principal Pnb Fixed Maturity Plan – Series B16-1094 Days</t>
  </si>
  <si>
    <t>Principal Pnb Fixed Maturity Plan – Series B17-371 Days</t>
  </si>
  <si>
    <t>Principal Index Fund - Mid Cap</t>
  </si>
  <si>
    <t>Principal Debt Savings Fund - MIP</t>
  </si>
  <si>
    <t>Dadra and Nagar Haveli</t>
  </si>
  <si>
    <t>Daman and Diu</t>
  </si>
  <si>
    <t>Lakshadweep</t>
  </si>
  <si>
    <t>Mizoram</t>
  </si>
  <si>
    <t>Telangana</t>
  </si>
  <si>
    <t>Principal Pnb Fixed Maturity Plan – Series B5-732 Days</t>
  </si>
  <si>
    <t>Table showing State wise /Union Territory wise contribution to AAUM of category of schemes for the month of Sep 14</t>
  </si>
  <si>
    <t>Principal Mutual Fund: Net Average Assets Under Management (AUM) for the month of Sep 14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</si>
</sst>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 * #,##0.00_ ;_ * \-#,##0.00_ ;_ * &quot;-&quot;??_ ;_ @_ "/>
  </numFmts>
  <fonts count="46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8" borderId="31" applyNumberFormat="0" applyFont="0" applyAlignment="0" applyProtection="0"/>
    <xf numFmtId="0" fontId="30" fillId="0" borderId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27" applyNumberFormat="0" applyAlignment="0" applyProtection="0"/>
    <xf numFmtId="0" fontId="38" fillId="6" borderId="28" applyNumberFormat="0" applyAlignment="0" applyProtection="0"/>
    <xf numFmtId="0" fontId="39" fillId="6" borderId="27" applyNumberFormat="0" applyAlignment="0" applyProtection="0"/>
    <xf numFmtId="0" fontId="40" fillId="0" borderId="29" applyNumberFormat="0" applyFill="0" applyAlignment="0" applyProtection="0"/>
    <xf numFmtId="0" fontId="41" fillId="7" borderId="30" applyNumberFormat="0" applyAlignment="0" applyProtection="0"/>
    <xf numFmtId="0" fontId="42" fillId="0" borderId="0" applyNumberFormat="0" applyFill="0" applyBorder="0" applyAlignment="0" applyProtection="0"/>
    <xf numFmtId="0" fontId="30" fillId="8" borderId="31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32" applyNumberFormat="0" applyFill="0" applyAlignment="0" applyProtection="0"/>
    <xf numFmtId="0" fontId="45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5" fillId="32" borderId="0" applyNumberFormat="0" applyBorder="0" applyAlignment="0" applyProtection="0"/>
    <xf numFmtId="164" fontId="30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" fillId="8" borderId="31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</cellStyleXfs>
  <cellXfs count="74">
    <xf numFmtId="0" fontId="0" fillId="0" borderId="0" xfId="0"/>
    <xf numFmtId="0" fontId="9" fillId="0" borderId="1" xfId="0" applyFont="1" applyBorder="1"/>
    <xf numFmtId="2" fontId="11" fillId="0" borderId="0" xfId="2" applyNumberFormat="1" applyFont="1"/>
    <xf numFmtId="0" fontId="11" fillId="0" borderId="0" xfId="2" applyFont="1"/>
    <xf numFmtId="2" fontId="10" fillId="0" borderId="0" xfId="2" applyNumberFormat="1" applyFont="1"/>
    <xf numFmtId="0" fontId="10" fillId="0" borderId="0" xfId="2" applyFont="1"/>
    <xf numFmtId="0" fontId="10" fillId="0" borderId="4" xfId="2" applyNumberFormat="1" applyFont="1" applyFill="1" applyBorder="1" applyAlignment="1">
      <alignment horizontal="center" wrapText="1"/>
    </xf>
    <xf numFmtId="0" fontId="10" fillId="0" borderId="1" xfId="2" applyNumberFormat="1" applyFont="1" applyFill="1" applyBorder="1" applyAlignment="1">
      <alignment horizontal="center" wrapText="1"/>
    </xf>
    <xf numFmtId="0" fontId="10" fillId="0" borderId="5" xfId="2" applyNumberFormat="1" applyFont="1" applyFill="1" applyBorder="1" applyAlignment="1">
      <alignment horizontal="center" wrapText="1"/>
    </xf>
    <xf numFmtId="2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center"/>
    </xf>
    <xf numFmtId="0" fontId="12" fillId="0" borderId="6" xfId="0" applyFont="1" applyBorder="1"/>
    <xf numFmtId="0" fontId="12" fillId="0" borderId="7" xfId="0" applyFont="1" applyBorder="1" applyAlignment="1">
      <alignment wrapText="1"/>
    </xf>
    <xf numFmtId="0" fontId="13" fillId="0" borderId="0" xfId="0" applyFont="1" applyBorder="1"/>
    <xf numFmtId="0" fontId="13" fillId="0" borderId="7" xfId="0" applyFont="1" applyBorder="1" applyAlignment="1">
      <alignment wrapText="1"/>
    </xf>
    <xf numFmtId="0" fontId="12" fillId="0" borderId="0" xfId="0" applyFont="1" applyBorder="1"/>
    <xf numFmtId="0" fontId="12" fillId="0" borderId="8" xfId="0" applyFont="1" applyBorder="1"/>
    <xf numFmtId="0" fontId="12" fillId="0" borderId="0" xfId="0" applyFont="1" applyBorder="1" applyAlignment="1">
      <alignment horizontal="right" wrapText="1"/>
    </xf>
    <xf numFmtId="0" fontId="12" fillId="0" borderId="0" xfId="0" applyFont="1" applyFill="1" applyBorder="1"/>
    <xf numFmtId="0" fontId="9" fillId="0" borderId="0" xfId="0" applyFont="1"/>
    <xf numFmtId="2" fontId="7" fillId="0" borderId="1" xfId="2" applyNumberFormat="1" applyFont="1" applyFill="1" applyBorder="1" applyAlignment="1">
      <alignment horizontal="center" vertical="top" wrapText="1"/>
    </xf>
    <xf numFmtId="164" fontId="9" fillId="0" borderId="1" xfId="4" applyFont="1" applyBorder="1"/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left"/>
    </xf>
    <xf numFmtId="164" fontId="9" fillId="0" borderId="1" xfId="4" applyFont="1" applyBorder="1" applyAlignment="1">
      <alignment horizontal="left"/>
    </xf>
    <xf numFmtId="0" fontId="9" fillId="0" borderId="1" xfId="1" applyFont="1" applyBorder="1"/>
    <xf numFmtId="164" fontId="8" fillId="0" borderId="1" xfId="4" applyFont="1" applyBorder="1"/>
    <xf numFmtId="164" fontId="13" fillId="0" borderId="1" xfId="4" applyFont="1" applyBorder="1"/>
    <xf numFmtId="164" fontId="12" fillId="0" borderId="1" xfId="4" applyFont="1" applyBorder="1"/>
    <xf numFmtId="164" fontId="13" fillId="0" borderId="1" xfId="0" applyNumberFormat="1" applyFont="1" applyBorder="1"/>
    <xf numFmtId="0" fontId="13" fillId="0" borderId="22" xfId="0" applyFont="1" applyBorder="1" applyAlignment="1">
      <alignment horizontal="left" wrapText="1"/>
    </xf>
    <xf numFmtId="0" fontId="13" fillId="0" borderId="22" xfId="0" applyFont="1" applyBorder="1" applyAlignment="1">
      <alignment horizontal="right" wrapText="1"/>
    </xf>
    <xf numFmtId="0" fontId="13" fillId="0" borderId="22" xfId="0" applyFont="1" applyBorder="1" applyAlignment="1">
      <alignment wrapText="1"/>
    </xf>
    <xf numFmtId="0" fontId="12" fillId="0" borderId="22" xfId="0" applyFont="1" applyBorder="1" applyAlignment="1">
      <alignment horizontal="right" wrapText="1"/>
    </xf>
    <xf numFmtId="0" fontId="14" fillId="0" borderId="22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2" fillId="0" borderId="22" xfId="0" applyFont="1" applyBorder="1" applyAlignment="1">
      <alignment horizontal="center" wrapText="1"/>
    </xf>
    <xf numFmtId="0" fontId="12" fillId="0" borderId="22" xfId="0" applyFont="1" applyBorder="1" applyAlignment="1">
      <alignment horizontal="right"/>
    </xf>
    <xf numFmtId="2" fontId="10" fillId="0" borderId="22" xfId="2" applyNumberFormat="1" applyFont="1" applyFill="1" applyBorder="1"/>
    <xf numFmtId="164" fontId="13" fillId="0" borderId="1" xfId="4" applyFont="1" applyBorder="1" applyAlignment="1">
      <alignment horizontal="center"/>
    </xf>
    <xf numFmtId="164" fontId="13" fillId="0" borderId="0" xfId="0" applyNumberFormat="1" applyFont="1" applyBorder="1"/>
    <xf numFmtId="164" fontId="12" fillId="0" borderId="1" xfId="0" applyNumberFormat="1" applyFont="1" applyBorder="1"/>
    <xf numFmtId="164" fontId="12" fillId="0" borderId="1" xfId="0" applyNumberFormat="1" applyFont="1" applyBorder="1" applyAlignment="1">
      <alignment horizontal="center"/>
    </xf>
    <xf numFmtId="164" fontId="9" fillId="0" borderId="0" xfId="4" applyFont="1"/>
    <xf numFmtId="164" fontId="9" fillId="0" borderId="0" xfId="0" applyNumberFormat="1" applyFont="1"/>
    <xf numFmtId="164" fontId="13" fillId="0" borderId="0" xfId="4" applyFont="1" applyBorder="1" applyAlignment="1">
      <alignment horizontal="center"/>
    </xf>
    <xf numFmtId="0" fontId="8" fillId="0" borderId="1" xfId="0" applyFont="1" applyBorder="1"/>
    <xf numFmtId="2" fontId="10" fillId="0" borderId="9" xfId="2" applyNumberFormat="1" applyFont="1" applyFill="1" applyBorder="1" applyAlignment="1">
      <alignment horizontal="center" vertical="top" wrapText="1"/>
    </xf>
    <xf numFmtId="2" fontId="10" fillId="0" borderId="10" xfId="2" applyNumberFormat="1" applyFont="1" applyFill="1" applyBorder="1" applyAlignment="1">
      <alignment horizontal="center" vertical="top" wrapText="1"/>
    </xf>
    <xf numFmtId="2" fontId="10" fillId="0" borderId="11" xfId="2" applyNumberFormat="1" applyFont="1" applyFill="1" applyBorder="1" applyAlignment="1">
      <alignment horizontal="center" vertical="top" wrapText="1"/>
    </xf>
    <xf numFmtId="2" fontId="10" fillId="0" borderId="12" xfId="2" applyNumberFormat="1" applyFont="1" applyFill="1" applyBorder="1" applyAlignment="1">
      <alignment horizontal="center" vertical="top" wrapText="1"/>
    </xf>
    <xf numFmtId="2" fontId="10" fillId="0" borderId="13" xfId="2" applyNumberFormat="1" applyFont="1" applyFill="1" applyBorder="1" applyAlignment="1">
      <alignment horizontal="center" vertical="top" wrapText="1"/>
    </xf>
    <xf numFmtId="2" fontId="10" fillId="0" borderId="14" xfId="2" applyNumberFormat="1" applyFont="1" applyFill="1" applyBorder="1" applyAlignment="1">
      <alignment horizontal="center" vertical="top" wrapText="1"/>
    </xf>
    <xf numFmtId="2" fontId="10" fillId="0" borderId="15" xfId="2" applyNumberFormat="1" applyFont="1" applyFill="1" applyBorder="1" applyAlignment="1">
      <alignment horizontal="center" vertical="top" wrapText="1"/>
    </xf>
    <xf numFmtId="2" fontId="10" fillId="0" borderId="16" xfId="2" applyNumberFormat="1" applyFont="1" applyFill="1" applyBorder="1" applyAlignment="1">
      <alignment horizontal="center" vertical="top" wrapText="1"/>
    </xf>
    <xf numFmtId="2" fontId="10" fillId="0" borderId="17" xfId="2" applyNumberFormat="1" applyFont="1" applyFill="1" applyBorder="1" applyAlignment="1">
      <alignment horizontal="center" vertical="top" wrapText="1"/>
    </xf>
    <xf numFmtId="2" fontId="10" fillId="0" borderId="15" xfId="2" applyNumberFormat="1" applyFont="1" applyFill="1" applyBorder="1" applyAlignment="1">
      <alignment horizontal="center"/>
    </xf>
    <xf numFmtId="2" fontId="10" fillId="0" borderId="16" xfId="2" applyNumberFormat="1" applyFont="1" applyFill="1" applyBorder="1" applyAlignment="1">
      <alignment horizontal="center"/>
    </xf>
    <xf numFmtId="2" fontId="10" fillId="0" borderId="17" xfId="2" applyNumberFormat="1" applyFont="1" applyFill="1" applyBorder="1" applyAlignment="1">
      <alignment horizontal="center"/>
    </xf>
    <xf numFmtId="3" fontId="10" fillId="0" borderId="18" xfId="2" applyNumberFormat="1" applyFont="1" applyFill="1" applyBorder="1" applyAlignment="1">
      <alignment horizontal="center" vertical="center" wrapText="1"/>
    </xf>
    <xf numFmtId="3" fontId="10" fillId="0" borderId="19" xfId="2" applyNumberFormat="1" applyFont="1" applyFill="1" applyBorder="1" applyAlignment="1">
      <alignment horizontal="center" vertical="center" wrapText="1"/>
    </xf>
    <xf numFmtId="3" fontId="10" fillId="0" borderId="20" xfId="2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6" fillId="0" borderId="23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64">
    <cellStyle name="20% - Accent1" xfId="22" builtinId="30" customBuiltin="1"/>
    <cellStyle name="20% - Accent1 2" xfId="66"/>
    <cellStyle name="20% - Accent1 3" xfId="109"/>
    <cellStyle name="20% - Accent1 3 2" xfId="151"/>
    <cellStyle name="20% - Accent1 4" xfId="136"/>
    <cellStyle name="20% - Accent2" xfId="26" builtinId="34" customBuiltin="1"/>
    <cellStyle name="20% - Accent2 2" xfId="70"/>
    <cellStyle name="20% - Accent2 3" xfId="113"/>
    <cellStyle name="20% - Accent2 3 2" xfId="153"/>
    <cellStyle name="20% - Accent2 4" xfId="138"/>
    <cellStyle name="20% - Accent3" xfId="30" builtinId="38" customBuiltin="1"/>
    <cellStyle name="20% - Accent3 2" xfId="74"/>
    <cellStyle name="20% - Accent3 3" xfId="117"/>
    <cellStyle name="20% - Accent3 3 2" xfId="155"/>
    <cellStyle name="20% - Accent3 4" xfId="140"/>
    <cellStyle name="20% - Accent4" xfId="34" builtinId="42" customBuiltin="1"/>
    <cellStyle name="20% - Accent4 2" xfId="78"/>
    <cellStyle name="20% - Accent4 3" xfId="121"/>
    <cellStyle name="20% - Accent4 3 2" xfId="157"/>
    <cellStyle name="20% - Accent4 4" xfId="142"/>
    <cellStyle name="20% - Accent5" xfId="38" builtinId="46" customBuiltin="1"/>
    <cellStyle name="20% - Accent5 2" xfId="82"/>
    <cellStyle name="20% - Accent5 3" xfId="125"/>
    <cellStyle name="20% - Accent5 3 2" xfId="159"/>
    <cellStyle name="20% - Accent5 4" xfId="144"/>
    <cellStyle name="20% - Accent6" xfId="42" builtinId="50" customBuiltin="1"/>
    <cellStyle name="20% - Accent6 2" xfId="86"/>
    <cellStyle name="20% - Accent6 3" xfId="129"/>
    <cellStyle name="20% - Accent6 3 2" xfId="161"/>
    <cellStyle name="20% - Accent6 4" xfId="146"/>
    <cellStyle name="40% - Accent1" xfId="23" builtinId="31" customBuiltin="1"/>
    <cellStyle name="40% - Accent1 2" xfId="67"/>
    <cellStyle name="40% - Accent1 3" xfId="110"/>
    <cellStyle name="40% - Accent1 3 2" xfId="152"/>
    <cellStyle name="40% - Accent1 4" xfId="137"/>
    <cellStyle name="40% - Accent2" xfId="27" builtinId="35" customBuiltin="1"/>
    <cellStyle name="40% - Accent2 2" xfId="71"/>
    <cellStyle name="40% - Accent2 3" xfId="114"/>
    <cellStyle name="40% - Accent2 3 2" xfId="154"/>
    <cellStyle name="40% - Accent2 4" xfId="139"/>
    <cellStyle name="40% - Accent3" xfId="31" builtinId="39" customBuiltin="1"/>
    <cellStyle name="40% - Accent3 2" xfId="75"/>
    <cellStyle name="40% - Accent3 3" xfId="118"/>
    <cellStyle name="40% - Accent3 3 2" xfId="156"/>
    <cellStyle name="40% - Accent3 4" xfId="141"/>
    <cellStyle name="40% - Accent4" xfId="35" builtinId="43" customBuiltin="1"/>
    <cellStyle name="40% - Accent4 2" xfId="79"/>
    <cellStyle name="40% - Accent4 3" xfId="122"/>
    <cellStyle name="40% - Accent4 3 2" xfId="158"/>
    <cellStyle name="40% - Accent4 4" xfId="143"/>
    <cellStyle name="40% - Accent5" xfId="39" builtinId="47" customBuiltin="1"/>
    <cellStyle name="40% - Accent5 2" xfId="83"/>
    <cellStyle name="40% - Accent5 3" xfId="126"/>
    <cellStyle name="40% - Accent5 3 2" xfId="160"/>
    <cellStyle name="40% - Accent5 4" xfId="145"/>
    <cellStyle name="40% - Accent6" xfId="43" builtinId="51" customBuiltin="1"/>
    <cellStyle name="40% - Accent6 2" xfId="87"/>
    <cellStyle name="40% - Accent6 3" xfId="130"/>
    <cellStyle name="40% - Accent6 3 2" xfId="162"/>
    <cellStyle name="40% - Accent6 4" xfId="147"/>
    <cellStyle name="60% - Accent1" xfId="24" builtinId="32" customBuiltin="1"/>
    <cellStyle name="60% - Accent1 2" xfId="68"/>
    <cellStyle name="60% - Accent1 3" xfId="111"/>
    <cellStyle name="60% - Accent2" xfId="28" builtinId="36" customBuiltin="1"/>
    <cellStyle name="60% - Accent2 2" xfId="72"/>
    <cellStyle name="60% - Accent2 3" xfId="115"/>
    <cellStyle name="60% - Accent3" xfId="32" builtinId="40" customBuiltin="1"/>
    <cellStyle name="60% - Accent3 2" xfId="76"/>
    <cellStyle name="60% - Accent3 3" xfId="119"/>
    <cellStyle name="60% - Accent4" xfId="36" builtinId="44" customBuiltin="1"/>
    <cellStyle name="60% - Accent4 2" xfId="80"/>
    <cellStyle name="60% - Accent4 3" xfId="123"/>
    <cellStyle name="60% - Accent5" xfId="40" builtinId="48" customBuiltin="1"/>
    <cellStyle name="60% - Accent5 2" xfId="84"/>
    <cellStyle name="60% - Accent5 3" xfId="127"/>
    <cellStyle name="60% - Accent6" xfId="44" builtinId="52" customBuiltin="1"/>
    <cellStyle name="60% - Accent6 2" xfId="88"/>
    <cellStyle name="60% - Accent6 3" xfId="131"/>
    <cellStyle name="Accent1" xfId="21" builtinId="29" customBuiltin="1"/>
    <cellStyle name="Accent1 2" xfId="65"/>
    <cellStyle name="Accent1 3" xfId="108"/>
    <cellStyle name="Accent2" xfId="25" builtinId="33" customBuiltin="1"/>
    <cellStyle name="Accent2 2" xfId="69"/>
    <cellStyle name="Accent2 3" xfId="112"/>
    <cellStyle name="Accent3" xfId="29" builtinId="37" customBuiltin="1"/>
    <cellStyle name="Accent3 2" xfId="73"/>
    <cellStyle name="Accent3 3" xfId="116"/>
    <cellStyle name="Accent4" xfId="33" builtinId="41" customBuiltin="1"/>
    <cellStyle name="Accent4 2" xfId="77"/>
    <cellStyle name="Accent4 3" xfId="120"/>
    <cellStyle name="Accent5" xfId="37" builtinId="45" customBuiltin="1"/>
    <cellStyle name="Accent5 2" xfId="81"/>
    <cellStyle name="Accent5 3" xfId="124"/>
    <cellStyle name="Accent6" xfId="41" builtinId="49" customBuiltin="1"/>
    <cellStyle name="Accent6 2" xfId="85"/>
    <cellStyle name="Accent6 3" xfId="128"/>
    <cellStyle name="Bad" xfId="11" builtinId="27" customBuiltin="1"/>
    <cellStyle name="Bad 2" xfId="54"/>
    <cellStyle name="Bad 3" xfId="97"/>
    <cellStyle name="Calculation" xfId="15" builtinId="22" customBuiltin="1"/>
    <cellStyle name="Calculation 2" xfId="58"/>
    <cellStyle name="Calculation 3" xfId="101"/>
    <cellStyle name="Check Cell" xfId="17" builtinId="23" customBuiltin="1"/>
    <cellStyle name="Check Cell 2" xfId="60"/>
    <cellStyle name="Check Cell 3" xfId="103"/>
    <cellStyle name="Comma" xfId="4" builtinId="3"/>
    <cellStyle name="Comma 2" xfId="89"/>
    <cellStyle name="Comma 3" xfId="91"/>
    <cellStyle name="Comma 3 2" xfId="149"/>
    <cellStyle name="Comma 4" xfId="132"/>
    <cellStyle name="Comma 4 2" xfId="163"/>
    <cellStyle name="Comma 5" xfId="46"/>
    <cellStyle name="Comma 6" xfId="134"/>
    <cellStyle name="Explanatory Text" xfId="19" builtinId="53" customBuiltin="1"/>
    <cellStyle name="Explanatory Text 2" xfId="63"/>
    <cellStyle name="Explanatory Text 3" xfId="106"/>
    <cellStyle name="Good" xfId="10" builtinId="26" customBuiltin="1"/>
    <cellStyle name="Good 2" xfId="53"/>
    <cellStyle name="Good 3" xfId="96"/>
    <cellStyle name="Heading 1" xfId="6" builtinId="16" customBuiltin="1"/>
    <cellStyle name="Heading 1 2" xfId="49"/>
    <cellStyle name="Heading 1 3" xfId="92"/>
    <cellStyle name="Heading 2" xfId="7" builtinId="17" customBuiltin="1"/>
    <cellStyle name="Heading 2 2" xfId="50"/>
    <cellStyle name="Heading 2 3" xfId="93"/>
    <cellStyle name="Heading 3" xfId="8" builtinId="18" customBuiltin="1"/>
    <cellStyle name="Heading 3 2" xfId="51"/>
    <cellStyle name="Heading 3 3" xfId="94"/>
    <cellStyle name="Heading 4" xfId="9" builtinId="19" customBuiltin="1"/>
    <cellStyle name="Heading 4 2" xfId="52"/>
    <cellStyle name="Heading 4 3" xfId="95"/>
    <cellStyle name="Input" xfId="13" builtinId="20" customBuiltin="1"/>
    <cellStyle name="Input 2" xfId="56"/>
    <cellStyle name="Input 3" xfId="99"/>
    <cellStyle name="Linked Cell" xfId="16" builtinId="24" customBuiltin="1"/>
    <cellStyle name="Linked Cell 2" xfId="59"/>
    <cellStyle name="Linked Cell 3" xfId="102"/>
    <cellStyle name="Neutral" xfId="12" builtinId="28" customBuiltin="1"/>
    <cellStyle name="Neutral 2" xfId="55"/>
    <cellStyle name="Neutral 3" xfId="98"/>
    <cellStyle name="Normal" xfId="0" builtinId="0"/>
    <cellStyle name="Normal 2" xfId="1"/>
    <cellStyle name="Normal 2 2" xfId="2"/>
    <cellStyle name="Normal 2 3" xfId="48"/>
    <cellStyle name="Normal 3" xfId="3"/>
    <cellStyle name="Normal 3 2" xfId="90"/>
    <cellStyle name="Normal 3 3" xfId="148"/>
    <cellStyle name="Normal 4" xfId="45"/>
    <cellStyle name="Normal 5" xfId="133"/>
    <cellStyle name="Note 2" xfId="62"/>
    <cellStyle name="Note 3" xfId="105"/>
    <cellStyle name="Note 3 2" xfId="150"/>
    <cellStyle name="Note 4" xfId="47"/>
    <cellStyle name="Note 5" xfId="135"/>
    <cellStyle name="Output" xfId="14" builtinId="21" customBuiltin="1"/>
    <cellStyle name="Output 2" xfId="57"/>
    <cellStyle name="Output 3" xfId="100"/>
    <cellStyle name="Title" xfId="5" builtinId="15" customBuiltin="1"/>
    <cellStyle name="Total" xfId="20" builtinId="25" customBuiltin="1"/>
    <cellStyle name="Total 2" xfId="64"/>
    <cellStyle name="Total 3" xfId="107"/>
    <cellStyle name="Warning Text" xfId="18" builtinId="11" customBuiltin="1"/>
    <cellStyle name="Warning Text 2" xfId="61"/>
    <cellStyle name="Warning Text 3" xfId="10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6"/>
  <sheetViews>
    <sheetView zoomScale="85" zoomScaleNormal="85" workbookViewId="0">
      <pane xSplit="2" ySplit="5" topLeftCell="C6" activePane="bottomRight" state="frozen"/>
      <selection activeCell="F20" sqref="F20"/>
      <selection pane="topRight" activeCell="F20" sqref="F20"/>
      <selection pane="bottomLeft" activeCell="F20" sqref="F20"/>
      <selection pane="bottomRight" activeCell="B1" sqref="B1:B5"/>
    </sheetView>
  </sheetViews>
  <sheetFormatPr defaultColWidth="9.140625" defaultRowHeight="15" x14ac:dyDescent="0.25"/>
  <cols>
    <col min="1" max="1" width="5" style="13" customWidth="1"/>
    <col min="2" max="2" width="55" style="13" customWidth="1"/>
    <col min="3" max="3" width="5.140625" style="13" bestFit="1" customWidth="1"/>
    <col min="4" max="4" width="8" style="13" bestFit="1" customWidth="1"/>
    <col min="5" max="5" width="7" style="13" bestFit="1" customWidth="1"/>
    <col min="6" max="7" width="5.140625" style="13" bestFit="1" customWidth="1"/>
    <col min="8" max="10" width="8" style="13" bestFit="1" customWidth="1"/>
    <col min="11" max="11" width="5.140625" style="13" bestFit="1" customWidth="1"/>
    <col min="12" max="12" width="12.140625" style="13" customWidth="1"/>
    <col min="13" max="17" width="5.140625" style="13" bestFit="1" customWidth="1"/>
    <col min="18" max="18" width="8" style="13" bestFit="1" customWidth="1"/>
    <col min="19" max="20" width="7" style="13" bestFit="1" customWidth="1"/>
    <col min="21" max="21" width="5.140625" style="13" bestFit="1" customWidth="1"/>
    <col min="22" max="22" width="7" style="13" bestFit="1" customWidth="1"/>
    <col min="23" max="23" width="5.140625" style="13" bestFit="1" customWidth="1"/>
    <col min="24" max="24" width="6" style="13" bestFit="1" customWidth="1"/>
    <col min="25" max="27" width="5.140625" style="13" bestFit="1" customWidth="1"/>
    <col min="28" max="28" width="7" style="13" bestFit="1" customWidth="1"/>
    <col min="29" max="29" width="8" style="13" bestFit="1" customWidth="1"/>
    <col min="30" max="30" width="6" style="13" bestFit="1" customWidth="1"/>
    <col min="31" max="31" width="5.140625" style="13" bestFit="1" customWidth="1"/>
    <col min="32" max="32" width="6" style="13" bestFit="1" customWidth="1"/>
    <col min="33" max="37" width="5.140625" style="13" bestFit="1" customWidth="1"/>
    <col min="38" max="40" width="7" style="13" bestFit="1" customWidth="1"/>
    <col min="41" max="41" width="5.140625" style="13" bestFit="1" customWidth="1"/>
    <col min="42" max="42" width="6" style="13" bestFit="1" customWidth="1"/>
    <col min="43" max="43" width="5.140625" style="13" bestFit="1" customWidth="1"/>
    <col min="44" max="44" width="7" style="13" bestFit="1" customWidth="1"/>
    <col min="45" max="47" width="5.140625" style="13" bestFit="1" customWidth="1"/>
    <col min="48" max="49" width="8" style="13" bestFit="1" customWidth="1"/>
    <col min="50" max="50" width="7" style="13" bestFit="1" customWidth="1"/>
    <col min="51" max="51" width="5.140625" style="13" bestFit="1" customWidth="1"/>
    <col min="52" max="52" width="8" style="13" bestFit="1" customWidth="1"/>
    <col min="53" max="57" width="5.140625" style="13" bestFit="1" customWidth="1"/>
    <col min="58" max="58" width="8" style="13" bestFit="1" customWidth="1"/>
    <col min="59" max="59" width="7" style="13" bestFit="1" customWidth="1"/>
    <col min="60" max="60" width="6" style="13" bestFit="1" customWidth="1"/>
    <col min="61" max="61" width="5.140625" style="13" bestFit="1" customWidth="1"/>
    <col min="62" max="62" width="7" style="13" bestFit="1" customWidth="1"/>
    <col min="63" max="63" width="13.7109375" style="13" bestFit="1" customWidth="1"/>
    <col min="64" max="64" width="9.5703125" style="13" bestFit="1" customWidth="1"/>
    <col min="65" max="16384" width="9.140625" style="13"/>
  </cols>
  <sheetData>
    <row r="1" spans="1:104" s="3" customFormat="1" ht="15.75" thickBot="1" x14ac:dyDescent="0.3">
      <c r="A1" s="68" t="s">
        <v>74</v>
      </c>
      <c r="B1" s="62" t="s">
        <v>32</v>
      </c>
      <c r="C1" s="53" t="s">
        <v>137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5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104" s="3" customFormat="1" ht="15.75" thickBot="1" x14ac:dyDescent="0.3">
      <c r="A2" s="69"/>
      <c r="B2" s="63"/>
      <c r="C2" s="53" t="s">
        <v>31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/>
      <c r="W2" s="53" t="s">
        <v>27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5"/>
      <c r="AQ2" s="53" t="s">
        <v>28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5"/>
      <c r="BK2" s="59" t="s">
        <v>25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104" s="5" customFormat="1" ht="15.75" thickBot="1" x14ac:dyDescent="0.3">
      <c r="A3" s="69"/>
      <c r="B3" s="63"/>
      <c r="C3" s="56" t="s">
        <v>12</v>
      </c>
      <c r="D3" s="57"/>
      <c r="E3" s="57"/>
      <c r="F3" s="57"/>
      <c r="G3" s="57"/>
      <c r="H3" s="57"/>
      <c r="I3" s="57"/>
      <c r="J3" s="57"/>
      <c r="K3" s="57"/>
      <c r="L3" s="58"/>
      <c r="M3" s="56" t="s">
        <v>13</v>
      </c>
      <c r="N3" s="57"/>
      <c r="O3" s="57"/>
      <c r="P3" s="57"/>
      <c r="Q3" s="57"/>
      <c r="R3" s="57"/>
      <c r="S3" s="57"/>
      <c r="T3" s="57"/>
      <c r="U3" s="57"/>
      <c r="V3" s="58"/>
      <c r="W3" s="56" t="s">
        <v>12</v>
      </c>
      <c r="X3" s="57"/>
      <c r="Y3" s="57"/>
      <c r="Z3" s="57"/>
      <c r="AA3" s="57"/>
      <c r="AB3" s="57"/>
      <c r="AC3" s="57"/>
      <c r="AD3" s="57"/>
      <c r="AE3" s="57"/>
      <c r="AF3" s="58"/>
      <c r="AG3" s="56" t="s">
        <v>13</v>
      </c>
      <c r="AH3" s="57"/>
      <c r="AI3" s="57"/>
      <c r="AJ3" s="57"/>
      <c r="AK3" s="57"/>
      <c r="AL3" s="57"/>
      <c r="AM3" s="57"/>
      <c r="AN3" s="57"/>
      <c r="AO3" s="57"/>
      <c r="AP3" s="58"/>
      <c r="AQ3" s="56" t="s">
        <v>12</v>
      </c>
      <c r="AR3" s="57"/>
      <c r="AS3" s="57"/>
      <c r="AT3" s="57"/>
      <c r="AU3" s="57"/>
      <c r="AV3" s="57"/>
      <c r="AW3" s="57"/>
      <c r="AX3" s="57"/>
      <c r="AY3" s="57"/>
      <c r="AZ3" s="58"/>
      <c r="BA3" s="56" t="s">
        <v>13</v>
      </c>
      <c r="BB3" s="57"/>
      <c r="BC3" s="57"/>
      <c r="BD3" s="57"/>
      <c r="BE3" s="57"/>
      <c r="BF3" s="57"/>
      <c r="BG3" s="57"/>
      <c r="BH3" s="57"/>
      <c r="BI3" s="57"/>
      <c r="BJ3" s="58"/>
      <c r="BK3" s="60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104" s="5" customFormat="1" x14ac:dyDescent="0.25">
      <c r="A4" s="69"/>
      <c r="B4" s="63"/>
      <c r="C4" s="50" t="s">
        <v>38</v>
      </c>
      <c r="D4" s="51"/>
      <c r="E4" s="51"/>
      <c r="F4" s="51"/>
      <c r="G4" s="52"/>
      <c r="H4" s="47" t="s">
        <v>39</v>
      </c>
      <c r="I4" s="48"/>
      <c r="J4" s="48"/>
      <c r="K4" s="48"/>
      <c r="L4" s="49"/>
      <c r="M4" s="50" t="s">
        <v>38</v>
      </c>
      <c r="N4" s="51"/>
      <c r="O4" s="51"/>
      <c r="P4" s="51"/>
      <c r="Q4" s="52"/>
      <c r="R4" s="47" t="s">
        <v>39</v>
      </c>
      <c r="S4" s="48"/>
      <c r="T4" s="48"/>
      <c r="U4" s="48"/>
      <c r="V4" s="49"/>
      <c r="W4" s="50" t="s">
        <v>38</v>
      </c>
      <c r="X4" s="51"/>
      <c r="Y4" s="51"/>
      <c r="Z4" s="51"/>
      <c r="AA4" s="52"/>
      <c r="AB4" s="47" t="s">
        <v>39</v>
      </c>
      <c r="AC4" s="48"/>
      <c r="AD4" s="48"/>
      <c r="AE4" s="48"/>
      <c r="AF4" s="49"/>
      <c r="AG4" s="50" t="s">
        <v>38</v>
      </c>
      <c r="AH4" s="51"/>
      <c r="AI4" s="51"/>
      <c r="AJ4" s="51"/>
      <c r="AK4" s="52"/>
      <c r="AL4" s="47" t="s">
        <v>39</v>
      </c>
      <c r="AM4" s="48"/>
      <c r="AN4" s="48"/>
      <c r="AO4" s="48"/>
      <c r="AP4" s="49"/>
      <c r="AQ4" s="50" t="s">
        <v>38</v>
      </c>
      <c r="AR4" s="51"/>
      <c r="AS4" s="51"/>
      <c r="AT4" s="51"/>
      <c r="AU4" s="52"/>
      <c r="AV4" s="47" t="s">
        <v>39</v>
      </c>
      <c r="AW4" s="48"/>
      <c r="AX4" s="48"/>
      <c r="AY4" s="48"/>
      <c r="AZ4" s="49"/>
      <c r="BA4" s="50" t="s">
        <v>38</v>
      </c>
      <c r="BB4" s="51"/>
      <c r="BC4" s="51"/>
      <c r="BD4" s="51"/>
      <c r="BE4" s="52"/>
      <c r="BF4" s="47" t="s">
        <v>39</v>
      </c>
      <c r="BG4" s="48"/>
      <c r="BH4" s="48"/>
      <c r="BI4" s="48"/>
      <c r="BJ4" s="49"/>
      <c r="BK4" s="60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104" s="5" customFormat="1" ht="15" customHeight="1" x14ac:dyDescent="0.25">
      <c r="A5" s="69"/>
      <c r="B5" s="63"/>
      <c r="C5" s="6">
        <v>1</v>
      </c>
      <c r="D5" s="7">
        <v>2</v>
      </c>
      <c r="E5" s="7">
        <v>3</v>
      </c>
      <c r="F5" s="7">
        <v>4</v>
      </c>
      <c r="G5" s="8">
        <v>5</v>
      </c>
      <c r="H5" s="6">
        <v>1</v>
      </c>
      <c r="I5" s="7">
        <v>2</v>
      </c>
      <c r="J5" s="7">
        <v>3</v>
      </c>
      <c r="K5" s="7">
        <v>4</v>
      </c>
      <c r="L5" s="8">
        <v>5</v>
      </c>
      <c r="M5" s="6">
        <v>1</v>
      </c>
      <c r="N5" s="7">
        <v>2</v>
      </c>
      <c r="O5" s="7">
        <v>3</v>
      </c>
      <c r="P5" s="7">
        <v>4</v>
      </c>
      <c r="Q5" s="8">
        <v>5</v>
      </c>
      <c r="R5" s="6">
        <v>1</v>
      </c>
      <c r="S5" s="7">
        <v>2</v>
      </c>
      <c r="T5" s="7">
        <v>3</v>
      </c>
      <c r="U5" s="7">
        <v>4</v>
      </c>
      <c r="V5" s="8">
        <v>5</v>
      </c>
      <c r="W5" s="6">
        <v>1</v>
      </c>
      <c r="X5" s="7">
        <v>2</v>
      </c>
      <c r="Y5" s="7">
        <v>3</v>
      </c>
      <c r="Z5" s="7">
        <v>4</v>
      </c>
      <c r="AA5" s="8">
        <v>5</v>
      </c>
      <c r="AB5" s="6">
        <v>1</v>
      </c>
      <c r="AC5" s="7">
        <v>2</v>
      </c>
      <c r="AD5" s="7">
        <v>3</v>
      </c>
      <c r="AE5" s="7">
        <v>4</v>
      </c>
      <c r="AF5" s="8">
        <v>5</v>
      </c>
      <c r="AG5" s="6">
        <v>1</v>
      </c>
      <c r="AH5" s="7">
        <v>2</v>
      </c>
      <c r="AI5" s="7">
        <v>3</v>
      </c>
      <c r="AJ5" s="7">
        <v>4</v>
      </c>
      <c r="AK5" s="8">
        <v>5</v>
      </c>
      <c r="AL5" s="6">
        <v>1</v>
      </c>
      <c r="AM5" s="7">
        <v>2</v>
      </c>
      <c r="AN5" s="7">
        <v>3</v>
      </c>
      <c r="AO5" s="7">
        <v>4</v>
      </c>
      <c r="AP5" s="8">
        <v>5</v>
      </c>
      <c r="AQ5" s="6">
        <v>1</v>
      </c>
      <c r="AR5" s="7">
        <v>2</v>
      </c>
      <c r="AS5" s="7">
        <v>3</v>
      </c>
      <c r="AT5" s="7">
        <v>4</v>
      </c>
      <c r="AU5" s="8">
        <v>5</v>
      </c>
      <c r="AV5" s="6">
        <v>1</v>
      </c>
      <c r="AW5" s="7">
        <v>2</v>
      </c>
      <c r="AX5" s="7">
        <v>3</v>
      </c>
      <c r="AY5" s="7">
        <v>4</v>
      </c>
      <c r="AZ5" s="8">
        <v>5</v>
      </c>
      <c r="BA5" s="6">
        <v>1</v>
      </c>
      <c r="BB5" s="7">
        <v>2</v>
      </c>
      <c r="BC5" s="7">
        <v>3</v>
      </c>
      <c r="BD5" s="7">
        <v>4</v>
      </c>
      <c r="BE5" s="8">
        <v>5</v>
      </c>
      <c r="BF5" s="6">
        <v>1</v>
      </c>
      <c r="BG5" s="7">
        <v>2</v>
      </c>
      <c r="BH5" s="7">
        <v>3</v>
      </c>
      <c r="BI5" s="7">
        <v>4</v>
      </c>
      <c r="BJ5" s="8">
        <v>5</v>
      </c>
      <c r="BK5" s="61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25">
      <c r="A6" s="11" t="s">
        <v>0</v>
      </c>
      <c r="B6" s="12" t="s">
        <v>6</v>
      </c>
      <c r="C6" s="64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6"/>
    </row>
    <row r="7" spans="1:104" x14ac:dyDescent="0.25">
      <c r="A7" s="11" t="s">
        <v>75</v>
      </c>
      <c r="B7" s="14" t="s">
        <v>14</v>
      </c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6"/>
    </row>
    <row r="8" spans="1:104" x14ac:dyDescent="0.25">
      <c r="A8" s="11"/>
      <c r="B8" s="30" t="s">
        <v>101</v>
      </c>
      <c r="C8" s="27">
        <v>0</v>
      </c>
      <c r="D8" s="27">
        <v>40.944118004899998</v>
      </c>
      <c r="E8" s="27">
        <v>45.795690658700003</v>
      </c>
      <c r="F8" s="27">
        <v>0</v>
      </c>
      <c r="G8" s="27">
        <v>0</v>
      </c>
      <c r="H8" s="27">
        <v>1.1559529729666667</v>
      </c>
      <c r="I8" s="27">
        <v>410.46834760259998</v>
      </c>
      <c r="J8" s="27">
        <v>367.13311355536763</v>
      </c>
      <c r="K8" s="27">
        <v>0</v>
      </c>
      <c r="L8" s="27">
        <v>17.567435629166656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0.24397832813333331</v>
      </c>
      <c r="S8" s="27">
        <v>19.042057524933334</v>
      </c>
      <c r="T8" s="27">
        <v>1.6601893861333332</v>
      </c>
      <c r="U8" s="27">
        <v>0</v>
      </c>
      <c r="V8" s="27">
        <v>4.786026803733332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0.43202329416666663</v>
      </c>
      <c r="AC8" s="27">
        <v>151.97290150896666</v>
      </c>
      <c r="AD8" s="27">
        <v>0.10180445789999999</v>
      </c>
      <c r="AE8" s="27">
        <v>0</v>
      </c>
      <c r="AF8" s="27">
        <v>1.7133935267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0.11079259113333333</v>
      </c>
      <c r="AM8" s="27">
        <v>11.461481623266668</v>
      </c>
      <c r="AN8" s="27">
        <v>7.582488723433336</v>
      </c>
      <c r="AO8" s="27">
        <v>0</v>
      </c>
      <c r="AP8" s="27">
        <v>0.10137899866666666</v>
      </c>
      <c r="AQ8" s="27">
        <v>0</v>
      </c>
      <c r="AR8" s="27">
        <v>2.2137105217333328</v>
      </c>
      <c r="AS8" s="27">
        <v>0</v>
      </c>
      <c r="AT8" s="27">
        <v>0</v>
      </c>
      <c r="AU8" s="27">
        <v>0</v>
      </c>
      <c r="AV8" s="27">
        <v>5.0748949723999992</v>
      </c>
      <c r="AW8" s="27">
        <v>359.20940954899993</v>
      </c>
      <c r="AX8" s="27">
        <v>20.858300751533335</v>
      </c>
      <c r="AY8" s="27">
        <v>0</v>
      </c>
      <c r="AZ8" s="27">
        <v>16.719331620733332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2.5438792414666698</v>
      </c>
      <c r="BG8" s="27">
        <v>18.332689535033332</v>
      </c>
      <c r="BH8" s="27">
        <v>5.0013161533333329E-2</v>
      </c>
      <c r="BI8" s="27">
        <v>0</v>
      </c>
      <c r="BJ8" s="27">
        <v>3.0602297721333334</v>
      </c>
      <c r="BK8" s="29">
        <f>SUM(C8:BJ8)</f>
        <v>1510.3356343164339</v>
      </c>
    </row>
    <row r="9" spans="1:104" x14ac:dyDescent="0.25">
      <c r="A9" s="11"/>
      <c r="B9" s="33" t="s">
        <v>84</v>
      </c>
      <c r="C9" s="41">
        <f>SUM(C8)</f>
        <v>0</v>
      </c>
      <c r="D9" s="41">
        <f t="shared" ref="D9:BJ9" si="0">SUM(D8)</f>
        <v>40.944118004899998</v>
      </c>
      <c r="E9" s="41">
        <f t="shared" si="0"/>
        <v>45.795690658700003</v>
      </c>
      <c r="F9" s="41">
        <f t="shared" si="0"/>
        <v>0</v>
      </c>
      <c r="G9" s="41">
        <f t="shared" si="0"/>
        <v>0</v>
      </c>
      <c r="H9" s="41">
        <f t="shared" si="0"/>
        <v>1.1559529729666667</v>
      </c>
      <c r="I9" s="41">
        <f t="shared" si="0"/>
        <v>410.46834760259998</v>
      </c>
      <c r="J9" s="41">
        <f t="shared" si="0"/>
        <v>367.13311355536763</v>
      </c>
      <c r="K9" s="41">
        <f t="shared" si="0"/>
        <v>0</v>
      </c>
      <c r="L9" s="41">
        <f t="shared" si="0"/>
        <v>17.567435629166656</v>
      </c>
      <c r="M9" s="41">
        <f t="shared" si="0"/>
        <v>0</v>
      </c>
      <c r="N9" s="41">
        <f t="shared" si="0"/>
        <v>0</v>
      </c>
      <c r="O9" s="41">
        <f t="shared" si="0"/>
        <v>0</v>
      </c>
      <c r="P9" s="41">
        <f t="shared" si="0"/>
        <v>0</v>
      </c>
      <c r="Q9" s="41">
        <f t="shared" si="0"/>
        <v>0</v>
      </c>
      <c r="R9" s="41">
        <f t="shared" si="0"/>
        <v>0.24397832813333331</v>
      </c>
      <c r="S9" s="41">
        <f t="shared" si="0"/>
        <v>19.042057524933334</v>
      </c>
      <c r="T9" s="41">
        <f t="shared" si="0"/>
        <v>1.6601893861333332</v>
      </c>
      <c r="U9" s="41">
        <f t="shared" si="0"/>
        <v>0</v>
      </c>
      <c r="V9" s="41">
        <f t="shared" si="0"/>
        <v>4.786026803733332</v>
      </c>
      <c r="W9" s="41">
        <f t="shared" si="0"/>
        <v>0</v>
      </c>
      <c r="X9" s="41">
        <f t="shared" si="0"/>
        <v>0</v>
      </c>
      <c r="Y9" s="41">
        <f t="shared" si="0"/>
        <v>0</v>
      </c>
      <c r="Z9" s="41">
        <f t="shared" si="0"/>
        <v>0</v>
      </c>
      <c r="AA9" s="41">
        <f t="shared" si="0"/>
        <v>0</v>
      </c>
      <c r="AB9" s="41">
        <f t="shared" si="0"/>
        <v>0.43202329416666663</v>
      </c>
      <c r="AC9" s="41">
        <f t="shared" si="0"/>
        <v>151.97290150896666</v>
      </c>
      <c r="AD9" s="41">
        <f t="shared" si="0"/>
        <v>0.10180445789999999</v>
      </c>
      <c r="AE9" s="41">
        <f t="shared" si="0"/>
        <v>0</v>
      </c>
      <c r="AF9" s="41">
        <f t="shared" si="0"/>
        <v>1.7133935267</v>
      </c>
      <c r="AG9" s="41">
        <f t="shared" si="0"/>
        <v>0</v>
      </c>
      <c r="AH9" s="41">
        <f t="shared" si="0"/>
        <v>0</v>
      </c>
      <c r="AI9" s="41">
        <f t="shared" si="0"/>
        <v>0</v>
      </c>
      <c r="AJ9" s="41">
        <f t="shared" si="0"/>
        <v>0</v>
      </c>
      <c r="AK9" s="41">
        <f t="shared" si="0"/>
        <v>0</v>
      </c>
      <c r="AL9" s="41">
        <f t="shared" si="0"/>
        <v>0.11079259113333333</v>
      </c>
      <c r="AM9" s="41">
        <f t="shared" si="0"/>
        <v>11.461481623266668</v>
      </c>
      <c r="AN9" s="41">
        <f t="shared" si="0"/>
        <v>7.582488723433336</v>
      </c>
      <c r="AO9" s="41">
        <f t="shared" si="0"/>
        <v>0</v>
      </c>
      <c r="AP9" s="41">
        <f t="shared" si="0"/>
        <v>0.10137899866666666</v>
      </c>
      <c r="AQ9" s="41">
        <f t="shared" si="0"/>
        <v>0</v>
      </c>
      <c r="AR9" s="41">
        <f t="shared" si="0"/>
        <v>2.2137105217333328</v>
      </c>
      <c r="AS9" s="41">
        <f t="shared" si="0"/>
        <v>0</v>
      </c>
      <c r="AT9" s="41">
        <f t="shared" si="0"/>
        <v>0</v>
      </c>
      <c r="AU9" s="41">
        <f t="shared" si="0"/>
        <v>0</v>
      </c>
      <c r="AV9" s="41">
        <f t="shared" si="0"/>
        <v>5.0748949723999992</v>
      </c>
      <c r="AW9" s="41">
        <f t="shared" si="0"/>
        <v>359.20940954899993</v>
      </c>
      <c r="AX9" s="41">
        <f t="shared" si="0"/>
        <v>20.858300751533335</v>
      </c>
      <c r="AY9" s="41">
        <f t="shared" si="0"/>
        <v>0</v>
      </c>
      <c r="AZ9" s="41">
        <f t="shared" si="0"/>
        <v>16.719331620733332</v>
      </c>
      <c r="BA9" s="41">
        <f t="shared" si="0"/>
        <v>0</v>
      </c>
      <c r="BB9" s="41">
        <f t="shared" si="0"/>
        <v>0</v>
      </c>
      <c r="BC9" s="41">
        <f t="shared" si="0"/>
        <v>0</v>
      </c>
      <c r="BD9" s="41">
        <f t="shared" si="0"/>
        <v>0</v>
      </c>
      <c r="BE9" s="41">
        <f t="shared" si="0"/>
        <v>0</v>
      </c>
      <c r="BF9" s="41">
        <f t="shared" si="0"/>
        <v>2.5438792414666698</v>
      </c>
      <c r="BG9" s="41">
        <f t="shared" si="0"/>
        <v>18.332689535033332</v>
      </c>
      <c r="BH9" s="41">
        <f t="shared" si="0"/>
        <v>5.0013161533333329E-2</v>
      </c>
      <c r="BI9" s="41">
        <f t="shared" si="0"/>
        <v>0</v>
      </c>
      <c r="BJ9" s="41">
        <f t="shared" si="0"/>
        <v>3.0602297721333334</v>
      </c>
      <c r="BK9" s="41">
        <f>SUM(C9:BJ9)</f>
        <v>1510.3356343164339</v>
      </c>
    </row>
    <row r="10" spans="1:104" x14ac:dyDescent="0.25">
      <c r="A10" s="11" t="s">
        <v>76</v>
      </c>
      <c r="B10" s="32" t="s">
        <v>3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</row>
    <row r="11" spans="1:104" x14ac:dyDescent="0.25">
      <c r="A11" s="11"/>
      <c r="B11" s="30" t="s">
        <v>102</v>
      </c>
      <c r="C11" s="27">
        <v>0</v>
      </c>
      <c r="D11" s="27">
        <v>2.5970588333333331E-3</v>
      </c>
      <c r="E11" s="27">
        <v>0</v>
      </c>
      <c r="F11" s="27">
        <v>0</v>
      </c>
      <c r="G11" s="27">
        <v>0</v>
      </c>
      <c r="H11" s="27">
        <v>3.4999823966666663E-2</v>
      </c>
      <c r="I11" s="27">
        <v>4.8518635744666669</v>
      </c>
      <c r="J11" s="27">
        <v>0</v>
      </c>
      <c r="K11" s="27">
        <v>0</v>
      </c>
      <c r="L11" s="27">
        <v>1.4336900933333329E-2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1.63897021E-2</v>
      </c>
      <c r="S11" s="27">
        <v>12.815333007100001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7.562665033333334E-3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6.5584914999999994E-3</v>
      </c>
      <c r="AM11" s="27">
        <v>0</v>
      </c>
      <c r="AN11" s="27">
        <v>0</v>
      </c>
      <c r="AO11" s="27">
        <v>0</v>
      </c>
      <c r="AP11" s="27">
        <v>1.5611666666666662E-4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0.66835752570000007</v>
      </c>
      <c r="AW11" s="27">
        <v>29.42643298286669</v>
      </c>
      <c r="AX11" s="27">
        <v>0</v>
      </c>
      <c r="AY11" s="27">
        <v>0</v>
      </c>
      <c r="AZ11" s="27">
        <v>2.4541899985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0.12361842466666667</v>
      </c>
      <c r="BG11" s="27">
        <v>5.5150957566666672E-2</v>
      </c>
      <c r="BH11" s="27">
        <v>0.26025217740000006</v>
      </c>
      <c r="BI11" s="27">
        <v>0</v>
      </c>
      <c r="BJ11" s="27">
        <v>8.3455129999999988E-4</v>
      </c>
      <c r="BK11" s="29">
        <f t="shared" ref="BK11:BK12" si="1">SUM(C11:BJ11)</f>
        <v>50.738633958600026</v>
      </c>
    </row>
    <row r="12" spans="1:104" x14ac:dyDescent="0.25">
      <c r="A12" s="11"/>
      <c r="B12" s="33" t="s">
        <v>85</v>
      </c>
      <c r="C12" s="41">
        <f t="shared" ref="C12:BJ12" si="2">SUM(C11)</f>
        <v>0</v>
      </c>
      <c r="D12" s="41">
        <f t="shared" si="2"/>
        <v>2.5970588333333331E-3</v>
      </c>
      <c r="E12" s="41">
        <f t="shared" si="2"/>
        <v>0</v>
      </c>
      <c r="F12" s="41">
        <f t="shared" si="2"/>
        <v>0</v>
      </c>
      <c r="G12" s="41">
        <f t="shared" si="2"/>
        <v>0</v>
      </c>
      <c r="H12" s="41">
        <f t="shared" si="2"/>
        <v>3.4999823966666663E-2</v>
      </c>
      <c r="I12" s="41">
        <f t="shared" si="2"/>
        <v>4.8518635744666669</v>
      </c>
      <c r="J12" s="41">
        <f t="shared" si="2"/>
        <v>0</v>
      </c>
      <c r="K12" s="41">
        <f t="shared" si="2"/>
        <v>0</v>
      </c>
      <c r="L12" s="41">
        <f t="shared" si="2"/>
        <v>1.4336900933333329E-2</v>
      </c>
      <c r="M12" s="41">
        <f t="shared" si="2"/>
        <v>0</v>
      </c>
      <c r="N12" s="41">
        <f t="shared" si="2"/>
        <v>0</v>
      </c>
      <c r="O12" s="41">
        <f t="shared" si="2"/>
        <v>0</v>
      </c>
      <c r="P12" s="41">
        <f t="shared" si="2"/>
        <v>0</v>
      </c>
      <c r="Q12" s="41">
        <f t="shared" si="2"/>
        <v>0</v>
      </c>
      <c r="R12" s="41">
        <f t="shared" si="2"/>
        <v>1.63897021E-2</v>
      </c>
      <c r="S12" s="41">
        <f t="shared" si="2"/>
        <v>12.815333007100001</v>
      </c>
      <c r="T12" s="41">
        <f t="shared" si="2"/>
        <v>0</v>
      </c>
      <c r="U12" s="41">
        <f t="shared" si="2"/>
        <v>0</v>
      </c>
      <c r="V12" s="41">
        <f t="shared" si="2"/>
        <v>0</v>
      </c>
      <c r="W12" s="41">
        <f t="shared" si="2"/>
        <v>0</v>
      </c>
      <c r="X12" s="41">
        <f t="shared" si="2"/>
        <v>0</v>
      </c>
      <c r="Y12" s="41">
        <f t="shared" si="2"/>
        <v>0</v>
      </c>
      <c r="Z12" s="41">
        <f t="shared" si="2"/>
        <v>0</v>
      </c>
      <c r="AA12" s="41">
        <f t="shared" si="2"/>
        <v>0</v>
      </c>
      <c r="AB12" s="41">
        <f t="shared" si="2"/>
        <v>7.562665033333334E-3</v>
      </c>
      <c r="AC12" s="41">
        <f t="shared" si="2"/>
        <v>0</v>
      </c>
      <c r="AD12" s="41">
        <f t="shared" si="2"/>
        <v>0</v>
      </c>
      <c r="AE12" s="41">
        <f t="shared" si="2"/>
        <v>0</v>
      </c>
      <c r="AF12" s="41">
        <f t="shared" si="2"/>
        <v>0</v>
      </c>
      <c r="AG12" s="41">
        <f t="shared" si="2"/>
        <v>0</v>
      </c>
      <c r="AH12" s="41">
        <f t="shared" si="2"/>
        <v>0</v>
      </c>
      <c r="AI12" s="41">
        <f t="shared" si="2"/>
        <v>0</v>
      </c>
      <c r="AJ12" s="41">
        <f t="shared" si="2"/>
        <v>0</v>
      </c>
      <c r="AK12" s="41">
        <f t="shared" si="2"/>
        <v>0</v>
      </c>
      <c r="AL12" s="41">
        <f t="shared" si="2"/>
        <v>6.5584914999999994E-3</v>
      </c>
      <c r="AM12" s="41">
        <f t="shared" si="2"/>
        <v>0</v>
      </c>
      <c r="AN12" s="41">
        <f t="shared" si="2"/>
        <v>0</v>
      </c>
      <c r="AO12" s="41">
        <f t="shared" si="2"/>
        <v>0</v>
      </c>
      <c r="AP12" s="41">
        <f t="shared" si="2"/>
        <v>1.5611666666666662E-4</v>
      </c>
      <c r="AQ12" s="41">
        <f t="shared" si="2"/>
        <v>0</v>
      </c>
      <c r="AR12" s="41">
        <f t="shared" si="2"/>
        <v>0</v>
      </c>
      <c r="AS12" s="41">
        <f t="shared" si="2"/>
        <v>0</v>
      </c>
      <c r="AT12" s="41">
        <f t="shared" si="2"/>
        <v>0</v>
      </c>
      <c r="AU12" s="41">
        <f t="shared" si="2"/>
        <v>0</v>
      </c>
      <c r="AV12" s="41">
        <f t="shared" si="2"/>
        <v>0.66835752570000007</v>
      </c>
      <c r="AW12" s="41">
        <f t="shared" si="2"/>
        <v>29.42643298286669</v>
      </c>
      <c r="AX12" s="41">
        <f t="shared" si="2"/>
        <v>0</v>
      </c>
      <c r="AY12" s="41">
        <f t="shared" si="2"/>
        <v>0</v>
      </c>
      <c r="AZ12" s="41">
        <f t="shared" si="2"/>
        <v>2.4541899985</v>
      </c>
      <c r="BA12" s="41">
        <f t="shared" si="2"/>
        <v>0</v>
      </c>
      <c r="BB12" s="41">
        <f t="shared" si="2"/>
        <v>0</v>
      </c>
      <c r="BC12" s="41">
        <f t="shared" si="2"/>
        <v>0</v>
      </c>
      <c r="BD12" s="41">
        <f t="shared" si="2"/>
        <v>0</v>
      </c>
      <c r="BE12" s="41">
        <f t="shared" si="2"/>
        <v>0</v>
      </c>
      <c r="BF12" s="41">
        <f t="shared" si="2"/>
        <v>0.12361842466666667</v>
      </c>
      <c r="BG12" s="41">
        <f t="shared" si="2"/>
        <v>5.5150957566666672E-2</v>
      </c>
      <c r="BH12" s="41">
        <f t="shared" si="2"/>
        <v>0.26025217740000006</v>
      </c>
      <c r="BI12" s="41">
        <f t="shared" si="2"/>
        <v>0</v>
      </c>
      <c r="BJ12" s="41">
        <f t="shared" si="2"/>
        <v>8.3455129999999988E-4</v>
      </c>
      <c r="BK12" s="41">
        <f t="shared" si="1"/>
        <v>50.738633958600026</v>
      </c>
    </row>
    <row r="13" spans="1:104" x14ac:dyDescent="0.25">
      <c r="A13" s="11" t="s">
        <v>77</v>
      </c>
      <c r="B13" s="32" t="s">
        <v>10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</row>
    <row r="14" spans="1:104" x14ac:dyDescent="0.25">
      <c r="A14" s="11"/>
      <c r="B14" s="32" t="s">
        <v>108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5.8832907730666664</v>
      </c>
      <c r="Y14" s="39">
        <v>0</v>
      </c>
      <c r="Z14" s="39">
        <v>0</v>
      </c>
      <c r="AA14" s="39">
        <v>0</v>
      </c>
      <c r="AB14" s="39">
        <v>7.0572140799999974E-2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1.7811190968666668</v>
      </c>
      <c r="AS14" s="39">
        <v>0</v>
      </c>
      <c r="AT14" s="39">
        <v>0</v>
      </c>
      <c r="AU14" s="39">
        <v>0</v>
      </c>
      <c r="AV14" s="39">
        <v>0.98111921213333297</v>
      </c>
      <c r="AW14" s="39">
        <v>5.1354917988000004</v>
      </c>
      <c r="AX14" s="39">
        <v>1.8831792000000001</v>
      </c>
      <c r="AY14" s="39">
        <v>0</v>
      </c>
      <c r="AZ14" s="39">
        <v>6.9736762652333342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0.4289479433333333</v>
      </c>
      <c r="BG14" s="39">
        <v>1.4764702722333332</v>
      </c>
      <c r="BH14" s="39">
        <v>0</v>
      </c>
      <c r="BI14" s="39">
        <v>0</v>
      </c>
      <c r="BJ14" s="39">
        <v>2.016106324066667</v>
      </c>
      <c r="BK14" s="29">
        <f t="shared" ref="BK14:BK23" si="3">SUM(C14:BJ14)</f>
        <v>26.629973026533335</v>
      </c>
    </row>
    <row r="15" spans="1:104" x14ac:dyDescent="0.25">
      <c r="A15" s="11"/>
      <c r="B15" s="32" t="s">
        <v>135</v>
      </c>
      <c r="C15" s="39">
        <v>0</v>
      </c>
      <c r="D15" s="39">
        <v>5.0549471715999994</v>
      </c>
      <c r="E15" s="39">
        <v>0</v>
      </c>
      <c r="F15" s="39">
        <v>0</v>
      </c>
      <c r="G15" s="39">
        <v>0</v>
      </c>
      <c r="H15" s="39">
        <v>0.16458983256666671</v>
      </c>
      <c r="I15" s="39">
        <v>0</v>
      </c>
      <c r="J15" s="39">
        <v>0</v>
      </c>
      <c r="K15" s="39">
        <v>0</v>
      </c>
      <c r="L15" s="39">
        <v>1.6156252571999996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6.0721162333333351E-3</v>
      </c>
      <c r="S15" s="39">
        <v>0</v>
      </c>
      <c r="T15" s="39">
        <v>0</v>
      </c>
      <c r="U15" s="39">
        <v>0</v>
      </c>
      <c r="V15" s="39">
        <v>1.1772490733333334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2.1089803666666667E-2</v>
      </c>
      <c r="AC15" s="39">
        <v>0</v>
      </c>
      <c r="AD15" s="39">
        <v>0</v>
      </c>
      <c r="AE15" s="39">
        <v>0</v>
      </c>
      <c r="AF15" s="39">
        <v>5.549948333333333E-3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2.2183143533333335E-2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5.4032770493666673</v>
      </c>
      <c r="AW15" s="39">
        <v>4.2257306610000001</v>
      </c>
      <c r="AX15" s="39">
        <v>0</v>
      </c>
      <c r="AY15" s="39">
        <v>0</v>
      </c>
      <c r="AZ15" s="39">
        <v>2.0190712036666665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0.15206858433333334</v>
      </c>
      <c r="BG15" s="39">
        <v>0.11099896666666667</v>
      </c>
      <c r="BH15" s="39">
        <v>0</v>
      </c>
      <c r="BI15" s="39">
        <v>0</v>
      </c>
      <c r="BJ15" s="39">
        <v>0.3473087971333334</v>
      </c>
      <c r="BK15" s="29">
        <f t="shared" si="3"/>
        <v>20.325761608633332</v>
      </c>
    </row>
    <row r="16" spans="1:104" x14ac:dyDescent="0.25">
      <c r="A16" s="11"/>
      <c r="B16" s="32" t="s">
        <v>103</v>
      </c>
      <c r="C16" s="39">
        <v>0</v>
      </c>
      <c r="D16" s="39">
        <v>2.146173333333333</v>
      </c>
      <c r="E16" s="39">
        <v>0</v>
      </c>
      <c r="F16" s="39">
        <v>0</v>
      </c>
      <c r="G16" s="39">
        <v>0</v>
      </c>
      <c r="H16" s="39">
        <v>0.52243930000000027</v>
      </c>
      <c r="I16" s="39">
        <v>54.718445512300001</v>
      </c>
      <c r="J16" s="39">
        <v>0</v>
      </c>
      <c r="K16" s="39">
        <v>0</v>
      </c>
      <c r="L16" s="39">
        <v>4.0276660248999905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0.20580281373333337</v>
      </c>
      <c r="S16" s="39">
        <v>0.16096299999999999</v>
      </c>
      <c r="T16" s="39">
        <v>0</v>
      </c>
      <c r="U16" s="39">
        <v>0</v>
      </c>
      <c r="V16" s="39">
        <v>0.28587628440000001</v>
      </c>
      <c r="W16" s="39">
        <v>0</v>
      </c>
      <c r="X16" s="39">
        <v>2.9400075833333332</v>
      </c>
      <c r="Y16" s="39">
        <v>0</v>
      </c>
      <c r="Z16" s="39">
        <v>0</v>
      </c>
      <c r="AA16" s="39">
        <v>0</v>
      </c>
      <c r="AB16" s="39">
        <v>8.2168342499999991E-2</v>
      </c>
      <c r="AC16" s="39">
        <v>0</v>
      </c>
      <c r="AD16" s="39">
        <v>0</v>
      </c>
      <c r="AE16" s="39">
        <v>0</v>
      </c>
      <c r="AF16" s="39">
        <v>9.9147746433333322E-2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1.0690936666666666E-2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2.1221359038999998</v>
      </c>
      <c r="AW16" s="39">
        <v>7.6333013801666683</v>
      </c>
      <c r="AX16" s="39">
        <v>0.11760030333333335</v>
      </c>
      <c r="AY16" s="39">
        <v>0</v>
      </c>
      <c r="AZ16" s="39">
        <v>29.871950301700004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0.6476244506333334</v>
      </c>
      <c r="BG16" s="39">
        <v>0.46474096006666671</v>
      </c>
      <c r="BH16" s="39">
        <v>0</v>
      </c>
      <c r="BI16" s="39">
        <v>0</v>
      </c>
      <c r="BJ16" s="39">
        <v>1.1700972572333335</v>
      </c>
      <c r="BK16" s="29">
        <f t="shared" si="3"/>
        <v>107.22683143463333</v>
      </c>
    </row>
    <row r="17" spans="1:63" x14ac:dyDescent="0.25">
      <c r="A17" s="11"/>
      <c r="B17" s="32" t="s">
        <v>104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0.36032684286666672</v>
      </c>
      <c r="I17" s="39">
        <v>12.431274529366668</v>
      </c>
      <c r="J17" s="39">
        <v>1.5848770000000001</v>
      </c>
      <c r="K17" s="39">
        <v>0</v>
      </c>
      <c r="L17" s="39">
        <v>1.6242918334666672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0.14320626723333332</v>
      </c>
      <c r="S17" s="39">
        <v>5.3357525666666668</v>
      </c>
      <c r="T17" s="39">
        <v>0</v>
      </c>
      <c r="U17" s="39">
        <v>0</v>
      </c>
      <c r="V17" s="39">
        <v>1.7636988782333336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0.64877572516666671</v>
      </c>
      <c r="AC17" s="39">
        <v>0</v>
      </c>
      <c r="AD17" s="39">
        <v>0</v>
      </c>
      <c r="AE17" s="39">
        <v>0</v>
      </c>
      <c r="AF17" s="39">
        <v>4.9130137833333323E-2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0.1525217062666667</v>
      </c>
      <c r="AM17" s="39">
        <v>0.73858143333333337</v>
      </c>
      <c r="AN17" s="39">
        <v>0</v>
      </c>
      <c r="AO17" s="39">
        <v>0</v>
      </c>
      <c r="AP17" s="39">
        <v>0.42204653333333331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0.47197127876666656</v>
      </c>
      <c r="AW17" s="39">
        <v>3.1838135358333335</v>
      </c>
      <c r="AX17" s="39">
        <v>0</v>
      </c>
      <c r="AY17" s="39">
        <v>0</v>
      </c>
      <c r="AZ17" s="39">
        <v>3.0876461414999996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0.21924345889999999</v>
      </c>
      <c r="BG17" s="39">
        <v>0</v>
      </c>
      <c r="BH17" s="39">
        <v>0</v>
      </c>
      <c r="BI17" s="39">
        <v>0</v>
      </c>
      <c r="BJ17" s="39">
        <v>0.11073540766666669</v>
      </c>
      <c r="BK17" s="29">
        <f t="shared" si="3"/>
        <v>32.327893276433336</v>
      </c>
    </row>
    <row r="18" spans="1:63" x14ac:dyDescent="0.25">
      <c r="A18" s="11"/>
      <c r="B18" s="32" t="s">
        <v>105</v>
      </c>
      <c r="C18" s="39">
        <v>0</v>
      </c>
      <c r="D18" s="39">
        <v>5.2752351934333328</v>
      </c>
      <c r="E18" s="39">
        <v>0</v>
      </c>
      <c r="F18" s="39">
        <v>0</v>
      </c>
      <c r="G18" s="39">
        <v>0</v>
      </c>
      <c r="H18" s="39">
        <v>0.2629444282666667</v>
      </c>
      <c r="I18" s="39">
        <v>1.3884251965999999</v>
      </c>
      <c r="J18" s="39">
        <v>0</v>
      </c>
      <c r="K18" s="39">
        <v>0</v>
      </c>
      <c r="L18" s="39">
        <v>5.098998482499999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0.12104368239999999</v>
      </c>
      <c r="S18" s="39">
        <v>0</v>
      </c>
      <c r="T18" s="39">
        <v>0</v>
      </c>
      <c r="U18" s="39">
        <v>0</v>
      </c>
      <c r="V18" s="39">
        <v>0.68527420000000006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0.28279702200000001</v>
      </c>
      <c r="AC18" s="39">
        <v>0</v>
      </c>
      <c r="AD18" s="39">
        <v>0</v>
      </c>
      <c r="AE18" s="39">
        <v>0</v>
      </c>
      <c r="AF18" s="39">
        <v>0.10516753333333333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0.29987579419999993</v>
      </c>
      <c r="AM18" s="39">
        <v>0.52583766666666665</v>
      </c>
      <c r="AN18" s="39">
        <v>0</v>
      </c>
      <c r="AO18" s="39">
        <v>0</v>
      </c>
      <c r="AP18" s="39">
        <v>0.26291883333333332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0.67424686440000015</v>
      </c>
      <c r="AW18" s="39">
        <v>12.834416285966666</v>
      </c>
      <c r="AX18" s="39">
        <v>0</v>
      </c>
      <c r="AY18" s="39">
        <v>0</v>
      </c>
      <c r="AZ18" s="39">
        <v>4.8312264306333326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0.24178917146666662</v>
      </c>
      <c r="BG18" s="39">
        <v>0.27343558666666667</v>
      </c>
      <c r="BH18" s="39">
        <v>0</v>
      </c>
      <c r="BI18" s="39">
        <v>0</v>
      </c>
      <c r="BJ18" s="39">
        <v>0.17885247256666661</v>
      </c>
      <c r="BK18" s="29">
        <f t="shared" si="3"/>
        <v>33.342484844433322</v>
      </c>
    </row>
    <row r="19" spans="1:63" x14ac:dyDescent="0.25">
      <c r="A19" s="11"/>
      <c r="B19" s="32" t="s">
        <v>106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0.13777478243333333</v>
      </c>
      <c r="I19" s="39">
        <v>14.673051596366665</v>
      </c>
      <c r="J19" s="39">
        <v>0</v>
      </c>
      <c r="K19" s="39">
        <v>0</v>
      </c>
      <c r="L19" s="39">
        <v>5.3300038441333202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0.12041548983333333</v>
      </c>
      <c r="S19" s="39">
        <v>1.0516636666666666</v>
      </c>
      <c r="T19" s="39">
        <v>0</v>
      </c>
      <c r="U19" s="39">
        <v>0</v>
      </c>
      <c r="V19" s="39">
        <v>0.17878282333333334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0.39181760036666669</v>
      </c>
      <c r="AC19" s="39">
        <v>0</v>
      </c>
      <c r="AD19" s="39">
        <v>0</v>
      </c>
      <c r="AE19" s="39">
        <v>0</v>
      </c>
      <c r="AF19" s="39">
        <v>0.6965311287999999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0.29903862819999999</v>
      </c>
      <c r="AM19" s="39">
        <v>0.78700999999999999</v>
      </c>
      <c r="AN19" s="39">
        <v>0</v>
      </c>
      <c r="AO19" s="39">
        <v>0</v>
      </c>
      <c r="AP19" s="39">
        <v>0.32634681333333337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0.67384193076666665</v>
      </c>
      <c r="AW19" s="39">
        <v>3.4800964879999996</v>
      </c>
      <c r="AX19" s="39">
        <v>0</v>
      </c>
      <c r="AY19" s="39">
        <v>0</v>
      </c>
      <c r="AZ19" s="39">
        <v>1.3508028300666668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0.1112097594</v>
      </c>
      <c r="BG19" s="39">
        <v>0.10493466666666668</v>
      </c>
      <c r="BH19" s="39">
        <v>0</v>
      </c>
      <c r="BI19" s="39">
        <v>0</v>
      </c>
      <c r="BJ19" s="39">
        <v>1.0685242525</v>
      </c>
      <c r="BK19" s="29">
        <f t="shared" si="3"/>
        <v>30.781846300866654</v>
      </c>
    </row>
    <row r="20" spans="1:63" x14ac:dyDescent="0.25">
      <c r="A20" s="11"/>
      <c r="B20" s="32" t="s">
        <v>107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0.2375187222</v>
      </c>
      <c r="I20" s="39">
        <v>7.3033764200333344</v>
      </c>
      <c r="J20" s="39">
        <v>0</v>
      </c>
      <c r="K20" s="39">
        <v>0</v>
      </c>
      <c r="L20" s="39">
        <v>1.6823094528333153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0.12849690223333335</v>
      </c>
      <c r="S20" s="39">
        <v>2.0926580000000001</v>
      </c>
      <c r="T20" s="39">
        <v>0</v>
      </c>
      <c r="U20" s="39">
        <v>0</v>
      </c>
      <c r="V20" s="39">
        <v>0.4185316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0.62774590293333332</v>
      </c>
      <c r="AC20" s="39">
        <v>0</v>
      </c>
      <c r="AD20" s="39">
        <v>0</v>
      </c>
      <c r="AE20" s="39">
        <v>0</v>
      </c>
      <c r="AF20" s="39">
        <v>1.3885208150000001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0.16564054243333334</v>
      </c>
      <c r="AM20" s="39">
        <v>1.1501471666666667</v>
      </c>
      <c r="AN20" s="39">
        <v>0</v>
      </c>
      <c r="AO20" s="39">
        <v>0</v>
      </c>
      <c r="AP20" s="39">
        <v>0.59686470926666657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0.77349249669999987</v>
      </c>
      <c r="AW20" s="39">
        <v>7.0577212499999993</v>
      </c>
      <c r="AX20" s="39">
        <v>0</v>
      </c>
      <c r="AY20" s="39">
        <v>0</v>
      </c>
      <c r="AZ20" s="39">
        <v>5.3096775750000003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0.12430052393333334</v>
      </c>
      <c r="BG20" s="39">
        <v>0.3977357543333333</v>
      </c>
      <c r="BH20" s="39">
        <v>0</v>
      </c>
      <c r="BI20" s="39">
        <v>0</v>
      </c>
      <c r="BJ20" s="39">
        <v>1.5416118772333331</v>
      </c>
      <c r="BK20" s="29">
        <f t="shared" si="3"/>
        <v>30.996349710799983</v>
      </c>
    </row>
    <row r="21" spans="1:63" x14ac:dyDescent="0.25">
      <c r="A21" s="11"/>
      <c r="B21" s="32" t="s">
        <v>126</v>
      </c>
      <c r="C21" s="39">
        <v>0</v>
      </c>
      <c r="D21" s="39">
        <v>0.78006600000000004</v>
      </c>
      <c r="E21" s="39">
        <v>0</v>
      </c>
      <c r="F21" s="39">
        <v>0</v>
      </c>
      <c r="G21" s="39">
        <v>0</v>
      </c>
      <c r="H21" s="39">
        <v>0.19436116636666664</v>
      </c>
      <c r="I21" s="39">
        <v>4.8326211672666659</v>
      </c>
      <c r="J21" s="39">
        <v>0.52004399999999995</v>
      </c>
      <c r="K21" s="39">
        <v>0</v>
      </c>
      <c r="L21" s="39">
        <v>0.71766071999999981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2.2973311933333334E-2</v>
      </c>
      <c r="S21" s="39">
        <v>0.1040088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0.5552415051666667</v>
      </c>
      <c r="AC21" s="39">
        <v>0</v>
      </c>
      <c r="AD21" s="39">
        <v>0</v>
      </c>
      <c r="AE21" s="39">
        <v>0</v>
      </c>
      <c r="AF21" s="39">
        <v>0.71486593430000001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0.12868058666666665</v>
      </c>
      <c r="AM21" s="39">
        <v>0.9979603789</v>
      </c>
      <c r="AN21" s="39">
        <v>0</v>
      </c>
      <c r="AO21" s="39">
        <v>0</v>
      </c>
      <c r="AP21" s="39">
        <v>0.36321133333333333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0.98749097219999948</v>
      </c>
      <c r="AW21" s="39">
        <v>5.1887333333333334</v>
      </c>
      <c r="AX21" s="39">
        <v>0</v>
      </c>
      <c r="AY21" s="39">
        <v>0</v>
      </c>
      <c r="AZ21" s="39">
        <v>2.3846945539999993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0.41121860356666667</v>
      </c>
      <c r="BG21" s="39">
        <v>3.1132400000000001E-2</v>
      </c>
      <c r="BH21" s="39">
        <v>0</v>
      </c>
      <c r="BI21" s="39">
        <v>0</v>
      </c>
      <c r="BJ21" s="39">
        <v>2.2094240704666666</v>
      </c>
      <c r="BK21" s="29">
        <f t="shared" si="3"/>
        <v>21.144388837499999</v>
      </c>
    </row>
    <row r="22" spans="1:63" x14ac:dyDescent="0.25">
      <c r="A22" s="11"/>
      <c r="B22" s="32" t="s">
        <v>127</v>
      </c>
      <c r="C22" s="39">
        <v>0</v>
      </c>
      <c r="D22" s="39">
        <v>5.1477950000000003</v>
      </c>
      <c r="E22" s="39">
        <v>0</v>
      </c>
      <c r="F22" s="39">
        <v>0</v>
      </c>
      <c r="G22" s="39">
        <v>0</v>
      </c>
      <c r="H22" s="39">
        <v>8.0190262566666656E-2</v>
      </c>
      <c r="I22" s="39">
        <v>14.776615097233346</v>
      </c>
      <c r="J22" s="39">
        <v>0</v>
      </c>
      <c r="K22" s="39">
        <v>0</v>
      </c>
      <c r="L22" s="39">
        <v>0.55596185999999992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6.1773539999999995E-3</v>
      </c>
      <c r="S22" s="39">
        <v>0</v>
      </c>
      <c r="T22" s="39">
        <v>0</v>
      </c>
      <c r="U22" s="39">
        <v>0</v>
      </c>
      <c r="V22" s="39">
        <v>3.0886770000000001E-2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0.61956136360000014</v>
      </c>
      <c r="AC22" s="39">
        <v>1.0808614534333334</v>
      </c>
      <c r="AD22" s="39">
        <v>0</v>
      </c>
      <c r="AE22" s="39">
        <v>0</v>
      </c>
      <c r="AF22" s="39">
        <v>1.0416071794999997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0.13965957400000001</v>
      </c>
      <c r="AM22" s="39">
        <v>0.94702960000000003</v>
      </c>
      <c r="AN22" s="39">
        <v>0</v>
      </c>
      <c r="AO22" s="39">
        <v>0</v>
      </c>
      <c r="AP22" s="39">
        <v>0.22652223973333332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0.42410456000000002</v>
      </c>
      <c r="AW22" s="39">
        <v>14.179709499999998</v>
      </c>
      <c r="AX22" s="39">
        <v>0</v>
      </c>
      <c r="AY22" s="39">
        <v>0</v>
      </c>
      <c r="AZ22" s="39">
        <v>12.764401247066669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0.11133188783333335</v>
      </c>
      <c r="BG22" s="39">
        <v>5.1469000000000001E-2</v>
      </c>
      <c r="BH22" s="39">
        <v>0</v>
      </c>
      <c r="BI22" s="39">
        <v>0</v>
      </c>
      <c r="BJ22" s="39">
        <v>2.4009823065999996</v>
      </c>
      <c r="BK22" s="29">
        <f t="shared" si="3"/>
        <v>54.584866255566666</v>
      </c>
    </row>
    <row r="23" spans="1:63" x14ac:dyDescent="0.25">
      <c r="A23" s="11"/>
      <c r="B23" s="33" t="s">
        <v>92</v>
      </c>
      <c r="C23" s="41">
        <f>SUM(C14:C22)</f>
        <v>0</v>
      </c>
      <c r="D23" s="41">
        <f t="shared" ref="D23:BJ23" si="4">SUM(D14:D22)</f>
        <v>18.404216698366664</v>
      </c>
      <c r="E23" s="41">
        <f t="shared" si="4"/>
        <v>0</v>
      </c>
      <c r="F23" s="41">
        <f t="shared" si="4"/>
        <v>0</v>
      </c>
      <c r="G23" s="41">
        <f t="shared" si="4"/>
        <v>0</v>
      </c>
      <c r="H23" s="41">
        <f t="shared" si="4"/>
        <v>1.9601453372666668</v>
      </c>
      <c r="I23" s="41">
        <f t="shared" si="4"/>
        <v>110.12380951916667</v>
      </c>
      <c r="J23" s="41">
        <f t="shared" si="4"/>
        <v>2.104921</v>
      </c>
      <c r="K23" s="41">
        <f t="shared" si="4"/>
        <v>0</v>
      </c>
      <c r="L23" s="41">
        <f t="shared" si="4"/>
        <v>20.652517475033292</v>
      </c>
      <c r="M23" s="41">
        <f t="shared" si="4"/>
        <v>0</v>
      </c>
      <c r="N23" s="41">
        <f t="shared" si="4"/>
        <v>0</v>
      </c>
      <c r="O23" s="41">
        <f t="shared" si="4"/>
        <v>0</v>
      </c>
      <c r="P23" s="41">
        <f t="shared" si="4"/>
        <v>0</v>
      </c>
      <c r="Q23" s="41">
        <f t="shared" si="4"/>
        <v>0</v>
      </c>
      <c r="R23" s="41">
        <f t="shared" si="4"/>
        <v>0.75418793759999991</v>
      </c>
      <c r="S23" s="41">
        <f t="shared" si="4"/>
        <v>8.7450460333333329</v>
      </c>
      <c r="T23" s="41">
        <f t="shared" si="4"/>
        <v>0</v>
      </c>
      <c r="U23" s="41">
        <f t="shared" si="4"/>
        <v>0</v>
      </c>
      <c r="V23" s="41">
        <f t="shared" si="4"/>
        <v>4.5402996293000006</v>
      </c>
      <c r="W23" s="41">
        <f t="shared" si="4"/>
        <v>0</v>
      </c>
      <c r="X23" s="41">
        <f t="shared" si="4"/>
        <v>8.8232983563999987</v>
      </c>
      <c r="Y23" s="41">
        <f t="shared" si="4"/>
        <v>0</v>
      </c>
      <c r="Z23" s="41">
        <f t="shared" si="4"/>
        <v>0</v>
      </c>
      <c r="AA23" s="41">
        <f t="shared" si="4"/>
        <v>0</v>
      </c>
      <c r="AB23" s="41">
        <f t="shared" si="4"/>
        <v>3.2997694062000003</v>
      </c>
      <c r="AC23" s="41">
        <f t="shared" si="4"/>
        <v>1.0808614534333334</v>
      </c>
      <c r="AD23" s="41">
        <f t="shared" si="4"/>
        <v>0</v>
      </c>
      <c r="AE23" s="41">
        <f t="shared" si="4"/>
        <v>0</v>
      </c>
      <c r="AF23" s="41">
        <f t="shared" si="4"/>
        <v>4.1005204235333332</v>
      </c>
      <c r="AG23" s="41">
        <f t="shared" si="4"/>
        <v>0</v>
      </c>
      <c r="AH23" s="41">
        <f t="shared" si="4"/>
        <v>0</v>
      </c>
      <c r="AI23" s="41">
        <f t="shared" si="4"/>
        <v>0</v>
      </c>
      <c r="AJ23" s="41">
        <f t="shared" si="4"/>
        <v>0</v>
      </c>
      <c r="AK23" s="41">
        <f t="shared" si="4"/>
        <v>0</v>
      </c>
      <c r="AL23" s="41">
        <f t="shared" si="4"/>
        <v>1.2182909119666667</v>
      </c>
      <c r="AM23" s="41">
        <f t="shared" si="4"/>
        <v>5.1465662455666674</v>
      </c>
      <c r="AN23" s="41">
        <f t="shared" si="4"/>
        <v>0</v>
      </c>
      <c r="AO23" s="41">
        <f t="shared" si="4"/>
        <v>0</v>
      </c>
      <c r="AP23" s="41">
        <f t="shared" si="4"/>
        <v>2.1979104623333332</v>
      </c>
      <c r="AQ23" s="41">
        <f t="shared" si="4"/>
        <v>0</v>
      </c>
      <c r="AR23" s="41">
        <f t="shared" si="4"/>
        <v>1.7811190968666668</v>
      </c>
      <c r="AS23" s="41">
        <f t="shared" si="4"/>
        <v>0</v>
      </c>
      <c r="AT23" s="41">
        <f t="shared" si="4"/>
        <v>0</v>
      </c>
      <c r="AU23" s="41">
        <f t="shared" si="4"/>
        <v>0</v>
      </c>
      <c r="AV23" s="41">
        <f t="shared" si="4"/>
        <v>12.511680268233333</v>
      </c>
      <c r="AW23" s="41">
        <f t="shared" si="4"/>
        <v>62.9190142331</v>
      </c>
      <c r="AX23" s="41">
        <f t="shared" si="4"/>
        <v>2.0007795033333333</v>
      </c>
      <c r="AY23" s="41">
        <f t="shared" si="4"/>
        <v>0</v>
      </c>
      <c r="AZ23" s="41">
        <f t="shared" si="4"/>
        <v>68.593146548866684</v>
      </c>
      <c r="BA23" s="41">
        <f t="shared" si="4"/>
        <v>0</v>
      </c>
      <c r="BB23" s="41">
        <f t="shared" si="4"/>
        <v>0</v>
      </c>
      <c r="BC23" s="41">
        <f t="shared" si="4"/>
        <v>0</v>
      </c>
      <c r="BD23" s="41">
        <f t="shared" si="4"/>
        <v>0</v>
      </c>
      <c r="BE23" s="41">
        <f t="shared" si="4"/>
        <v>0</v>
      </c>
      <c r="BF23" s="41">
        <f t="shared" si="4"/>
        <v>2.4477343833999998</v>
      </c>
      <c r="BG23" s="41">
        <f t="shared" si="4"/>
        <v>2.9109176066333338</v>
      </c>
      <c r="BH23" s="41">
        <f t="shared" si="4"/>
        <v>0</v>
      </c>
      <c r="BI23" s="41">
        <f t="shared" si="4"/>
        <v>0</v>
      </c>
      <c r="BJ23" s="41">
        <f t="shared" si="4"/>
        <v>11.043642765466668</v>
      </c>
      <c r="BK23" s="41">
        <f t="shared" si="3"/>
        <v>357.3603952954</v>
      </c>
    </row>
    <row r="24" spans="1:63" x14ac:dyDescent="0.25">
      <c r="A24" s="11" t="s">
        <v>78</v>
      </c>
      <c r="B24" s="32" t="s">
        <v>15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</row>
    <row r="25" spans="1:63" x14ac:dyDescent="0.25">
      <c r="A25" s="11"/>
      <c r="B25" s="32"/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29">
        <f t="shared" ref="BK25:BK26" si="5">SUM(C25:BJ25)</f>
        <v>0</v>
      </c>
    </row>
    <row r="26" spans="1:63" x14ac:dyDescent="0.25">
      <c r="A26" s="11"/>
      <c r="B26" s="33" t="s">
        <v>91</v>
      </c>
      <c r="C26" s="41">
        <f>SUM(C25)</f>
        <v>0</v>
      </c>
      <c r="D26" s="41">
        <f t="shared" ref="D26:BJ26" si="6">SUM(D25)</f>
        <v>0</v>
      </c>
      <c r="E26" s="41">
        <f t="shared" si="6"/>
        <v>0</v>
      </c>
      <c r="F26" s="41">
        <f t="shared" si="6"/>
        <v>0</v>
      </c>
      <c r="G26" s="41">
        <f t="shared" si="6"/>
        <v>0</v>
      </c>
      <c r="H26" s="41">
        <f t="shared" si="6"/>
        <v>0</v>
      </c>
      <c r="I26" s="41">
        <f t="shared" si="6"/>
        <v>0</v>
      </c>
      <c r="J26" s="41">
        <f t="shared" si="6"/>
        <v>0</v>
      </c>
      <c r="K26" s="41">
        <f t="shared" si="6"/>
        <v>0</v>
      </c>
      <c r="L26" s="41">
        <f t="shared" si="6"/>
        <v>0</v>
      </c>
      <c r="M26" s="41">
        <f t="shared" si="6"/>
        <v>0</v>
      </c>
      <c r="N26" s="41">
        <f t="shared" si="6"/>
        <v>0</v>
      </c>
      <c r="O26" s="41">
        <f t="shared" si="6"/>
        <v>0</v>
      </c>
      <c r="P26" s="41">
        <f t="shared" si="6"/>
        <v>0</v>
      </c>
      <c r="Q26" s="41">
        <f t="shared" si="6"/>
        <v>0</v>
      </c>
      <c r="R26" s="41">
        <f t="shared" si="6"/>
        <v>0</v>
      </c>
      <c r="S26" s="41">
        <f t="shared" si="6"/>
        <v>0</v>
      </c>
      <c r="T26" s="41">
        <f t="shared" si="6"/>
        <v>0</v>
      </c>
      <c r="U26" s="41">
        <f t="shared" si="6"/>
        <v>0</v>
      </c>
      <c r="V26" s="41">
        <f t="shared" si="6"/>
        <v>0</v>
      </c>
      <c r="W26" s="41">
        <f t="shared" si="6"/>
        <v>0</v>
      </c>
      <c r="X26" s="41">
        <f t="shared" si="6"/>
        <v>0</v>
      </c>
      <c r="Y26" s="41">
        <f t="shared" si="6"/>
        <v>0</v>
      </c>
      <c r="Z26" s="41">
        <f t="shared" si="6"/>
        <v>0</v>
      </c>
      <c r="AA26" s="41">
        <f t="shared" si="6"/>
        <v>0</v>
      </c>
      <c r="AB26" s="41">
        <f t="shared" si="6"/>
        <v>0</v>
      </c>
      <c r="AC26" s="41">
        <f t="shared" si="6"/>
        <v>0</v>
      </c>
      <c r="AD26" s="41">
        <f t="shared" si="6"/>
        <v>0</v>
      </c>
      <c r="AE26" s="41">
        <f t="shared" si="6"/>
        <v>0</v>
      </c>
      <c r="AF26" s="41">
        <f t="shared" si="6"/>
        <v>0</v>
      </c>
      <c r="AG26" s="41">
        <f t="shared" si="6"/>
        <v>0</v>
      </c>
      <c r="AH26" s="41">
        <f t="shared" si="6"/>
        <v>0</v>
      </c>
      <c r="AI26" s="41">
        <f t="shared" si="6"/>
        <v>0</v>
      </c>
      <c r="AJ26" s="41">
        <f t="shared" si="6"/>
        <v>0</v>
      </c>
      <c r="AK26" s="41">
        <f t="shared" si="6"/>
        <v>0</v>
      </c>
      <c r="AL26" s="41">
        <f t="shared" si="6"/>
        <v>0</v>
      </c>
      <c r="AM26" s="41">
        <f t="shared" si="6"/>
        <v>0</v>
      </c>
      <c r="AN26" s="41">
        <f t="shared" si="6"/>
        <v>0</v>
      </c>
      <c r="AO26" s="41">
        <f t="shared" si="6"/>
        <v>0</v>
      </c>
      <c r="AP26" s="41">
        <f t="shared" si="6"/>
        <v>0</v>
      </c>
      <c r="AQ26" s="41">
        <f t="shared" si="6"/>
        <v>0</v>
      </c>
      <c r="AR26" s="41">
        <f t="shared" si="6"/>
        <v>0</v>
      </c>
      <c r="AS26" s="41">
        <f t="shared" si="6"/>
        <v>0</v>
      </c>
      <c r="AT26" s="41">
        <f t="shared" si="6"/>
        <v>0</v>
      </c>
      <c r="AU26" s="41">
        <f t="shared" si="6"/>
        <v>0</v>
      </c>
      <c r="AV26" s="41">
        <f t="shared" si="6"/>
        <v>0</v>
      </c>
      <c r="AW26" s="41">
        <f t="shared" si="6"/>
        <v>0</v>
      </c>
      <c r="AX26" s="41">
        <f t="shared" si="6"/>
        <v>0</v>
      </c>
      <c r="AY26" s="41">
        <f t="shared" si="6"/>
        <v>0</v>
      </c>
      <c r="AZ26" s="41">
        <f t="shared" si="6"/>
        <v>0</v>
      </c>
      <c r="BA26" s="41">
        <f t="shared" si="6"/>
        <v>0</v>
      </c>
      <c r="BB26" s="41">
        <f t="shared" si="6"/>
        <v>0</v>
      </c>
      <c r="BC26" s="41">
        <f t="shared" si="6"/>
        <v>0</v>
      </c>
      <c r="BD26" s="41">
        <f t="shared" si="6"/>
        <v>0</v>
      </c>
      <c r="BE26" s="41">
        <f t="shared" si="6"/>
        <v>0</v>
      </c>
      <c r="BF26" s="41">
        <f t="shared" si="6"/>
        <v>0</v>
      </c>
      <c r="BG26" s="41">
        <f t="shared" si="6"/>
        <v>0</v>
      </c>
      <c r="BH26" s="41">
        <f t="shared" si="6"/>
        <v>0</v>
      </c>
      <c r="BI26" s="41">
        <f t="shared" si="6"/>
        <v>0</v>
      </c>
      <c r="BJ26" s="41">
        <f t="shared" si="6"/>
        <v>0</v>
      </c>
      <c r="BK26" s="41">
        <f t="shared" si="5"/>
        <v>0</v>
      </c>
    </row>
    <row r="27" spans="1:63" x14ac:dyDescent="0.25">
      <c r="A27" s="11" t="s">
        <v>80</v>
      </c>
      <c r="B27" s="32" t="s">
        <v>96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</row>
    <row r="28" spans="1:63" x14ac:dyDescent="0.25">
      <c r="A28" s="11"/>
      <c r="B28" s="31"/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29">
        <f t="shared" ref="BK28:BK29" si="7">SUM(C28:BJ28)</f>
        <v>0</v>
      </c>
    </row>
    <row r="29" spans="1:63" x14ac:dyDescent="0.25">
      <c r="A29" s="11"/>
      <c r="B29" s="33" t="s">
        <v>90</v>
      </c>
      <c r="C29" s="41">
        <f>SUM(C28)</f>
        <v>0</v>
      </c>
      <c r="D29" s="41">
        <f t="shared" ref="D29:BJ29" si="8">SUM(D28)</f>
        <v>0</v>
      </c>
      <c r="E29" s="41">
        <f t="shared" si="8"/>
        <v>0</v>
      </c>
      <c r="F29" s="41">
        <f t="shared" si="8"/>
        <v>0</v>
      </c>
      <c r="G29" s="41">
        <f t="shared" si="8"/>
        <v>0</v>
      </c>
      <c r="H29" s="41">
        <f t="shared" si="8"/>
        <v>0</v>
      </c>
      <c r="I29" s="41">
        <f t="shared" si="8"/>
        <v>0</v>
      </c>
      <c r="J29" s="41">
        <f t="shared" si="8"/>
        <v>0</v>
      </c>
      <c r="K29" s="41">
        <f t="shared" si="8"/>
        <v>0</v>
      </c>
      <c r="L29" s="41">
        <f t="shared" si="8"/>
        <v>0</v>
      </c>
      <c r="M29" s="41">
        <f t="shared" si="8"/>
        <v>0</v>
      </c>
      <c r="N29" s="41">
        <f t="shared" si="8"/>
        <v>0</v>
      </c>
      <c r="O29" s="41">
        <f t="shared" si="8"/>
        <v>0</v>
      </c>
      <c r="P29" s="41">
        <f t="shared" si="8"/>
        <v>0</v>
      </c>
      <c r="Q29" s="41">
        <f t="shared" si="8"/>
        <v>0</v>
      </c>
      <c r="R29" s="41">
        <f t="shared" si="8"/>
        <v>0</v>
      </c>
      <c r="S29" s="41">
        <f t="shared" si="8"/>
        <v>0</v>
      </c>
      <c r="T29" s="41">
        <f t="shared" si="8"/>
        <v>0</v>
      </c>
      <c r="U29" s="41">
        <f t="shared" si="8"/>
        <v>0</v>
      </c>
      <c r="V29" s="41">
        <f t="shared" si="8"/>
        <v>0</v>
      </c>
      <c r="W29" s="41">
        <f t="shared" si="8"/>
        <v>0</v>
      </c>
      <c r="X29" s="41">
        <f t="shared" si="8"/>
        <v>0</v>
      </c>
      <c r="Y29" s="41">
        <f t="shared" si="8"/>
        <v>0</v>
      </c>
      <c r="Z29" s="41">
        <f t="shared" si="8"/>
        <v>0</v>
      </c>
      <c r="AA29" s="41">
        <f t="shared" si="8"/>
        <v>0</v>
      </c>
      <c r="AB29" s="41">
        <f t="shared" si="8"/>
        <v>0</v>
      </c>
      <c r="AC29" s="41">
        <f t="shared" si="8"/>
        <v>0</v>
      </c>
      <c r="AD29" s="41">
        <f t="shared" si="8"/>
        <v>0</v>
      </c>
      <c r="AE29" s="41">
        <f t="shared" si="8"/>
        <v>0</v>
      </c>
      <c r="AF29" s="41">
        <f t="shared" si="8"/>
        <v>0</v>
      </c>
      <c r="AG29" s="41">
        <f t="shared" si="8"/>
        <v>0</v>
      </c>
      <c r="AH29" s="41">
        <f t="shared" si="8"/>
        <v>0</v>
      </c>
      <c r="AI29" s="41">
        <f t="shared" si="8"/>
        <v>0</v>
      </c>
      <c r="AJ29" s="41">
        <f t="shared" si="8"/>
        <v>0</v>
      </c>
      <c r="AK29" s="41">
        <f t="shared" si="8"/>
        <v>0</v>
      </c>
      <c r="AL29" s="41">
        <f t="shared" si="8"/>
        <v>0</v>
      </c>
      <c r="AM29" s="41">
        <f t="shared" si="8"/>
        <v>0</v>
      </c>
      <c r="AN29" s="41">
        <f t="shared" si="8"/>
        <v>0</v>
      </c>
      <c r="AO29" s="41">
        <f t="shared" si="8"/>
        <v>0</v>
      </c>
      <c r="AP29" s="41">
        <f t="shared" si="8"/>
        <v>0</v>
      </c>
      <c r="AQ29" s="41">
        <f t="shared" si="8"/>
        <v>0</v>
      </c>
      <c r="AR29" s="41">
        <f t="shared" si="8"/>
        <v>0</v>
      </c>
      <c r="AS29" s="41">
        <f t="shared" si="8"/>
        <v>0</v>
      </c>
      <c r="AT29" s="41">
        <f t="shared" si="8"/>
        <v>0</v>
      </c>
      <c r="AU29" s="41">
        <f t="shared" si="8"/>
        <v>0</v>
      </c>
      <c r="AV29" s="41">
        <f t="shared" si="8"/>
        <v>0</v>
      </c>
      <c r="AW29" s="41">
        <f t="shared" si="8"/>
        <v>0</v>
      </c>
      <c r="AX29" s="41">
        <f t="shared" si="8"/>
        <v>0</v>
      </c>
      <c r="AY29" s="41">
        <f t="shared" si="8"/>
        <v>0</v>
      </c>
      <c r="AZ29" s="41">
        <f t="shared" si="8"/>
        <v>0</v>
      </c>
      <c r="BA29" s="41">
        <f t="shared" si="8"/>
        <v>0</v>
      </c>
      <c r="BB29" s="41">
        <f t="shared" si="8"/>
        <v>0</v>
      </c>
      <c r="BC29" s="41">
        <f t="shared" si="8"/>
        <v>0</v>
      </c>
      <c r="BD29" s="41">
        <f t="shared" si="8"/>
        <v>0</v>
      </c>
      <c r="BE29" s="41">
        <f t="shared" si="8"/>
        <v>0</v>
      </c>
      <c r="BF29" s="41">
        <f t="shared" si="8"/>
        <v>0</v>
      </c>
      <c r="BG29" s="41">
        <f t="shared" si="8"/>
        <v>0</v>
      </c>
      <c r="BH29" s="41">
        <f t="shared" si="8"/>
        <v>0</v>
      </c>
      <c r="BI29" s="41">
        <f t="shared" si="8"/>
        <v>0</v>
      </c>
      <c r="BJ29" s="41">
        <f t="shared" si="8"/>
        <v>0</v>
      </c>
      <c r="BK29" s="41">
        <f t="shared" si="7"/>
        <v>0</v>
      </c>
    </row>
    <row r="30" spans="1:63" x14ac:dyDescent="0.25">
      <c r="A30" s="11" t="s">
        <v>81</v>
      </c>
      <c r="B30" s="32" t="s">
        <v>16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</row>
    <row r="31" spans="1:63" x14ac:dyDescent="0.25">
      <c r="A31" s="11"/>
      <c r="B31" s="32" t="s">
        <v>109</v>
      </c>
      <c r="C31" s="39">
        <v>0</v>
      </c>
      <c r="D31" s="39">
        <v>11.118622505300001</v>
      </c>
      <c r="E31" s="39">
        <v>0</v>
      </c>
      <c r="F31" s="39">
        <v>0</v>
      </c>
      <c r="G31" s="39">
        <v>0</v>
      </c>
      <c r="H31" s="39">
        <v>1.5090689855666668</v>
      </c>
      <c r="I31" s="39">
        <v>99.98252008653337</v>
      </c>
      <c r="J31" s="39">
        <v>0.77270867116666664</v>
      </c>
      <c r="K31" s="39">
        <v>0</v>
      </c>
      <c r="L31" s="39">
        <v>45.271479918633126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1.2199823713999998</v>
      </c>
      <c r="S31" s="39">
        <v>45.02532767066667</v>
      </c>
      <c r="T31" s="39">
        <v>0</v>
      </c>
      <c r="U31" s="39">
        <v>0</v>
      </c>
      <c r="V31" s="39">
        <v>3.9602763024333338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0.57057036739999989</v>
      </c>
      <c r="AC31" s="39">
        <v>5.2980927622000005</v>
      </c>
      <c r="AD31" s="39">
        <v>0</v>
      </c>
      <c r="AE31" s="39">
        <v>0</v>
      </c>
      <c r="AF31" s="39">
        <v>0.59699987850000003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0.34051288713333333</v>
      </c>
      <c r="AM31" s="39">
        <v>5.6638764778333348</v>
      </c>
      <c r="AN31" s="39">
        <v>9.8626067707666678</v>
      </c>
      <c r="AO31" s="39">
        <v>0</v>
      </c>
      <c r="AP31" s="39">
        <v>0.26429858266666678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9.9061597645333315</v>
      </c>
      <c r="AW31" s="39">
        <v>185.46602553553339</v>
      </c>
      <c r="AX31" s="39">
        <v>5.1470172666666664E-3</v>
      </c>
      <c r="AY31" s="39">
        <v>0</v>
      </c>
      <c r="AZ31" s="39">
        <v>41.97378632486668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5.7668192706666677</v>
      </c>
      <c r="BG31" s="39">
        <v>3.9308022163666672</v>
      </c>
      <c r="BH31" s="39">
        <v>4.1749005772333332</v>
      </c>
      <c r="BI31" s="39">
        <v>0</v>
      </c>
      <c r="BJ31" s="39">
        <v>5.2333396933333329</v>
      </c>
      <c r="BK31" s="29">
        <f t="shared" ref="BK31:BK40" si="9">SUM(C31:BJ31)</f>
        <v>487.91392463799991</v>
      </c>
    </row>
    <row r="32" spans="1:63" x14ac:dyDescent="0.25">
      <c r="A32" s="11"/>
      <c r="B32" s="32" t="s">
        <v>110</v>
      </c>
      <c r="C32" s="39">
        <v>0</v>
      </c>
      <c r="D32" s="39">
        <v>1.1326729333333333E-3</v>
      </c>
      <c r="E32" s="39">
        <v>0</v>
      </c>
      <c r="F32" s="39">
        <v>0</v>
      </c>
      <c r="G32" s="39">
        <v>0</v>
      </c>
      <c r="H32" s="39">
        <v>7.8651693000000005E-3</v>
      </c>
      <c r="I32" s="39">
        <v>0</v>
      </c>
      <c r="J32" s="39">
        <v>0</v>
      </c>
      <c r="K32" s="39">
        <v>0</v>
      </c>
      <c r="L32" s="39">
        <v>2.0071937733330852E-2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2.7569433333333336E-3</v>
      </c>
      <c r="S32" s="39">
        <v>2.0002912900000003E-2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6.044132763333334E-2</v>
      </c>
      <c r="AC32" s="39">
        <v>2.3486971733333341E-2</v>
      </c>
      <c r="AD32" s="39">
        <v>0</v>
      </c>
      <c r="AE32" s="39">
        <v>0</v>
      </c>
      <c r="AF32" s="39">
        <v>0.12647616910000004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1.32506853E-2</v>
      </c>
      <c r="AM32" s="39">
        <v>0</v>
      </c>
      <c r="AN32" s="39">
        <v>0</v>
      </c>
      <c r="AO32" s="39">
        <v>0</v>
      </c>
      <c r="AP32" s="39">
        <v>1.1214899999999997E-5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1.4024886227000055</v>
      </c>
      <c r="AW32" s="39">
        <v>6.4870366110999989</v>
      </c>
      <c r="AX32" s="39">
        <v>0</v>
      </c>
      <c r="AY32" s="39">
        <v>0</v>
      </c>
      <c r="AZ32" s="39">
        <v>0.16095496143333332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0.71643724610000004</v>
      </c>
      <c r="BG32" s="39">
        <v>0</v>
      </c>
      <c r="BH32" s="39">
        <v>0.67720307000000013</v>
      </c>
      <c r="BI32" s="39">
        <v>0</v>
      </c>
      <c r="BJ32" s="39">
        <v>0.5466717450666666</v>
      </c>
      <c r="BK32" s="29">
        <f t="shared" si="9"/>
        <v>10.266288261266668</v>
      </c>
    </row>
    <row r="33" spans="1:64" x14ac:dyDescent="0.25">
      <c r="A33" s="11"/>
      <c r="B33" s="32" t="s">
        <v>125</v>
      </c>
      <c r="C33" s="39">
        <v>0</v>
      </c>
      <c r="D33" s="39">
        <v>5.4237341318666692</v>
      </c>
      <c r="E33" s="39">
        <v>0</v>
      </c>
      <c r="F33" s="39">
        <v>0</v>
      </c>
      <c r="G33" s="39">
        <v>0</v>
      </c>
      <c r="H33" s="39">
        <v>0.52063676059999997</v>
      </c>
      <c r="I33" s="39">
        <v>0</v>
      </c>
      <c r="J33" s="39">
        <v>0</v>
      </c>
      <c r="K33" s="39">
        <v>0</v>
      </c>
      <c r="L33" s="39">
        <v>0.34844299629999992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0.1071767569</v>
      </c>
      <c r="S33" s="39">
        <v>0</v>
      </c>
      <c r="T33" s="39">
        <v>0</v>
      </c>
      <c r="U33" s="39">
        <v>0</v>
      </c>
      <c r="V33" s="39">
        <v>0.38179983753333335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1.1316785561333336</v>
      </c>
      <c r="AC33" s="39">
        <v>1.0824263027666665</v>
      </c>
      <c r="AD33" s="39">
        <v>0</v>
      </c>
      <c r="AE33" s="39">
        <v>0</v>
      </c>
      <c r="AF33" s="39">
        <v>0.35187101383333336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0.44622706179999999</v>
      </c>
      <c r="AM33" s="39">
        <v>0.22356555353333332</v>
      </c>
      <c r="AN33" s="39">
        <v>0</v>
      </c>
      <c r="AO33" s="39">
        <v>0</v>
      </c>
      <c r="AP33" s="39">
        <v>2.0891784333333333E-3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11.982241510866666</v>
      </c>
      <c r="AW33" s="39">
        <v>11.234886509900001</v>
      </c>
      <c r="AX33" s="39">
        <v>6.9151312428999994</v>
      </c>
      <c r="AY33" s="39">
        <v>0</v>
      </c>
      <c r="AZ33" s="39">
        <v>23.724080662966738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3.2550459290999978</v>
      </c>
      <c r="BG33" s="39">
        <v>2.6945022244999994</v>
      </c>
      <c r="BH33" s="39">
        <v>0</v>
      </c>
      <c r="BI33" s="39">
        <v>0</v>
      </c>
      <c r="BJ33" s="39">
        <v>1.5744338667666666</v>
      </c>
      <c r="BK33" s="29">
        <f t="shared" si="9"/>
        <v>71.399970096700073</v>
      </c>
    </row>
    <row r="34" spans="1:64" x14ac:dyDescent="0.25">
      <c r="A34" s="11"/>
      <c r="B34" s="32" t="s">
        <v>111</v>
      </c>
      <c r="C34" s="39">
        <v>0</v>
      </c>
      <c r="D34" s="39">
        <v>11.028633448766664</v>
      </c>
      <c r="E34" s="39">
        <v>0</v>
      </c>
      <c r="F34" s="39">
        <v>0</v>
      </c>
      <c r="G34" s="39">
        <v>0</v>
      </c>
      <c r="H34" s="39">
        <v>0.16675096970000097</v>
      </c>
      <c r="I34" s="39">
        <v>6.8952090531333345</v>
      </c>
      <c r="J34" s="39">
        <v>0</v>
      </c>
      <c r="K34" s="39">
        <v>0</v>
      </c>
      <c r="L34" s="39">
        <v>1.7684851781666813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8.5993627733333328E-2</v>
      </c>
      <c r="S34" s="39">
        <v>2.1854681719333331</v>
      </c>
      <c r="T34" s="39">
        <v>0</v>
      </c>
      <c r="U34" s="39">
        <v>0</v>
      </c>
      <c r="V34" s="39">
        <v>8.1131873566666665E-2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1.7117683552000005</v>
      </c>
      <c r="AC34" s="39">
        <v>5.2378230810333335</v>
      </c>
      <c r="AD34" s="39">
        <v>0</v>
      </c>
      <c r="AE34" s="39">
        <v>0</v>
      </c>
      <c r="AF34" s="39">
        <v>1.2444592072666667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0.82888950750000001</v>
      </c>
      <c r="AM34" s="39">
        <v>0.16572339636666664</v>
      </c>
      <c r="AN34" s="39">
        <v>0.50699449436666666</v>
      </c>
      <c r="AO34" s="39">
        <v>0</v>
      </c>
      <c r="AP34" s="39">
        <v>1.0954973114</v>
      </c>
      <c r="AQ34" s="39">
        <v>0</v>
      </c>
      <c r="AR34" s="39">
        <v>7.1292255295333327</v>
      </c>
      <c r="AS34" s="39">
        <v>0</v>
      </c>
      <c r="AT34" s="39">
        <v>0</v>
      </c>
      <c r="AU34" s="39">
        <v>0</v>
      </c>
      <c r="AV34" s="39">
        <v>5.3943455065000023</v>
      </c>
      <c r="AW34" s="39">
        <v>27.9263444505</v>
      </c>
      <c r="AX34" s="39">
        <v>0</v>
      </c>
      <c r="AY34" s="39">
        <v>0</v>
      </c>
      <c r="AZ34" s="39">
        <v>17.156620030033331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2.0015940486666661</v>
      </c>
      <c r="BG34" s="39">
        <v>0.32727227430000005</v>
      </c>
      <c r="BH34" s="39">
        <v>0</v>
      </c>
      <c r="BI34" s="39">
        <v>0</v>
      </c>
      <c r="BJ34" s="39">
        <v>2.396063945866667</v>
      </c>
      <c r="BK34" s="29">
        <f t="shared" si="9"/>
        <v>95.334293461533349</v>
      </c>
    </row>
    <row r="35" spans="1:64" x14ac:dyDescent="0.25">
      <c r="A35" s="11"/>
      <c r="B35" s="32" t="s">
        <v>129</v>
      </c>
      <c r="C35" s="39">
        <v>0</v>
      </c>
      <c r="D35" s="39">
        <v>1.6470646666666667E-3</v>
      </c>
      <c r="E35" s="39">
        <v>0</v>
      </c>
      <c r="F35" s="39">
        <v>0</v>
      </c>
      <c r="G35" s="39">
        <v>0</v>
      </c>
      <c r="H35" s="39">
        <v>3.7510127099999999E-2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2.26046214E-2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0.61919169123333329</v>
      </c>
      <c r="AC35" s="39">
        <v>1.373224323733333</v>
      </c>
      <c r="AD35" s="39">
        <v>0</v>
      </c>
      <c r="AE35" s="39">
        <v>0</v>
      </c>
      <c r="AF35" s="39">
        <v>0.81360678790000007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0.55452771109999988</v>
      </c>
      <c r="AM35" s="39">
        <v>0.16839982103333334</v>
      </c>
      <c r="AN35" s="39">
        <v>0</v>
      </c>
      <c r="AO35" s="39">
        <v>0</v>
      </c>
      <c r="AP35" s="39">
        <v>5.7963960666666689E-2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7.52615461743334</v>
      </c>
      <c r="AW35" s="39">
        <v>3.9905033373333292</v>
      </c>
      <c r="AX35" s="39">
        <v>4.6660290800000011E-2</v>
      </c>
      <c r="AY35" s="39">
        <v>0</v>
      </c>
      <c r="AZ35" s="39">
        <v>4.847401529099999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3.0742046058000012</v>
      </c>
      <c r="BG35" s="39">
        <v>0.63480614933333346</v>
      </c>
      <c r="BH35" s="39">
        <v>1.4530141333333334E-3</v>
      </c>
      <c r="BI35" s="39">
        <v>0</v>
      </c>
      <c r="BJ35" s="39">
        <v>0.67928679336666664</v>
      </c>
      <c r="BK35" s="29">
        <f t="shared" si="9"/>
        <v>24.449146446133337</v>
      </c>
    </row>
    <row r="36" spans="1:64" x14ac:dyDescent="0.25">
      <c r="A36" s="11"/>
      <c r="B36" s="32" t="s">
        <v>112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2.9712397960333341</v>
      </c>
      <c r="I36" s="39">
        <v>0.24196037763333333</v>
      </c>
      <c r="J36" s="39">
        <v>0</v>
      </c>
      <c r="K36" s="39">
        <v>0</v>
      </c>
      <c r="L36" s="39">
        <v>3.3139553729333113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1.1616729293999999</v>
      </c>
      <c r="S36" s="39">
        <v>0</v>
      </c>
      <c r="T36" s="39">
        <v>0</v>
      </c>
      <c r="U36" s="39">
        <v>0</v>
      </c>
      <c r="V36" s="39">
        <v>1.1963414748999999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0.34853572230000002</v>
      </c>
      <c r="AC36" s="39">
        <v>0</v>
      </c>
      <c r="AD36" s="39">
        <v>0</v>
      </c>
      <c r="AE36" s="39">
        <v>0</v>
      </c>
      <c r="AF36" s="39">
        <v>1.1251363599666664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0.12259884566666668</v>
      </c>
      <c r="AM36" s="39">
        <v>0</v>
      </c>
      <c r="AN36" s="39">
        <v>0</v>
      </c>
      <c r="AO36" s="39">
        <v>0</v>
      </c>
      <c r="AP36" s="39">
        <v>0.32134419986666668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4.9492302490666678</v>
      </c>
      <c r="AW36" s="39">
        <v>2.1648475299999997E-2</v>
      </c>
      <c r="AX36" s="39">
        <v>0</v>
      </c>
      <c r="AY36" s="39">
        <v>0</v>
      </c>
      <c r="AZ36" s="39">
        <v>6.1915402480666675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2.0058800562666672</v>
      </c>
      <c r="BG36" s="39">
        <v>9.2027973333333338E-4</v>
      </c>
      <c r="BH36" s="39">
        <v>0</v>
      </c>
      <c r="BI36" s="39">
        <v>0</v>
      </c>
      <c r="BJ36" s="39">
        <v>1.5825033796000001</v>
      </c>
      <c r="BK36" s="29">
        <f t="shared" si="9"/>
        <v>25.554507766733312</v>
      </c>
    </row>
    <row r="37" spans="1:64" x14ac:dyDescent="0.25">
      <c r="A37" s="11"/>
      <c r="B37" s="32" t="s">
        <v>113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4.4659109466666944E-2</v>
      </c>
      <c r="I37" s="39">
        <v>0</v>
      </c>
      <c r="J37" s="39">
        <v>0</v>
      </c>
      <c r="K37" s="39">
        <v>0</v>
      </c>
      <c r="L37" s="39">
        <v>0.12931855123333333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0.24225271296667156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0.42526080193333332</v>
      </c>
      <c r="AC37" s="39">
        <v>0.36096395200000003</v>
      </c>
      <c r="AD37" s="39">
        <v>0</v>
      </c>
      <c r="AE37" s="39">
        <v>0</v>
      </c>
      <c r="AF37" s="39">
        <v>0.41034605736666663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0.37523297103333331</v>
      </c>
      <c r="AM37" s="39">
        <v>3.6791483700000002E-2</v>
      </c>
      <c r="AN37" s="39">
        <v>0</v>
      </c>
      <c r="AO37" s="39">
        <v>0</v>
      </c>
      <c r="AP37" s="39">
        <v>5.8198086566666668E-2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9.6301638939000114</v>
      </c>
      <c r="AW37" s="39">
        <v>2.2054288578999999</v>
      </c>
      <c r="AX37" s="39">
        <v>0</v>
      </c>
      <c r="AY37" s="39">
        <v>0</v>
      </c>
      <c r="AZ37" s="39">
        <v>5.2377703412333325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4.0169783910666652</v>
      </c>
      <c r="BG37" s="39">
        <v>0.10074698709999998</v>
      </c>
      <c r="BH37" s="39">
        <v>0</v>
      </c>
      <c r="BI37" s="39">
        <v>0</v>
      </c>
      <c r="BJ37" s="39">
        <v>7.4065393766666654E-2</v>
      </c>
      <c r="BK37" s="29">
        <f t="shared" si="9"/>
        <v>23.348177591233348</v>
      </c>
    </row>
    <row r="38" spans="1:64" x14ac:dyDescent="0.25">
      <c r="A38" s="11"/>
      <c r="B38" s="32" t="s">
        <v>114</v>
      </c>
      <c r="C38" s="39">
        <v>0</v>
      </c>
      <c r="D38" s="39">
        <v>21.376682550133335</v>
      </c>
      <c r="E38" s="39">
        <v>0</v>
      </c>
      <c r="F38" s="39">
        <v>0</v>
      </c>
      <c r="G38" s="39">
        <v>0</v>
      </c>
      <c r="H38" s="39">
        <v>0.61793055246666662</v>
      </c>
      <c r="I38" s="39">
        <v>16.839085714266663</v>
      </c>
      <c r="J38" s="39">
        <v>0</v>
      </c>
      <c r="K38" s="39">
        <v>0</v>
      </c>
      <c r="L38" s="39">
        <v>5.4442988255999083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0.23888869989999997</v>
      </c>
      <c r="S38" s="39">
        <v>16.02086003176667</v>
      </c>
      <c r="T38" s="39">
        <v>1.0904853233333334E-2</v>
      </c>
      <c r="U38" s="39">
        <v>0</v>
      </c>
      <c r="V38" s="39">
        <v>0.4694456913333333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0.29167065983333335</v>
      </c>
      <c r="AC38" s="39">
        <v>2.8250107333333326E-3</v>
      </c>
      <c r="AD38" s="39">
        <v>0</v>
      </c>
      <c r="AE38" s="39">
        <v>0</v>
      </c>
      <c r="AF38" s="39">
        <v>0.67897307376666682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0.11311319079999997</v>
      </c>
      <c r="AM38" s="39">
        <v>0</v>
      </c>
      <c r="AN38" s="39">
        <v>0</v>
      </c>
      <c r="AO38" s="39">
        <v>0</v>
      </c>
      <c r="AP38" s="39">
        <v>1.5799638133333332E-2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3.9645211444000004</v>
      </c>
      <c r="AW38" s="39">
        <v>43.329711309700002</v>
      </c>
      <c r="AX38" s="39">
        <v>0</v>
      </c>
      <c r="AY38" s="39">
        <v>0</v>
      </c>
      <c r="AZ38" s="39">
        <v>21.270074413699998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1.754739701600001</v>
      </c>
      <c r="BG38" s="39">
        <v>1.782061119</v>
      </c>
      <c r="BH38" s="39">
        <v>0</v>
      </c>
      <c r="BI38" s="39">
        <v>0</v>
      </c>
      <c r="BJ38" s="39">
        <v>0.55017652016666663</v>
      </c>
      <c r="BK38" s="29">
        <f t="shared" si="9"/>
        <v>134.77176270053323</v>
      </c>
    </row>
    <row r="39" spans="1:64" x14ac:dyDescent="0.25">
      <c r="A39" s="11"/>
      <c r="B39" s="33" t="s">
        <v>89</v>
      </c>
      <c r="C39" s="41">
        <f>SUM(C31:C38)</f>
        <v>0</v>
      </c>
      <c r="D39" s="41">
        <f t="shared" ref="D39:BJ39" si="10">SUM(D31:D38)</f>
        <v>48.950452373666671</v>
      </c>
      <c r="E39" s="41">
        <f t="shared" si="10"/>
        <v>0</v>
      </c>
      <c r="F39" s="41">
        <f t="shared" si="10"/>
        <v>0</v>
      </c>
      <c r="G39" s="41">
        <f t="shared" si="10"/>
        <v>0</v>
      </c>
      <c r="H39" s="41">
        <f t="shared" si="10"/>
        <v>5.8756614702333358</v>
      </c>
      <c r="I39" s="41">
        <f t="shared" si="10"/>
        <v>123.95877523156669</v>
      </c>
      <c r="J39" s="41">
        <f t="shared" si="10"/>
        <v>0.77270867116666664</v>
      </c>
      <c r="K39" s="41">
        <f t="shared" si="10"/>
        <v>0</v>
      </c>
      <c r="L39" s="41">
        <f t="shared" si="10"/>
        <v>56.296052780599695</v>
      </c>
      <c r="M39" s="41">
        <f t="shared" si="10"/>
        <v>0</v>
      </c>
      <c r="N39" s="41">
        <f t="shared" si="10"/>
        <v>0</v>
      </c>
      <c r="O39" s="41">
        <f t="shared" si="10"/>
        <v>0</v>
      </c>
      <c r="P39" s="41">
        <f t="shared" si="10"/>
        <v>0</v>
      </c>
      <c r="Q39" s="41">
        <f t="shared" si="10"/>
        <v>0</v>
      </c>
      <c r="R39" s="41">
        <f t="shared" si="10"/>
        <v>3.0813286630333376</v>
      </c>
      <c r="S39" s="41">
        <f t="shared" si="10"/>
        <v>63.251658787266663</v>
      </c>
      <c r="T39" s="41">
        <f t="shared" si="10"/>
        <v>1.0904853233333334E-2</v>
      </c>
      <c r="U39" s="41">
        <f t="shared" si="10"/>
        <v>0</v>
      </c>
      <c r="V39" s="41">
        <f t="shared" si="10"/>
        <v>6.088995179766667</v>
      </c>
      <c r="W39" s="41">
        <f t="shared" si="10"/>
        <v>0</v>
      </c>
      <c r="X39" s="41">
        <f t="shared" si="10"/>
        <v>0</v>
      </c>
      <c r="Y39" s="41">
        <f t="shared" si="10"/>
        <v>0</v>
      </c>
      <c r="Z39" s="41">
        <f t="shared" si="10"/>
        <v>0</v>
      </c>
      <c r="AA39" s="41">
        <f t="shared" si="10"/>
        <v>0</v>
      </c>
      <c r="AB39" s="41">
        <f t="shared" si="10"/>
        <v>5.1591174816666685</v>
      </c>
      <c r="AC39" s="41">
        <f t="shared" si="10"/>
        <v>13.3788424042</v>
      </c>
      <c r="AD39" s="41">
        <f t="shared" si="10"/>
        <v>0</v>
      </c>
      <c r="AE39" s="41">
        <f t="shared" si="10"/>
        <v>0</v>
      </c>
      <c r="AF39" s="41">
        <f t="shared" si="10"/>
        <v>5.3478685476999992</v>
      </c>
      <c r="AG39" s="41">
        <f t="shared" si="10"/>
        <v>0</v>
      </c>
      <c r="AH39" s="41">
        <f t="shared" si="10"/>
        <v>0</v>
      </c>
      <c r="AI39" s="41">
        <f t="shared" si="10"/>
        <v>0</v>
      </c>
      <c r="AJ39" s="41">
        <f t="shared" si="10"/>
        <v>0</v>
      </c>
      <c r="AK39" s="41">
        <f t="shared" si="10"/>
        <v>0</v>
      </c>
      <c r="AL39" s="41">
        <f t="shared" si="10"/>
        <v>2.7943528603333334</v>
      </c>
      <c r="AM39" s="41">
        <f t="shared" si="10"/>
        <v>6.2583567324666687</v>
      </c>
      <c r="AN39" s="41">
        <f t="shared" si="10"/>
        <v>10.369601265133335</v>
      </c>
      <c r="AO39" s="41">
        <f t="shared" si="10"/>
        <v>0</v>
      </c>
      <c r="AP39" s="41">
        <f t="shared" si="10"/>
        <v>1.8152021726333334</v>
      </c>
      <c r="AQ39" s="41">
        <f t="shared" si="10"/>
        <v>0</v>
      </c>
      <c r="AR39" s="41">
        <f t="shared" si="10"/>
        <v>7.1292255295333327</v>
      </c>
      <c r="AS39" s="41">
        <f t="shared" si="10"/>
        <v>0</v>
      </c>
      <c r="AT39" s="41">
        <f t="shared" si="10"/>
        <v>0</v>
      </c>
      <c r="AU39" s="41">
        <f t="shared" si="10"/>
        <v>0</v>
      </c>
      <c r="AV39" s="41">
        <f t="shared" si="10"/>
        <v>54.755305309400029</v>
      </c>
      <c r="AW39" s="41">
        <f t="shared" si="10"/>
        <v>280.66158508726676</v>
      </c>
      <c r="AX39" s="41">
        <f t="shared" si="10"/>
        <v>6.9669385509666659</v>
      </c>
      <c r="AY39" s="41">
        <f t="shared" si="10"/>
        <v>0</v>
      </c>
      <c r="AZ39" s="41">
        <f t="shared" si="10"/>
        <v>120.56222851140008</v>
      </c>
      <c r="BA39" s="41">
        <f t="shared" si="10"/>
        <v>0</v>
      </c>
      <c r="BB39" s="41">
        <f t="shared" si="10"/>
        <v>0</v>
      </c>
      <c r="BC39" s="41">
        <f t="shared" si="10"/>
        <v>0</v>
      </c>
      <c r="BD39" s="41">
        <f t="shared" si="10"/>
        <v>0</v>
      </c>
      <c r="BE39" s="41">
        <f t="shared" si="10"/>
        <v>0</v>
      </c>
      <c r="BF39" s="41">
        <f t="shared" si="10"/>
        <v>22.591699249266668</v>
      </c>
      <c r="BG39" s="41">
        <f t="shared" si="10"/>
        <v>9.4711112503333332</v>
      </c>
      <c r="BH39" s="41">
        <f t="shared" si="10"/>
        <v>4.8535566613666665</v>
      </c>
      <c r="BI39" s="41">
        <f t="shared" si="10"/>
        <v>0</v>
      </c>
      <c r="BJ39" s="41">
        <f t="shared" si="10"/>
        <v>12.636541337933334</v>
      </c>
      <c r="BK39" s="41">
        <f t="shared" si="9"/>
        <v>873.03807096213325</v>
      </c>
      <c r="BL39" s="40"/>
    </row>
    <row r="40" spans="1:64" x14ac:dyDescent="0.25">
      <c r="A40" s="11"/>
      <c r="B40" s="33" t="s">
        <v>79</v>
      </c>
      <c r="C40" s="41">
        <f t="shared" ref="C40:AH40" si="11">C9+C12+C23+C26+C29+C39</f>
        <v>0</v>
      </c>
      <c r="D40" s="41">
        <f t="shared" si="11"/>
        <v>108.30138413576665</v>
      </c>
      <c r="E40" s="41">
        <f t="shared" si="11"/>
        <v>45.795690658700003</v>
      </c>
      <c r="F40" s="41">
        <f t="shared" si="11"/>
        <v>0</v>
      </c>
      <c r="G40" s="41">
        <f t="shared" si="11"/>
        <v>0</v>
      </c>
      <c r="H40" s="41">
        <f t="shared" si="11"/>
        <v>9.0267596044333356</v>
      </c>
      <c r="I40" s="41">
        <f t="shared" si="11"/>
        <v>649.40279592780007</v>
      </c>
      <c r="J40" s="41">
        <f t="shared" si="11"/>
        <v>370.01074322653426</v>
      </c>
      <c r="K40" s="41">
        <f t="shared" si="11"/>
        <v>0</v>
      </c>
      <c r="L40" s="41">
        <f t="shared" si="11"/>
        <v>94.530342785732984</v>
      </c>
      <c r="M40" s="41">
        <f t="shared" si="11"/>
        <v>0</v>
      </c>
      <c r="N40" s="41">
        <f t="shared" si="11"/>
        <v>0</v>
      </c>
      <c r="O40" s="41">
        <f t="shared" si="11"/>
        <v>0</v>
      </c>
      <c r="P40" s="41">
        <f t="shared" si="11"/>
        <v>0</v>
      </c>
      <c r="Q40" s="41">
        <f t="shared" si="11"/>
        <v>0</v>
      </c>
      <c r="R40" s="41">
        <f t="shared" si="11"/>
        <v>4.0958846308666708</v>
      </c>
      <c r="S40" s="41">
        <f t="shared" si="11"/>
        <v>103.85409535263332</v>
      </c>
      <c r="T40" s="41">
        <f t="shared" si="11"/>
        <v>1.6710942393666666</v>
      </c>
      <c r="U40" s="41">
        <f t="shared" si="11"/>
        <v>0</v>
      </c>
      <c r="V40" s="41">
        <f t="shared" si="11"/>
        <v>15.4153216128</v>
      </c>
      <c r="W40" s="41">
        <f t="shared" si="11"/>
        <v>0</v>
      </c>
      <c r="X40" s="41">
        <f t="shared" si="11"/>
        <v>8.8232983563999987</v>
      </c>
      <c r="Y40" s="41">
        <f t="shared" si="11"/>
        <v>0</v>
      </c>
      <c r="Z40" s="41">
        <f t="shared" si="11"/>
        <v>0</v>
      </c>
      <c r="AA40" s="41">
        <f t="shared" si="11"/>
        <v>0</v>
      </c>
      <c r="AB40" s="41">
        <f t="shared" si="11"/>
        <v>8.8984728470666692</v>
      </c>
      <c r="AC40" s="41">
        <f t="shared" si="11"/>
        <v>166.4326053666</v>
      </c>
      <c r="AD40" s="41">
        <f t="shared" si="11"/>
        <v>0.10180445789999999</v>
      </c>
      <c r="AE40" s="41">
        <f t="shared" si="11"/>
        <v>0</v>
      </c>
      <c r="AF40" s="41">
        <f t="shared" si="11"/>
        <v>11.161782497933332</v>
      </c>
      <c r="AG40" s="41">
        <f t="shared" si="11"/>
        <v>0</v>
      </c>
      <c r="AH40" s="41">
        <f t="shared" si="11"/>
        <v>0</v>
      </c>
      <c r="AI40" s="41">
        <f t="shared" ref="AI40:BJ40" si="12">AI9+AI12+AI23+AI26+AI29+AI39</f>
        <v>0</v>
      </c>
      <c r="AJ40" s="41">
        <f t="shared" si="12"/>
        <v>0</v>
      </c>
      <c r="AK40" s="41">
        <f t="shared" si="12"/>
        <v>0</v>
      </c>
      <c r="AL40" s="41">
        <f t="shared" si="12"/>
        <v>4.129994854933333</v>
      </c>
      <c r="AM40" s="41">
        <f t="shared" si="12"/>
        <v>22.866404601300005</v>
      </c>
      <c r="AN40" s="41">
        <f t="shared" si="12"/>
        <v>17.952089988566669</v>
      </c>
      <c r="AO40" s="41">
        <f t="shared" si="12"/>
        <v>0</v>
      </c>
      <c r="AP40" s="41">
        <f t="shared" si="12"/>
        <v>4.1146477502999996</v>
      </c>
      <c r="AQ40" s="41">
        <f t="shared" si="12"/>
        <v>0</v>
      </c>
      <c r="AR40" s="41">
        <f t="shared" si="12"/>
        <v>11.124055148133333</v>
      </c>
      <c r="AS40" s="41">
        <f t="shared" si="12"/>
        <v>0</v>
      </c>
      <c r="AT40" s="41">
        <f t="shared" si="12"/>
        <v>0</v>
      </c>
      <c r="AU40" s="41">
        <f t="shared" si="12"/>
        <v>0</v>
      </c>
      <c r="AV40" s="41">
        <f t="shared" si="12"/>
        <v>73.010238075733355</v>
      </c>
      <c r="AW40" s="41">
        <f t="shared" si="12"/>
        <v>732.2164418522334</v>
      </c>
      <c r="AX40" s="41">
        <f t="shared" si="12"/>
        <v>29.826018805833336</v>
      </c>
      <c r="AY40" s="41">
        <f t="shared" si="12"/>
        <v>0</v>
      </c>
      <c r="AZ40" s="41">
        <f t="shared" si="12"/>
        <v>208.32889667950008</v>
      </c>
      <c r="BA40" s="41">
        <f t="shared" si="12"/>
        <v>0</v>
      </c>
      <c r="BB40" s="41">
        <f t="shared" si="12"/>
        <v>0</v>
      </c>
      <c r="BC40" s="41">
        <f t="shared" si="12"/>
        <v>0</v>
      </c>
      <c r="BD40" s="41">
        <f t="shared" si="12"/>
        <v>0</v>
      </c>
      <c r="BE40" s="41">
        <f t="shared" si="12"/>
        <v>0</v>
      </c>
      <c r="BF40" s="41">
        <f t="shared" si="12"/>
        <v>27.706931298800004</v>
      </c>
      <c r="BG40" s="41">
        <f t="shared" si="12"/>
        <v>30.769869349566665</v>
      </c>
      <c r="BH40" s="41">
        <f t="shared" si="12"/>
        <v>5.1638220002999997</v>
      </c>
      <c r="BI40" s="41">
        <f t="shared" si="12"/>
        <v>0</v>
      </c>
      <c r="BJ40" s="41">
        <f t="shared" si="12"/>
        <v>26.741248426833337</v>
      </c>
      <c r="BK40" s="41">
        <f t="shared" si="9"/>
        <v>2791.4727345325682</v>
      </c>
    </row>
    <row r="41" spans="1:64" ht="3.75" customHeight="1" x14ac:dyDescent="0.25">
      <c r="A41" s="11"/>
      <c r="B41" s="34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</row>
    <row r="42" spans="1:64" x14ac:dyDescent="0.25">
      <c r="A42" s="11" t="s">
        <v>1</v>
      </c>
      <c r="B42" s="35" t="s">
        <v>7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</row>
    <row r="43" spans="1:64" s="15" customFormat="1" x14ac:dyDescent="0.25">
      <c r="A43" s="11" t="s">
        <v>75</v>
      </c>
      <c r="B43" s="32" t="s">
        <v>2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</row>
    <row r="44" spans="1:64" s="15" customFormat="1" x14ac:dyDescent="0.25">
      <c r="A44" s="11"/>
      <c r="B44" s="32" t="s">
        <v>115</v>
      </c>
      <c r="C44" s="39">
        <v>0</v>
      </c>
      <c r="D44" s="39">
        <v>1.4205269999999996E-4</v>
      </c>
      <c r="E44" s="39">
        <v>0</v>
      </c>
      <c r="F44" s="39">
        <v>0</v>
      </c>
      <c r="G44" s="39">
        <v>0</v>
      </c>
      <c r="H44" s="39">
        <v>1.0143942638333334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0.49324253556666653</v>
      </c>
      <c r="S44" s="39">
        <v>0</v>
      </c>
      <c r="T44" s="39">
        <v>0</v>
      </c>
      <c r="U44" s="39">
        <v>0</v>
      </c>
      <c r="V44" s="39">
        <v>3.5749451666666674E-3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8.6011075383000044</v>
      </c>
      <c r="AC44" s="39">
        <v>9.9745854800000006E-2</v>
      </c>
      <c r="AD44" s="39">
        <v>0</v>
      </c>
      <c r="AE44" s="39">
        <v>0</v>
      </c>
      <c r="AF44" s="39">
        <v>0.26000947169999999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8.274282491000001</v>
      </c>
      <c r="AM44" s="39">
        <v>2.9527031900000011E-2</v>
      </c>
      <c r="AN44" s="39">
        <v>0</v>
      </c>
      <c r="AO44" s="39">
        <v>0</v>
      </c>
      <c r="AP44" s="39">
        <v>3.5236148000000009E-2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229.61701416803419</v>
      </c>
      <c r="AW44" s="39">
        <v>0.75052653430000016</v>
      </c>
      <c r="AX44" s="39">
        <v>0</v>
      </c>
      <c r="AY44" s="39">
        <v>0</v>
      </c>
      <c r="AZ44" s="39">
        <v>2.9534924863666667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117.0118575539334</v>
      </c>
      <c r="BG44" s="39">
        <v>6.7106025069666675</v>
      </c>
      <c r="BH44" s="39">
        <v>9.9720299999999995E-5</v>
      </c>
      <c r="BI44" s="39">
        <v>0</v>
      </c>
      <c r="BJ44" s="39">
        <v>0.47352040176666665</v>
      </c>
      <c r="BK44" s="29">
        <f t="shared" ref="BK44:BK46" si="13">SUM(C44:BJ44)</f>
        <v>376.32837570463425</v>
      </c>
    </row>
    <row r="45" spans="1:64" s="15" customFormat="1" x14ac:dyDescent="0.25">
      <c r="A45" s="11"/>
      <c r="B45" s="30" t="s">
        <v>116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0.38264177896667589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0.19208589143333335</v>
      </c>
      <c r="S45" s="27">
        <v>0</v>
      </c>
      <c r="T45" s="27">
        <v>0</v>
      </c>
      <c r="U45" s="27">
        <v>0</v>
      </c>
      <c r="V45" s="27">
        <v>5.445179133333331E-3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6.0120463870666656</v>
      </c>
      <c r="AC45" s="27">
        <v>3.5610614366666661E-2</v>
      </c>
      <c r="AD45" s="27">
        <v>0</v>
      </c>
      <c r="AE45" s="27">
        <v>0</v>
      </c>
      <c r="AF45" s="27">
        <v>4.2108473599999995E-2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8.3127103946333367</v>
      </c>
      <c r="AM45" s="27">
        <v>7.6167534600000003E-2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141.00020377676799</v>
      </c>
      <c r="AW45" s="27">
        <v>0.13697257036666663</v>
      </c>
      <c r="AX45" s="27">
        <v>0</v>
      </c>
      <c r="AY45" s="27">
        <v>0</v>
      </c>
      <c r="AZ45" s="27">
        <v>1.1711235391666668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100.08041694603374</v>
      </c>
      <c r="BG45" s="27">
        <v>3.4657274199999998E-2</v>
      </c>
      <c r="BH45" s="27">
        <v>0</v>
      </c>
      <c r="BI45" s="27">
        <v>0</v>
      </c>
      <c r="BJ45" s="27">
        <v>0.176940026</v>
      </c>
      <c r="BK45" s="29">
        <f t="shared" si="13"/>
        <v>257.65913038633511</v>
      </c>
    </row>
    <row r="46" spans="1:64" s="15" customFormat="1" x14ac:dyDescent="0.25">
      <c r="A46" s="11"/>
      <c r="B46" s="33" t="s">
        <v>84</v>
      </c>
      <c r="C46" s="28">
        <f>SUM(C44:C45)</f>
        <v>0</v>
      </c>
      <c r="D46" s="28">
        <f t="shared" ref="D46:BJ46" si="14">SUM(D44:D45)</f>
        <v>1.4205269999999996E-4</v>
      </c>
      <c r="E46" s="28">
        <f t="shared" si="14"/>
        <v>0</v>
      </c>
      <c r="F46" s="28">
        <f t="shared" si="14"/>
        <v>0</v>
      </c>
      <c r="G46" s="28">
        <f t="shared" si="14"/>
        <v>0</v>
      </c>
      <c r="H46" s="28">
        <f t="shared" si="14"/>
        <v>1.3970360428000093</v>
      </c>
      <c r="I46" s="28">
        <f t="shared" si="14"/>
        <v>0</v>
      </c>
      <c r="J46" s="28">
        <f t="shared" si="14"/>
        <v>0</v>
      </c>
      <c r="K46" s="28">
        <f t="shared" si="14"/>
        <v>0</v>
      </c>
      <c r="L46" s="28">
        <f t="shared" si="14"/>
        <v>0</v>
      </c>
      <c r="M46" s="28">
        <f t="shared" si="14"/>
        <v>0</v>
      </c>
      <c r="N46" s="28">
        <f t="shared" si="14"/>
        <v>0</v>
      </c>
      <c r="O46" s="28">
        <f t="shared" si="14"/>
        <v>0</v>
      </c>
      <c r="P46" s="28">
        <f t="shared" si="14"/>
        <v>0</v>
      </c>
      <c r="Q46" s="28">
        <f t="shared" si="14"/>
        <v>0</v>
      </c>
      <c r="R46" s="28">
        <f t="shared" si="14"/>
        <v>0.68532842699999985</v>
      </c>
      <c r="S46" s="28">
        <f t="shared" si="14"/>
        <v>0</v>
      </c>
      <c r="T46" s="28">
        <f t="shared" si="14"/>
        <v>0</v>
      </c>
      <c r="U46" s="28">
        <f t="shared" si="14"/>
        <v>0</v>
      </c>
      <c r="V46" s="28">
        <f t="shared" si="14"/>
        <v>9.020124299999998E-3</v>
      </c>
      <c r="W46" s="28">
        <f t="shared" si="14"/>
        <v>0</v>
      </c>
      <c r="X46" s="28">
        <f t="shared" si="14"/>
        <v>0</v>
      </c>
      <c r="Y46" s="28">
        <f t="shared" si="14"/>
        <v>0</v>
      </c>
      <c r="Z46" s="28">
        <f t="shared" si="14"/>
        <v>0</v>
      </c>
      <c r="AA46" s="28">
        <f t="shared" si="14"/>
        <v>0</v>
      </c>
      <c r="AB46" s="28">
        <f t="shared" si="14"/>
        <v>14.613153925366671</v>
      </c>
      <c r="AC46" s="28">
        <f t="shared" si="14"/>
        <v>0.13535646916666666</v>
      </c>
      <c r="AD46" s="28">
        <f t="shared" si="14"/>
        <v>0</v>
      </c>
      <c r="AE46" s="28">
        <f t="shared" si="14"/>
        <v>0</v>
      </c>
      <c r="AF46" s="28">
        <f t="shared" si="14"/>
        <v>0.30211794529999997</v>
      </c>
      <c r="AG46" s="28">
        <f t="shared" si="14"/>
        <v>0</v>
      </c>
      <c r="AH46" s="28">
        <f t="shared" si="14"/>
        <v>0</v>
      </c>
      <c r="AI46" s="28">
        <f t="shared" si="14"/>
        <v>0</v>
      </c>
      <c r="AJ46" s="28">
        <f t="shared" si="14"/>
        <v>0</v>
      </c>
      <c r="AK46" s="28">
        <f t="shared" si="14"/>
        <v>0</v>
      </c>
      <c r="AL46" s="28">
        <f t="shared" si="14"/>
        <v>16.586992885633336</v>
      </c>
      <c r="AM46" s="28">
        <f t="shared" si="14"/>
        <v>0.10569456650000002</v>
      </c>
      <c r="AN46" s="28">
        <f t="shared" si="14"/>
        <v>0</v>
      </c>
      <c r="AO46" s="28">
        <f t="shared" si="14"/>
        <v>0</v>
      </c>
      <c r="AP46" s="28">
        <f t="shared" si="14"/>
        <v>3.5236148000000009E-2</v>
      </c>
      <c r="AQ46" s="28">
        <f t="shared" si="14"/>
        <v>0</v>
      </c>
      <c r="AR46" s="28">
        <f t="shared" si="14"/>
        <v>0</v>
      </c>
      <c r="AS46" s="28">
        <f t="shared" si="14"/>
        <v>0</v>
      </c>
      <c r="AT46" s="28">
        <f t="shared" si="14"/>
        <v>0</v>
      </c>
      <c r="AU46" s="28">
        <f t="shared" si="14"/>
        <v>0</v>
      </c>
      <c r="AV46" s="28">
        <f t="shared" si="14"/>
        <v>370.61721794480218</v>
      </c>
      <c r="AW46" s="28">
        <f t="shared" si="14"/>
        <v>0.88749910466666682</v>
      </c>
      <c r="AX46" s="28">
        <f t="shared" si="14"/>
        <v>0</v>
      </c>
      <c r="AY46" s="28">
        <f t="shared" si="14"/>
        <v>0</v>
      </c>
      <c r="AZ46" s="28">
        <f t="shared" si="14"/>
        <v>4.1246160255333333</v>
      </c>
      <c r="BA46" s="28">
        <f t="shared" si="14"/>
        <v>0</v>
      </c>
      <c r="BB46" s="28">
        <f t="shared" si="14"/>
        <v>0</v>
      </c>
      <c r="BC46" s="28">
        <f t="shared" si="14"/>
        <v>0</v>
      </c>
      <c r="BD46" s="28">
        <f t="shared" si="14"/>
        <v>0</v>
      </c>
      <c r="BE46" s="28">
        <f t="shared" si="14"/>
        <v>0</v>
      </c>
      <c r="BF46" s="28">
        <f t="shared" si="14"/>
        <v>217.09227449996712</v>
      </c>
      <c r="BG46" s="28">
        <f t="shared" si="14"/>
        <v>6.7452597811666672</v>
      </c>
      <c r="BH46" s="28">
        <f t="shared" si="14"/>
        <v>9.9720299999999995E-5</v>
      </c>
      <c r="BI46" s="28">
        <f t="shared" si="14"/>
        <v>0</v>
      </c>
      <c r="BJ46" s="28">
        <f t="shared" si="14"/>
        <v>0.65046042776666668</v>
      </c>
      <c r="BK46" s="41">
        <f t="shared" si="13"/>
        <v>633.9875060909693</v>
      </c>
    </row>
    <row r="47" spans="1:64" x14ac:dyDescent="0.25">
      <c r="A47" s="11" t="s">
        <v>76</v>
      </c>
      <c r="B47" s="32" t="s">
        <v>17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</row>
    <row r="48" spans="1:64" x14ac:dyDescent="0.25">
      <c r="A48" s="11"/>
      <c r="B48" s="32" t="s">
        <v>117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0.16381623683334054</v>
      </c>
      <c r="I48" s="39">
        <v>0</v>
      </c>
      <c r="J48" s="39">
        <v>0</v>
      </c>
      <c r="K48" s="39">
        <v>0</v>
      </c>
      <c r="L48" s="39">
        <v>0.20075737383333336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5.8232347999999996E-2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5.5244690255000011</v>
      </c>
      <c r="AC48" s="39">
        <v>0.50371959909999997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1.7678205700333336</v>
      </c>
      <c r="AM48" s="39">
        <v>8.258750450000002E-2</v>
      </c>
      <c r="AN48" s="39">
        <v>0</v>
      </c>
      <c r="AO48" s="39">
        <v>0</v>
      </c>
      <c r="AP48" s="39">
        <v>0.14631446863333344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64.583333521133568</v>
      </c>
      <c r="AW48" s="39">
        <v>6.0458506425666672</v>
      </c>
      <c r="AX48" s="39">
        <v>5.7217783999999978E-3</v>
      </c>
      <c r="AY48" s="39">
        <v>0</v>
      </c>
      <c r="AZ48" s="39">
        <v>6.1869281109666661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37.956417062066691</v>
      </c>
      <c r="BG48" s="39">
        <v>0.42451188306666676</v>
      </c>
      <c r="BH48" s="39">
        <v>0</v>
      </c>
      <c r="BI48" s="39">
        <v>0</v>
      </c>
      <c r="BJ48" s="39">
        <v>1.0206549591999996</v>
      </c>
      <c r="BK48" s="29">
        <f t="shared" ref="BK48:BK56" si="15">SUM(C48:BJ48)</f>
        <v>124.6711350838336</v>
      </c>
    </row>
    <row r="49" spans="1:63" x14ac:dyDescent="0.25">
      <c r="A49" s="11"/>
      <c r="B49" s="32" t="s">
        <v>118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2.1714295650666666</v>
      </c>
      <c r="I49" s="39">
        <v>0.92341224309990666</v>
      </c>
      <c r="J49" s="39">
        <v>0</v>
      </c>
      <c r="K49" s="39">
        <v>0</v>
      </c>
      <c r="L49" s="39">
        <v>0.47061685603333331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1.1530359048666665</v>
      </c>
      <c r="S49" s="39">
        <v>0</v>
      </c>
      <c r="T49" s="39">
        <v>0</v>
      </c>
      <c r="U49" s="39">
        <v>0</v>
      </c>
      <c r="V49" s="39">
        <v>1.1081890337666662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31.433937122466659</v>
      </c>
      <c r="AC49" s="39">
        <v>6.7115506754000016</v>
      </c>
      <c r="AD49" s="39">
        <v>0</v>
      </c>
      <c r="AE49" s="39">
        <v>0</v>
      </c>
      <c r="AF49" s="39">
        <v>2.2358256149666667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29.59283974023333</v>
      </c>
      <c r="AM49" s="39">
        <v>2.4530242032999996</v>
      </c>
      <c r="AN49" s="39">
        <v>0</v>
      </c>
      <c r="AO49" s="39">
        <v>0</v>
      </c>
      <c r="AP49" s="39">
        <v>1.3066606195666668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129.86953000726649</v>
      </c>
      <c r="AW49" s="39">
        <v>20.721354779633334</v>
      </c>
      <c r="AX49" s="39">
        <v>0</v>
      </c>
      <c r="AY49" s="39">
        <v>0</v>
      </c>
      <c r="AZ49" s="39">
        <v>52.395757492564655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83.632710707999792</v>
      </c>
      <c r="BG49" s="39">
        <v>6.6814836106666675</v>
      </c>
      <c r="BH49" s="39">
        <v>5.1766324533333317E-2</v>
      </c>
      <c r="BI49" s="39">
        <v>0</v>
      </c>
      <c r="BJ49" s="39">
        <v>7.2620277182666664</v>
      </c>
      <c r="BK49" s="29">
        <f t="shared" si="15"/>
        <v>380.17515221969751</v>
      </c>
    </row>
    <row r="50" spans="1:63" x14ac:dyDescent="0.25">
      <c r="A50" s="11"/>
      <c r="B50" s="32" t="s">
        <v>119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1.1580183590332858</v>
      </c>
      <c r="I50" s="39">
        <v>0.35503982896666669</v>
      </c>
      <c r="J50" s="39">
        <v>0.53092162620000005</v>
      </c>
      <c r="K50" s="39">
        <v>0</v>
      </c>
      <c r="L50" s="39">
        <v>1.6564468867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0.46786624573333341</v>
      </c>
      <c r="S50" s="39">
        <v>0</v>
      </c>
      <c r="T50" s="39">
        <v>0</v>
      </c>
      <c r="U50" s="39">
        <v>0</v>
      </c>
      <c r="V50" s="39">
        <v>0.39655760103333321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17.673680052566674</v>
      </c>
      <c r="AC50" s="39">
        <v>0.75460849459999979</v>
      </c>
      <c r="AD50" s="39">
        <v>0</v>
      </c>
      <c r="AE50" s="39">
        <v>0</v>
      </c>
      <c r="AF50" s="39">
        <v>0.24816494280000001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11.04747483956667</v>
      </c>
      <c r="AM50" s="39">
        <v>0.25226320283333326</v>
      </c>
      <c r="AN50" s="39">
        <v>0</v>
      </c>
      <c r="AO50" s="39">
        <v>0</v>
      </c>
      <c r="AP50" s="39">
        <v>0.20114496186666664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182.30467816920199</v>
      </c>
      <c r="AW50" s="39">
        <v>31.901825714900006</v>
      </c>
      <c r="AX50" s="39">
        <v>2.8672244916333334</v>
      </c>
      <c r="AY50" s="39">
        <v>0</v>
      </c>
      <c r="AZ50" s="39">
        <v>25.512684467433342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92.504165140768961</v>
      </c>
      <c r="BG50" s="39">
        <v>5.3597714016999989</v>
      </c>
      <c r="BH50" s="39">
        <v>2.0935744266666664E-2</v>
      </c>
      <c r="BI50" s="39">
        <v>0</v>
      </c>
      <c r="BJ50" s="39">
        <v>2.9932214282666676</v>
      </c>
      <c r="BK50" s="29">
        <f t="shared" si="15"/>
        <v>378.20669360007099</v>
      </c>
    </row>
    <row r="51" spans="1:63" x14ac:dyDescent="0.25">
      <c r="A51" s="11"/>
      <c r="B51" s="32" t="s">
        <v>120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1.0533129652666664</v>
      </c>
      <c r="I51" s="39">
        <v>6.247013111300026</v>
      </c>
      <c r="J51" s="39">
        <v>0</v>
      </c>
      <c r="K51" s="39">
        <v>0</v>
      </c>
      <c r="L51" s="39">
        <v>0.78967804203333347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0.69578863026666682</v>
      </c>
      <c r="S51" s="39">
        <v>1.1341518566666663E-2</v>
      </c>
      <c r="T51" s="39">
        <v>0</v>
      </c>
      <c r="U51" s="39">
        <v>0</v>
      </c>
      <c r="V51" s="39">
        <v>1.6957933833333334E-2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19.768076986166665</v>
      </c>
      <c r="AC51" s="39">
        <v>1.6582052663666669</v>
      </c>
      <c r="AD51" s="39">
        <v>0</v>
      </c>
      <c r="AE51" s="39">
        <v>0</v>
      </c>
      <c r="AF51" s="39">
        <v>0.98612703966666659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29.750477559533344</v>
      </c>
      <c r="AM51" s="39">
        <v>1.9888392760999996</v>
      </c>
      <c r="AN51" s="39">
        <v>0</v>
      </c>
      <c r="AO51" s="39">
        <v>0</v>
      </c>
      <c r="AP51" s="39">
        <v>0.54165050830000006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99.605789767800118</v>
      </c>
      <c r="AW51" s="39">
        <v>42.914792386065884</v>
      </c>
      <c r="AX51" s="39">
        <v>0</v>
      </c>
      <c r="AY51" s="39">
        <v>0</v>
      </c>
      <c r="AZ51" s="39">
        <v>27.177058736466666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39">
        <v>65.655965755300386</v>
      </c>
      <c r="BG51" s="39">
        <v>7.5092353902999998</v>
      </c>
      <c r="BH51" s="39">
        <v>2.8297245953333339</v>
      </c>
      <c r="BI51" s="39">
        <v>0</v>
      </c>
      <c r="BJ51" s="39">
        <v>5.5170975353666654</v>
      </c>
      <c r="BK51" s="29">
        <f t="shared" si="15"/>
        <v>314.71713300403303</v>
      </c>
    </row>
    <row r="52" spans="1:63" x14ac:dyDescent="0.25">
      <c r="A52" s="11"/>
      <c r="B52" s="32" t="s">
        <v>121</v>
      </c>
      <c r="C52" s="39">
        <v>0</v>
      </c>
      <c r="D52" s="39">
        <v>6.8914799999999989E-4</v>
      </c>
      <c r="E52" s="39">
        <v>0</v>
      </c>
      <c r="F52" s="39">
        <v>0</v>
      </c>
      <c r="G52" s="39">
        <v>0</v>
      </c>
      <c r="H52" s="39">
        <v>0.30064148493333326</v>
      </c>
      <c r="I52" s="39">
        <v>0</v>
      </c>
      <c r="J52" s="39">
        <v>0</v>
      </c>
      <c r="K52" s="39">
        <v>0</v>
      </c>
      <c r="L52" s="39">
        <v>0.90123255083332898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8.8828608900000008E-2</v>
      </c>
      <c r="S52" s="39">
        <v>0</v>
      </c>
      <c r="T52" s="39">
        <v>0</v>
      </c>
      <c r="U52" s="39">
        <v>0</v>
      </c>
      <c r="V52" s="39">
        <v>3.7793618333333331E-3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2.0086636499333332</v>
      </c>
      <c r="AC52" s="39">
        <v>0.45328649913333324</v>
      </c>
      <c r="AD52" s="39">
        <v>0</v>
      </c>
      <c r="AE52" s="39">
        <v>0</v>
      </c>
      <c r="AF52" s="39">
        <v>0.27601649019999996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1.9806083094333333</v>
      </c>
      <c r="AM52" s="39">
        <v>0.81083724966666659</v>
      </c>
      <c r="AN52" s="39">
        <v>0</v>
      </c>
      <c r="AO52" s="39">
        <v>0</v>
      </c>
      <c r="AP52" s="39">
        <v>0.19611693186666668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17.178390863399994</v>
      </c>
      <c r="AW52" s="39">
        <v>1.9237032552666666</v>
      </c>
      <c r="AX52" s="39">
        <v>0</v>
      </c>
      <c r="AY52" s="39">
        <v>0</v>
      </c>
      <c r="AZ52" s="39">
        <v>13.081129068666668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12.285885537900008</v>
      </c>
      <c r="BG52" s="39">
        <v>5.5384264681999751</v>
      </c>
      <c r="BH52" s="39">
        <v>0</v>
      </c>
      <c r="BI52" s="39">
        <v>0</v>
      </c>
      <c r="BJ52" s="39">
        <v>3.8774700201666672</v>
      </c>
      <c r="BK52" s="29">
        <f t="shared" si="15"/>
        <v>60.905705498333305</v>
      </c>
    </row>
    <row r="53" spans="1:63" x14ac:dyDescent="0.25">
      <c r="A53" s="11"/>
      <c r="B53" s="32" t="s">
        <v>122</v>
      </c>
      <c r="C53" s="39">
        <v>0</v>
      </c>
      <c r="D53" s="39">
        <v>1.375945166666667E-3</v>
      </c>
      <c r="E53" s="39">
        <v>0</v>
      </c>
      <c r="F53" s="39">
        <v>0</v>
      </c>
      <c r="G53" s="39">
        <v>0</v>
      </c>
      <c r="H53" s="39">
        <v>0.10538182279999998</v>
      </c>
      <c r="I53" s="39">
        <v>2.4529172109999999</v>
      </c>
      <c r="J53" s="39">
        <v>0</v>
      </c>
      <c r="K53" s="39">
        <v>0</v>
      </c>
      <c r="L53" s="39">
        <v>3.5405905638999879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8.1008610233333347E-2</v>
      </c>
      <c r="S53" s="39">
        <v>0</v>
      </c>
      <c r="T53" s="39">
        <v>0</v>
      </c>
      <c r="U53" s="39">
        <v>0</v>
      </c>
      <c r="V53" s="39">
        <v>0.14458061309999998</v>
      </c>
      <c r="W53" s="39">
        <v>0</v>
      </c>
      <c r="X53" s="39">
        <v>0</v>
      </c>
      <c r="Y53" s="39">
        <v>0</v>
      </c>
      <c r="Z53" s="39">
        <v>0</v>
      </c>
      <c r="AA53" s="39">
        <v>0</v>
      </c>
      <c r="AB53" s="39">
        <v>5.0044457633333338E-2</v>
      </c>
      <c r="AC53" s="39">
        <v>1.318286366666667E-3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3.525393303333333E-2</v>
      </c>
      <c r="AM53" s="39">
        <v>0</v>
      </c>
      <c r="AN53" s="39">
        <v>0</v>
      </c>
      <c r="AO53" s="39">
        <v>0</v>
      </c>
      <c r="AP53" s="39">
        <v>1.5889229333333334E-3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5.9308394726999989</v>
      </c>
      <c r="AW53" s="39">
        <v>0.32146739556666665</v>
      </c>
      <c r="AX53" s="39">
        <v>0</v>
      </c>
      <c r="AY53" s="39">
        <v>0</v>
      </c>
      <c r="AZ53" s="39">
        <v>2.1570783266666664E-2</v>
      </c>
      <c r="BA53" s="39">
        <v>0</v>
      </c>
      <c r="BB53" s="39">
        <v>0</v>
      </c>
      <c r="BC53" s="39">
        <v>0</v>
      </c>
      <c r="BD53" s="39">
        <v>0</v>
      </c>
      <c r="BE53" s="39">
        <v>0</v>
      </c>
      <c r="BF53" s="39">
        <v>0.82207694963333322</v>
      </c>
      <c r="BG53" s="39">
        <v>0</v>
      </c>
      <c r="BH53" s="39">
        <v>0</v>
      </c>
      <c r="BI53" s="39">
        <v>0</v>
      </c>
      <c r="BJ53" s="39">
        <v>5.4836426733333339E-2</v>
      </c>
      <c r="BK53" s="29">
        <f t="shared" si="15"/>
        <v>13.56485139406665</v>
      </c>
    </row>
    <row r="54" spans="1:63" x14ac:dyDescent="0.25">
      <c r="A54" s="11"/>
      <c r="B54" s="32" t="s">
        <v>128</v>
      </c>
      <c r="C54" s="39">
        <v>0</v>
      </c>
      <c r="D54" s="39">
        <v>1.0445006999999999E-3</v>
      </c>
      <c r="E54" s="39">
        <v>0</v>
      </c>
      <c r="F54" s="39">
        <v>0</v>
      </c>
      <c r="G54" s="39">
        <v>0</v>
      </c>
      <c r="H54" s="39">
        <v>0.31892739846666668</v>
      </c>
      <c r="I54" s="39">
        <v>7.4745715155666659</v>
      </c>
      <c r="J54" s="39">
        <v>0</v>
      </c>
      <c r="K54" s="39">
        <v>0</v>
      </c>
      <c r="L54" s="39">
        <v>1.600316863699998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9.4258789266666684E-2</v>
      </c>
      <c r="S54" s="39">
        <v>0</v>
      </c>
      <c r="T54" s="39">
        <v>0</v>
      </c>
      <c r="U54" s="39">
        <v>0</v>
      </c>
      <c r="V54" s="39">
        <v>0.17032368993333338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0.13066124466666668</v>
      </c>
      <c r="AC54" s="39">
        <v>0</v>
      </c>
      <c r="AD54" s="39">
        <v>0</v>
      </c>
      <c r="AE54" s="39">
        <v>0</v>
      </c>
      <c r="AF54" s="39">
        <v>2.4016332800000002E-2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1.3799884299999999E-2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0.90861841253333342</v>
      </c>
      <c r="AW54" s="39">
        <v>1.6014542600000004E-2</v>
      </c>
      <c r="AX54" s="39">
        <v>0</v>
      </c>
      <c r="AY54" s="39">
        <v>0</v>
      </c>
      <c r="AZ54" s="39">
        <v>1.9027679468666669</v>
      </c>
      <c r="BA54" s="39">
        <v>0</v>
      </c>
      <c r="BB54" s="39">
        <v>0</v>
      </c>
      <c r="BC54" s="39">
        <v>0</v>
      </c>
      <c r="BD54" s="39">
        <v>0</v>
      </c>
      <c r="BE54" s="39">
        <v>0</v>
      </c>
      <c r="BF54" s="39">
        <v>0.20040955883333333</v>
      </c>
      <c r="BG54" s="39">
        <v>0</v>
      </c>
      <c r="BH54" s="39">
        <v>0</v>
      </c>
      <c r="BI54" s="39">
        <v>0</v>
      </c>
      <c r="BJ54" s="39">
        <v>5.5155421099999997E-2</v>
      </c>
      <c r="BK54" s="29">
        <f t="shared" si="15"/>
        <v>12.910886101333334</v>
      </c>
    </row>
    <row r="55" spans="1:63" x14ac:dyDescent="0.25">
      <c r="A55" s="11"/>
      <c r="B55" s="33" t="s">
        <v>85</v>
      </c>
      <c r="C55" s="41">
        <f>SUM(C48:C54)</f>
        <v>0</v>
      </c>
      <c r="D55" s="41">
        <f t="shared" ref="D55:BJ55" si="16">SUM(D48:D54)</f>
        <v>3.1095938666666672E-3</v>
      </c>
      <c r="E55" s="41">
        <f t="shared" si="16"/>
        <v>0</v>
      </c>
      <c r="F55" s="41">
        <f t="shared" si="16"/>
        <v>0</v>
      </c>
      <c r="G55" s="41">
        <f t="shared" si="16"/>
        <v>0</v>
      </c>
      <c r="H55" s="41">
        <f t="shared" si="16"/>
        <v>5.2715278323999595</v>
      </c>
      <c r="I55" s="41">
        <f t="shared" si="16"/>
        <v>17.452953909933264</v>
      </c>
      <c r="J55" s="41">
        <f t="shared" si="16"/>
        <v>0.53092162620000005</v>
      </c>
      <c r="K55" s="41">
        <f t="shared" si="16"/>
        <v>0</v>
      </c>
      <c r="L55" s="41">
        <f t="shared" si="16"/>
        <v>9.1596391370333148</v>
      </c>
      <c r="M55" s="41">
        <f t="shared" si="16"/>
        <v>0</v>
      </c>
      <c r="N55" s="41">
        <f t="shared" si="16"/>
        <v>0</v>
      </c>
      <c r="O55" s="41">
        <f t="shared" si="16"/>
        <v>0</v>
      </c>
      <c r="P55" s="41">
        <f t="shared" si="16"/>
        <v>0</v>
      </c>
      <c r="Q55" s="41">
        <f t="shared" si="16"/>
        <v>0</v>
      </c>
      <c r="R55" s="41">
        <f t="shared" si="16"/>
        <v>2.6390191372666667</v>
      </c>
      <c r="S55" s="41">
        <f t="shared" si="16"/>
        <v>1.1341518566666663E-2</v>
      </c>
      <c r="T55" s="41">
        <f t="shared" si="16"/>
        <v>0</v>
      </c>
      <c r="U55" s="41">
        <f t="shared" si="16"/>
        <v>0</v>
      </c>
      <c r="V55" s="41">
        <f t="shared" si="16"/>
        <v>1.8403882334999995</v>
      </c>
      <c r="W55" s="41">
        <f t="shared" si="16"/>
        <v>0</v>
      </c>
      <c r="X55" s="41">
        <f t="shared" si="16"/>
        <v>0</v>
      </c>
      <c r="Y55" s="41">
        <f t="shared" si="16"/>
        <v>0</v>
      </c>
      <c r="Z55" s="41">
        <f t="shared" si="16"/>
        <v>0</v>
      </c>
      <c r="AA55" s="41">
        <f t="shared" si="16"/>
        <v>0</v>
      </c>
      <c r="AB55" s="41">
        <f t="shared" si="16"/>
        <v>76.589532538933341</v>
      </c>
      <c r="AC55" s="41">
        <f t="shared" si="16"/>
        <v>10.082688820966668</v>
      </c>
      <c r="AD55" s="41">
        <f t="shared" si="16"/>
        <v>0</v>
      </c>
      <c r="AE55" s="41">
        <f t="shared" si="16"/>
        <v>0</v>
      </c>
      <c r="AF55" s="41">
        <f t="shared" si="16"/>
        <v>3.7701504204333331</v>
      </c>
      <c r="AG55" s="41">
        <f t="shared" si="16"/>
        <v>0</v>
      </c>
      <c r="AH55" s="41">
        <f t="shared" si="16"/>
        <v>0</v>
      </c>
      <c r="AI55" s="41">
        <f t="shared" si="16"/>
        <v>0</v>
      </c>
      <c r="AJ55" s="41">
        <f t="shared" si="16"/>
        <v>0</v>
      </c>
      <c r="AK55" s="41">
        <f t="shared" si="16"/>
        <v>0</v>
      </c>
      <c r="AL55" s="41">
        <f t="shared" si="16"/>
        <v>74.188274836133346</v>
      </c>
      <c r="AM55" s="41">
        <f t="shared" si="16"/>
        <v>5.5875514363999992</v>
      </c>
      <c r="AN55" s="41">
        <f t="shared" si="16"/>
        <v>0</v>
      </c>
      <c r="AO55" s="41">
        <f t="shared" si="16"/>
        <v>0</v>
      </c>
      <c r="AP55" s="41">
        <f t="shared" si="16"/>
        <v>2.3934764131666668</v>
      </c>
      <c r="AQ55" s="41">
        <f t="shared" si="16"/>
        <v>0</v>
      </c>
      <c r="AR55" s="41">
        <f t="shared" si="16"/>
        <v>0</v>
      </c>
      <c r="AS55" s="41">
        <f t="shared" si="16"/>
        <v>0</v>
      </c>
      <c r="AT55" s="41">
        <f t="shared" si="16"/>
        <v>0</v>
      </c>
      <c r="AU55" s="41">
        <f t="shared" si="16"/>
        <v>0</v>
      </c>
      <c r="AV55" s="41">
        <f t="shared" si="16"/>
        <v>500.38118021403545</v>
      </c>
      <c r="AW55" s="41">
        <f t="shared" si="16"/>
        <v>103.84500871659924</v>
      </c>
      <c r="AX55" s="41">
        <f t="shared" si="16"/>
        <v>2.8729462700333332</v>
      </c>
      <c r="AY55" s="41">
        <f t="shared" si="16"/>
        <v>0</v>
      </c>
      <c r="AZ55" s="41">
        <f t="shared" si="16"/>
        <v>126.27789660623132</v>
      </c>
      <c r="BA55" s="41">
        <f t="shared" si="16"/>
        <v>0</v>
      </c>
      <c r="BB55" s="41">
        <f t="shared" si="16"/>
        <v>0</v>
      </c>
      <c r="BC55" s="41">
        <f t="shared" si="16"/>
        <v>0</v>
      </c>
      <c r="BD55" s="41">
        <f t="shared" si="16"/>
        <v>0</v>
      </c>
      <c r="BE55" s="41">
        <f t="shared" si="16"/>
        <v>0</v>
      </c>
      <c r="BF55" s="41">
        <f t="shared" si="16"/>
        <v>293.05763071250249</v>
      </c>
      <c r="BG55" s="41">
        <f t="shared" si="16"/>
        <v>25.513428753933308</v>
      </c>
      <c r="BH55" s="41">
        <f t="shared" si="16"/>
        <v>2.9024266641333338</v>
      </c>
      <c r="BI55" s="41">
        <f t="shared" si="16"/>
        <v>0</v>
      </c>
      <c r="BJ55" s="41">
        <f t="shared" si="16"/>
        <v>20.780463509100002</v>
      </c>
      <c r="BK55" s="41">
        <f t="shared" si="15"/>
        <v>1285.1515569013684</v>
      </c>
    </row>
    <row r="56" spans="1:63" x14ac:dyDescent="0.25">
      <c r="A56" s="11"/>
      <c r="B56" s="33" t="s">
        <v>83</v>
      </c>
      <c r="C56" s="41">
        <f>C46+C55</f>
        <v>0</v>
      </c>
      <c r="D56" s="41">
        <f t="shared" ref="D56:BJ56" si="17">D46+D55</f>
        <v>3.2516465666666671E-3</v>
      </c>
      <c r="E56" s="41">
        <f t="shared" si="17"/>
        <v>0</v>
      </c>
      <c r="F56" s="41">
        <f t="shared" si="17"/>
        <v>0</v>
      </c>
      <c r="G56" s="41">
        <f t="shared" si="17"/>
        <v>0</v>
      </c>
      <c r="H56" s="41">
        <f t="shared" si="17"/>
        <v>6.6685638751999683</v>
      </c>
      <c r="I56" s="41">
        <f t="shared" si="17"/>
        <v>17.452953909933264</v>
      </c>
      <c r="J56" s="41">
        <f t="shared" si="17"/>
        <v>0.53092162620000005</v>
      </c>
      <c r="K56" s="41">
        <f t="shared" si="17"/>
        <v>0</v>
      </c>
      <c r="L56" s="41">
        <f t="shared" si="17"/>
        <v>9.1596391370333148</v>
      </c>
      <c r="M56" s="41">
        <f t="shared" si="17"/>
        <v>0</v>
      </c>
      <c r="N56" s="41">
        <f t="shared" si="17"/>
        <v>0</v>
      </c>
      <c r="O56" s="41">
        <f t="shared" si="17"/>
        <v>0</v>
      </c>
      <c r="P56" s="41">
        <f t="shared" si="17"/>
        <v>0</v>
      </c>
      <c r="Q56" s="41">
        <f t="shared" si="17"/>
        <v>0</v>
      </c>
      <c r="R56" s="41">
        <f t="shared" si="17"/>
        <v>3.3243475642666667</v>
      </c>
      <c r="S56" s="41">
        <f t="shared" si="17"/>
        <v>1.1341518566666663E-2</v>
      </c>
      <c r="T56" s="41">
        <f t="shared" si="17"/>
        <v>0</v>
      </c>
      <c r="U56" s="41">
        <f t="shared" si="17"/>
        <v>0</v>
      </c>
      <c r="V56" s="41">
        <f t="shared" si="17"/>
        <v>1.8494083577999996</v>
      </c>
      <c r="W56" s="41">
        <f t="shared" si="17"/>
        <v>0</v>
      </c>
      <c r="X56" s="41">
        <f t="shared" si="17"/>
        <v>0</v>
      </c>
      <c r="Y56" s="41">
        <f t="shared" si="17"/>
        <v>0</v>
      </c>
      <c r="Z56" s="41">
        <f t="shared" si="17"/>
        <v>0</v>
      </c>
      <c r="AA56" s="41">
        <f t="shared" si="17"/>
        <v>0</v>
      </c>
      <c r="AB56" s="41">
        <f t="shared" si="17"/>
        <v>91.202686464300015</v>
      </c>
      <c r="AC56" s="41">
        <f t="shared" si="17"/>
        <v>10.218045290133334</v>
      </c>
      <c r="AD56" s="41">
        <f t="shared" si="17"/>
        <v>0</v>
      </c>
      <c r="AE56" s="41">
        <f t="shared" si="17"/>
        <v>0</v>
      </c>
      <c r="AF56" s="41">
        <f t="shared" si="17"/>
        <v>4.0722683657333327</v>
      </c>
      <c r="AG56" s="41">
        <f t="shared" si="17"/>
        <v>0</v>
      </c>
      <c r="AH56" s="41">
        <f t="shared" si="17"/>
        <v>0</v>
      </c>
      <c r="AI56" s="41">
        <f t="shared" si="17"/>
        <v>0</v>
      </c>
      <c r="AJ56" s="41">
        <f t="shared" si="17"/>
        <v>0</v>
      </c>
      <c r="AK56" s="41">
        <f t="shared" si="17"/>
        <v>0</v>
      </c>
      <c r="AL56" s="41">
        <f t="shared" si="17"/>
        <v>90.775267721766681</v>
      </c>
      <c r="AM56" s="41">
        <f t="shared" si="17"/>
        <v>5.6932460028999996</v>
      </c>
      <c r="AN56" s="41">
        <f t="shared" si="17"/>
        <v>0</v>
      </c>
      <c r="AO56" s="41">
        <f t="shared" si="17"/>
        <v>0</v>
      </c>
      <c r="AP56" s="41">
        <f t="shared" si="17"/>
        <v>2.4287125611666669</v>
      </c>
      <c r="AQ56" s="41">
        <f t="shared" si="17"/>
        <v>0</v>
      </c>
      <c r="AR56" s="41">
        <f t="shared" si="17"/>
        <v>0</v>
      </c>
      <c r="AS56" s="41">
        <f t="shared" si="17"/>
        <v>0</v>
      </c>
      <c r="AT56" s="41">
        <f t="shared" si="17"/>
        <v>0</v>
      </c>
      <c r="AU56" s="41">
        <f t="shared" si="17"/>
        <v>0</v>
      </c>
      <c r="AV56" s="41">
        <f t="shared" si="17"/>
        <v>870.99839815883763</v>
      </c>
      <c r="AW56" s="41">
        <f t="shared" si="17"/>
        <v>104.73250782126591</v>
      </c>
      <c r="AX56" s="41">
        <f t="shared" si="17"/>
        <v>2.8729462700333332</v>
      </c>
      <c r="AY56" s="41">
        <f t="shared" si="17"/>
        <v>0</v>
      </c>
      <c r="AZ56" s="41">
        <f t="shared" si="17"/>
        <v>130.40251263176467</v>
      </c>
      <c r="BA56" s="41">
        <f t="shared" si="17"/>
        <v>0</v>
      </c>
      <c r="BB56" s="41">
        <f t="shared" si="17"/>
        <v>0</v>
      </c>
      <c r="BC56" s="41">
        <f t="shared" si="17"/>
        <v>0</v>
      </c>
      <c r="BD56" s="41">
        <f t="shared" si="17"/>
        <v>0</v>
      </c>
      <c r="BE56" s="41">
        <f t="shared" si="17"/>
        <v>0</v>
      </c>
      <c r="BF56" s="41">
        <f t="shared" si="17"/>
        <v>510.1499052124696</v>
      </c>
      <c r="BG56" s="41">
        <f t="shared" si="17"/>
        <v>32.258688535099978</v>
      </c>
      <c r="BH56" s="41">
        <f t="shared" si="17"/>
        <v>2.902526384433334</v>
      </c>
      <c r="BI56" s="41">
        <f t="shared" si="17"/>
        <v>0</v>
      </c>
      <c r="BJ56" s="41">
        <f t="shared" si="17"/>
        <v>21.43092393686667</v>
      </c>
      <c r="BK56" s="41">
        <f t="shared" si="15"/>
        <v>1919.1390629923376</v>
      </c>
    </row>
    <row r="57" spans="1:63" ht="3" customHeight="1" x14ac:dyDescent="0.25">
      <c r="A57" s="11"/>
      <c r="B57" s="32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</row>
    <row r="58" spans="1:63" x14ac:dyDescent="0.25">
      <c r="A58" s="11" t="s">
        <v>18</v>
      </c>
      <c r="B58" s="35" t="s">
        <v>8</v>
      </c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</row>
    <row r="59" spans="1:63" x14ac:dyDescent="0.25">
      <c r="A59" s="11" t="s">
        <v>75</v>
      </c>
      <c r="B59" s="32" t="s">
        <v>19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</row>
    <row r="60" spans="1:63" x14ac:dyDescent="0.25">
      <c r="A60" s="11"/>
      <c r="B60" s="30" t="s">
        <v>123</v>
      </c>
      <c r="C60" s="27">
        <v>0</v>
      </c>
      <c r="D60" s="27">
        <v>1.3949436666666666E-3</v>
      </c>
      <c r="E60" s="27">
        <v>0</v>
      </c>
      <c r="F60" s="27">
        <v>0</v>
      </c>
      <c r="G60" s="27">
        <v>0</v>
      </c>
      <c r="H60" s="27">
        <v>3.4228376166666671E-2</v>
      </c>
      <c r="I60" s="27">
        <v>4.7146066000001889E-3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1.6552469999999999E-3</v>
      </c>
      <c r="S60" s="27">
        <v>0</v>
      </c>
      <c r="T60" s="27">
        <v>0</v>
      </c>
      <c r="U60" s="27">
        <v>0</v>
      </c>
      <c r="V60" s="27">
        <v>4.6015825833333336E-2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0.12473921573333335</v>
      </c>
      <c r="AC60" s="27">
        <v>3.2880981333333345E-3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6.092915656666667E-2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13.40432444088335</v>
      </c>
      <c r="AW60" s="27">
        <v>0.8688049381666666</v>
      </c>
      <c r="AX60" s="27">
        <v>0</v>
      </c>
      <c r="AY60" s="27">
        <v>0</v>
      </c>
      <c r="AZ60" s="27">
        <v>3.5772039465500001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3.4767186259333349</v>
      </c>
      <c r="BG60" s="27">
        <v>0.380365383</v>
      </c>
      <c r="BH60" s="27">
        <v>0</v>
      </c>
      <c r="BI60" s="27">
        <v>0</v>
      </c>
      <c r="BJ60" s="27">
        <v>0.54908102510000001</v>
      </c>
      <c r="BK60" s="29">
        <f t="shared" ref="BK60:BK61" si="18">SUM(C60:BJ60)</f>
        <v>22.533463829333353</v>
      </c>
    </row>
    <row r="61" spans="1:63" x14ac:dyDescent="0.25">
      <c r="A61" s="11"/>
      <c r="B61" s="33" t="s">
        <v>82</v>
      </c>
      <c r="C61" s="41">
        <f>SUM(C60)</f>
        <v>0</v>
      </c>
      <c r="D61" s="41">
        <f t="shared" ref="D61:BJ61" si="19">SUM(D60)</f>
        <v>1.3949436666666666E-3</v>
      </c>
      <c r="E61" s="41">
        <f t="shared" si="19"/>
        <v>0</v>
      </c>
      <c r="F61" s="41">
        <f t="shared" si="19"/>
        <v>0</v>
      </c>
      <c r="G61" s="41">
        <f t="shared" si="19"/>
        <v>0</v>
      </c>
      <c r="H61" s="41">
        <f t="shared" si="19"/>
        <v>3.4228376166666671E-2</v>
      </c>
      <c r="I61" s="41">
        <f t="shared" si="19"/>
        <v>4.7146066000001889E-3</v>
      </c>
      <c r="J61" s="41">
        <f t="shared" si="19"/>
        <v>0</v>
      </c>
      <c r="K61" s="41">
        <f t="shared" si="19"/>
        <v>0</v>
      </c>
      <c r="L61" s="41">
        <f t="shared" si="19"/>
        <v>0</v>
      </c>
      <c r="M61" s="41">
        <f t="shared" si="19"/>
        <v>0</v>
      </c>
      <c r="N61" s="41">
        <f t="shared" si="19"/>
        <v>0</v>
      </c>
      <c r="O61" s="41">
        <f t="shared" si="19"/>
        <v>0</v>
      </c>
      <c r="P61" s="41">
        <f t="shared" si="19"/>
        <v>0</v>
      </c>
      <c r="Q61" s="41">
        <f t="shared" si="19"/>
        <v>0</v>
      </c>
      <c r="R61" s="41">
        <f t="shared" si="19"/>
        <v>1.6552469999999999E-3</v>
      </c>
      <c r="S61" s="41">
        <f t="shared" si="19"/>
        <v>0</v>
      </c>
      <c r="T61" s="41">
        <f t="shared" si="19"/>
        <v>0</v>
      </c>
      <c r="U61" s="41">
        <f t="shared" si="19"/>
        <v>0</v>
      </c>
      <c r="V61" s="41">
        <f t="shared" si="19"/>
        <v>4.6015825833333336E-2</v>
      </c>
      <c r="W61" s="41">
        <f t="shared" si="19"/>
        <v>0</v>
      </c>
      <c r="X61" s="41">
        <f t="shared" si="19"/>
        <v>0</v>
      </c>
      <c r="Y61" s="41">
        <f t="shared" si="19"/>
        <v>0</v>
      </c>
      <c r="Z61" s="41">
        <f t="shared" si="19"/>
        <v>0</v>
      </c>
      <c r="AA61" s="41">
        <f t="shared" si="19"/>
        <v>0</v>
      </c>
      <c r="AB61" s="41">
        <f t="shared" si="19"/>
        <v>0.12473921573333335</v>
      </c>
      <c r="AC61" s="41">
        <f t="shared" si="19"/>
        <v>3.2880981333333345E-3</v>
      </c>
      <c r="AD61" s="41">
        <f t="shared" si="19"/>
        <v>0</v>
      </c>
      <c r="AE61" s="41">
        <f t="shared" si="19"/>
        <v>0</v>
      </c>
      <c r="AF61" s="41">
        <f t="shared" si="19"/>
        <v>0</v>
      </c>
      <c r="AG61" s="41">
        <f t="shared" si="19"/>
        <v>0</v>
      </c>
      <c r="AH61" s="41">
        <f t="shared" si="19"/>
        <v>0</v>
      </c>
      <c r="AI61" s="41">
        <f t="shared" si="19"/>
        <v>0</v>
      </c>
      <c r="AJ61" s="41">
        <f t="shared" si="19"/>
        <v>0</v>
      </c>
      <c r="AK61" s="41">
        <f t="shared" si="19"/>
        <v>0</v>
      </c>
      <c r="AL61" s="41">
        <f t="shared" si="19"/>
        <v>6.092915656666667E-2</v>
      </c>
      <c r="AM61" s="41">
        <f t="shared" si="19"/>
        <v>0</v>
      </c>
      <c r="AN61" s="41">
        <f t="shared" si="19"/>
        <v>0</v>
      </c>
      <c r="AO61" s="41">
        <f t="shared" si="19"/>
        <v>0</v>
      </c>
      <c r="AP61" s="41">
        <f t="shared" si="19"/>
        <v>0</v>
      </c>
      <c r="AQ61" s="41">
        <f t="shared" si="19"/>
        <v>0</v>
      </c>
      <c r="AR61" s="41">
        <f t="shared" si="19"/>
        <v>0</v>
      </c>
      <c r="AS61" s="41">
        <f t="shared" si="19"/>
        <v>0</v>
      </c>
      <c r="AT61" s="41">
        <f t="shared" si="19"/>
        <v>0</v>
      </c>
      <c r="AU61" s="41">
        <f t="shared" si="19"/>
        <v>0</v>
      </c>
      <c r="AV61" s="41">
        <f t="shared" si="19"/>
        <v>13.40432444088335</v>
      </c>
      <c r="AW61" s="41">
        <f t="shared" si="19"/>
        <v>0.8688049381666666</v>
      </c>
      <c r="AX61" s="41">
        <f t="shared" si="19"/>
        <v>0</v>
      </c>
      <c r="AY61" s="41">
        <f t="shared" si="19"/>
        <v>0</v>
      </c>
      <c r="AZ61" s="41">
        <f t="shared" si="19"/>
        <v>3.5772039465500001</v>
      </c>
      <c r="BA61" s="41">
        <f t="shared" si="19"/>
        <v>0</v>
      </c>
      <c r="BB61" s="41">
        <f t="shared" si="19"/>
        <v>0</v>
      </c>
      <c r="BC61" s="41">
        <f t="shared" si="19"/>
        <v>0</v>
      </c>
      <c r="BD61" s="41">
        <f t="shared" si="19"/>
        <v>0</v>
      </c>
      <c r="BE61" s="41">
        <f t="shared" si="19"/>
        <v>0</v>
      </c>
      <c r="BF61" s="41">
        <f t="shared" si="19"/>
        <v>3.4767186259333349</v>
      </c>
      <c r="BG61" s="41">
        <f t="shared" si="19"/>
        <v>0.380365383</v>
      </c>
      <c r="BH61" s="41">
        <f t="shared" si="19"/>
        <v>0</v>
      </c>
      <c r="BI61" s="41">
        <f t="shared" si="19"/>
        <v>0</v>
      </c>
      <c r="BJ61" s="41">
        <f t="shared" si="19"/>
        <v>0.54908102510000001</v>
      </c>
      <c r="BK61" s="41">
        <f t="shared" si="18"/>
        <v>22.533463829333353</v>
      </c>
    </row>
    <row r="62" spans="1:63" ht="2.25" customHeight="1" x14ac:dyDescent="0.25">
      <c r="A62" s="11"/>
      <c r="B62" s="32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</row>
    <row r="63" spans="1:63" x14ac:dyDescent="0.25">
      <c r="A63" s="11" t="s">
        <v>4</v>
      </c>
      <c r="B63" s="35" t="s">
        <v>9</v>
      </c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</row>
    <row r="64" spans="1:63" x14ac:dyDescent="0.25">
      <c r="A64" s="11" t="s">
        <v>75</v>
      </c>
      <c r="B64" s="32" t="s">
        <v>20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</row>
    <row r="65" spans="1:63" x14ac:dyDescent="0.25">
      <c r="A65" s="11"/>
      <c r="B65" s="31"/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0</v>
      </c>
      <c r="AN65" s="39">
        <v>0</v>
      </c>
      <c r="AO65" s="39">
        <v>0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9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39">
        <v>0</v>
      </c>
      <c r="BK65" s="29">
        <f t="shared" ref="BK65:BK66" si="20">SUM(C65:BJ65)</f>
        <v>0</v>
      </c>
    </row>
    <row r="66" spans="1:63" x14ac:dyDescent="0.25">
      <c r="A66" s="11"/>
      <c r="B66" s="33" t="s">
        <v>84</v>
      </c>
      <c r="C66" s="41">
        <f>SUM(C65)</f>
        <v>0</v>
      </c>
      <c r="D66" s="41">
        <f t="shared" ref="D66:BJ66" si="21">SUM(D65)</f>
        <v>0</v>
      </c>
      <c r="E66" s="41">
        <f t="shared" si="21"/>
        <v>0</v>
      </c>
      <c r="F66" s="41">
        <f t="shared" si="21"/>
        <v>0</v>
      </c>
      <c r="G66" s="41">
        <f t="shared" si="21"/>
        <v>0</v>
      </c>
      <c r="H66" s="41">
        <f t="shared" si="21"/>
        <v>0</v>
      </c>
      <c r="I66" s="41">
        <f t="shared" si="21"/>
        <v>0</v>
      </c>
      <c r="J66" s="41">
        <f t="shared" si="21"/>
        <v>0</v>
      </c>
      <c r="K66" s="41">
        <f t="shared" si="21"/>
        <v>0</v>
      </c>
      <c r="L66" s="41">
        <f t="shared" si="21"/>
        <v>0</v>
      </c>
      <c r="M66" s="41">
        <f t="shared" si="21"/>
        <v>0</v>
      </c>
      <c r="N66" s="41">
        <f t="shared" si="21"/>
        <v>0</v>
      </c>
      <c r="O66" s="41">
        <f t="shared" si="21"/>
        <v>0</v>
      </c>
      <c r="P66" s="41">
        <f t="shared" si="21"/>
        <v>0</v>
      </c>
      <c r="Q66" s="41">
        <f t="shared" si="21"/>
        <v>0</v>
      </c>
      <c r="R66" s="41">
        <f t="shared" si="21"/>
        <v>0</v>
      </c>
      <c r="S66" s="41">
        <f t="shared" si="21"/>
        <v>0</v>
      </c>
      <c r="T66" s="41">
        <f t="shared" si="21"/>
        <v>0</v>
      </c>
      <c r="U66" s="41">
        <f t="shared" si="21"/>
        <v>0</v>
      </c>
      <c r="V66" s="41">
        <f t="shared" si="21"/>
        <v>0</v>
      </c>
      <c r="W66" s="41">
        <f t="shared" si="21"/>
        <v>0</v>
      </c>
      <c r="X66" s="41">
        <f t="shared" si="21"/>
        <v>0</v>
      </c>
      <c r="Y66" s="41">
        <f t="shared" si="21"/>
        <v>0</v>
      </c>
      <c r="Z66" s="41">
        <f t="shared" si="21"/>
        <v>0</v>
      </c>
      <c r="AA66" s="41">
        <f t="shared" si="21"/>
        <v>0</v>
      </c>
      <c r="AB66" s="41">
        <f t="shared" si="21"/>
        <v>0</v>
      </c>
      <c r="AC66" s="41">
        <f t="shared" si="21"/>
        <v>0</v>
      </c>
      <c r="AD66" s="41">
        <f t="shared" si="21"/>
        <v>0</v>
      </c>
      <c r="AE66" s="41">
        <f t="shared" si="21"/>
        <v>0</v>
      </c>
      <c r="AF66" s="41">
        <f t="shared" si="21"/>
        <v>0</v>
      </c>
      <c r="AG66" s="41">
        <f t="shared" si="21"/>
        <v>0</v>
      </c>
      <c r="AH66" s="41">
        <f t="shared" si="21"/>
        <v>0</v>
      </c>
      <c r="AI66" s="41">
        <f t="shared" si="21"/>
        <v>0</v>
      </c>
      <c r="AJ66" s="41">
        <f t="shared" si="21"/>
        <v>0</v>
      </c>
      <c r="AK66" s="41">
        <f t="shared" si="21"/>
        <v>0</v>
      </c>
      <c r="AL66" s="41">
        <f t="shared" si="21"/>
        <v>0</v>
      </c>
      <c r="AM66" s="41">
        <f t="shared" si="21"/>
        <v>0</v>
      </c>
      <c r="AN66" s="41">
        <f t="shared" si="21"/>
        <v>0</v>
      </c>
      <c r="AO66" s="41">
        <f t="shared" si="21"/>
        <v>0</v>
      </c>
      <c r="AP66" s="41">
        <f t="shared" si="21"/>
        <v>0</v>
      </c>
      <c r="AQ66" s="41">
        <f t="shared" si="21"/>
        <v>0</v>
      </c>
      <c r="AR66" s="41">
        <f t="shared" si="21"/>
        <v>0</v>
      </c>
      <c r="AS66" s="41">
        <f t="shared" si="21"/>
        <v>0</v>
      </c>
      <c r="AT66" s="41">
        <f t="shared" si="21"/>
        <v>0</v>
      </c>
      <c r="AU66" s="41">
        <f t="shared" si="21"/>
        <v>0</v>
      </c>
      <c r="AV66" s="41">
        <f t="shared" si="21"/>
        <v>0</v>
      </c>
      <c r="AW66" s="41">
        <f t="shared" si="21"/>
        <v>0</v>
      </c>
      <c r="AX66" s="41">
        <f t="shared" si="21"/>
        <v>0</v>
      </c>
      <c r="AY66" s="41">
        <f t="shared" si="21"/>
        <v>0</v>
      </c>
      <c r="AZ66" s="41">
        <f t="shared" si="21"/>
        <v>0</v>
      </c>
      <c r="BA66" s="41">
        <f t="shared" si="21"/>
        <v>0</v>
      </c>
      <c r="BB66" s="41">
        <f t="shared" si="21"/>
        <v>0</v>
      </c>
      <c r="BC66" s="41">
        <f t="shared" si="21"/>
        <v>0</v>
      </c>
      <c r="BD66" s="41">
        <f t="shared" si="21"/>
        <v>0</v>
      </c>
      <c r="BE66" s="41">
        <f t="shared" si="21"/>
        <v>0</v>
      </c>
      <c r="BF66" s="41">
        <f t="shared" si="21"/>
        <v>0</v>
      </c>
      <c r="BG66" s="41">
        <f t="shared" si="21"/>
        <v>0</v>
      </c>
      <c r="BH66" s="41">
        <f t="shared" si="21"/>
        <v>0</v>
      </c>
      <c r="BI66" s="41">
        <f t="shared" si="21"/>
        <v>0</v>
      </c>
      <c r="BJ66" s="41">
        <f t="shared" si="21"/>
        <v>0</v>
      </c>
      <c r="BK66" s="41">
        <f t="shared" si="20"/>
        <v>0</v>
      </c>
    </row>
    <row r="67" spans="1:63" x14ac:dyDescent="0.25">
      <c r="A67" s="11" t="s">
        <v>76</v>
      </c>
      <c r="B67" s="32" t="s">
        <v>21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</row>
    <row r="68" spans="1:63" x14ac:dyDescent="0.25">
      <c r="A68" s="11"/>
      <c r="B68" s="31"/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0</v>
      </c>
      <c r="BE68" s="39">
        <v>0</v>
      </c>
      <c r="BF68" s="39">
        <v>0</v>
      </c>
      <c r="BG68" s="39">
        <v>0</v>
      </c>
      <c r="BH68" s="39">
        <v>0</v>
      </c>
      <c r="BI68" s="39">
        <v>0</v>
      </c>
      <c r="BJ68" s="39">
        <v>0</v>
      </c>
      <c r="BK68" s="29">
        <f t="shared" ref="BK68:BK70" si="22">SUM(C68:BJ68)</f>
        <v>0</v>
      </c>
    </row>
    <row r="69" spans="1:63" x14ac:dyDescent="0.25">
      <c r="A69" s="11"/>
      <c r="B69" s="33" t="s">
        <v>85</v>
      </c>
      <c r="C69" s="41">
        <f>SUM(C68)</f>
        <v>0</v>
      </c>
      <c r="D69" s="41">
        <f t="shared" ref="D69:BJ69" si="23">SUM(D68)</f>
        <v>0</v>
      </c>
      <c r="E69" s="41">
        <f t="shared" si="23"/>
        <v>0</v>
      </c>
      <c r="F69" s="41">
        <f t="shared" si="23"/>
        <v>0</v>
      </c>
      <c r="G69" s="41">
        <f t="shared" si="23"/>
        <v>0</v>
      </c>
      <c r="H69" s="41">
        <f t="shared" si="23"/>
        <v>0</v>
      </c>
      <c r="I69" s="41">
        <f t="shared" si="23"/>
        <v>0</v>
      </c>
      <c r="J69" s="41">
        <f t="shared" si="23"/>
        <v>0</v>
      </c>
      <c r="K69" s="41">
        <f t="shared" si="23"/>
        <v>0</v>
      </c>
      <c r="L69" s="41">
        <f t="shared" si="23"/>
        <v>0</v>
      </c>
      <c r="M69" s="41">
        <f t="shared" si="23"/>
        <v>0</v>
      </c>
      <c r="N69" s="41">
        <f t="shared" si="23"/>
        <v>0</v>
      </c>
      <c r="O69" s="41">
        <f t="shared" si="23"/>
        <v>0</v>
      </c>
      <c r="P69" s="41">
        <f t="shared" si="23"/>
        <v>0</v>
      </c>
      <c r="Q69" s="41">
        <f t="shared" si="23"/>
        <v>0</v>
      </c>
      <c r="R69" s="41">
        <f t="shared" si="23"/>
        <v>0</v>
      </c>
      <c r="S69" s="41">
        <f t="shared" si="23"/>
        <v>0</v>
      </c>
      <c r="T69" s="41">
        <f t="shared" si="23"/>
        <v>0</v>
      </c>
      <c r="U69" s="41">
        <f t="shared" si="23"/>
        <v>0</v>
      </c>
      <c r="V69" s="41">
        <f t="shared" si="23"/>
        <v>0</v>
      </c>
      <c r="W69" s="41">
        <f t="shared" si="23"/>
        <v>0</v>
      </c>
      <c r="X69" s="41">
        <f t="shared" si="23"/>
        <v>0</v>
      </c>
      <c r="Y69" s="41">
        <f t="shared" si="23"/>
        <v>0</v>
      </c>
      <c r="Z69" s="41">
        <f t="shared" si="23"/>
        <v>0</v>
      </c>
      <c r="AA69" s="41">
        <f t="shared" si="23"/>
        <v>0</v>
      </c>
      <c r="AB69" s="41">
        <f t="shared" si="23"/>
        <v>0</v>
      </c>
      <c r="AC69" s="41">
        <f t="shared" si="23"/>
        <v>0</v>
      </c>
      <c r="AD69" s="41">
        <f t="shared" si="23"/>
        <v>0</v>
      </c>
      <c r="AE69" s="41">
        <f t="shared" si="23"/>
        <v>0</v>
      </c>
      <c r="AF69" s="41">
        <f t="shared" si="23"/>
        <v>0</v>
      </c>
      <c r="AG69" s="41">
        <f t="shared" si="23"/>
        <v>0</v>
      </c>
      <c r="AH69" s="41">
        <f t="shared" si="23"/>
        <v>0</v>
      </c>
      <c r="AI69" s="41">
        <f t="shared" si="23"/>
        <v>0</v>
      </c>
      <c r="AJ69" s="41">
        <f t="shared" si="23"/>
        <v>0</v>
      </c>
      <c r="AK69" s="41">
        <f t="shared" si="23"/>
        <v>0</v>
      </c>
      <c r="AL69" s="41">
        <f t="shared" si="23"/>
        <v>0</v>
      </c>
      <c r="AM69" s="41">
        <f t="shared" si="23"/>
        <v>0</v>
      </c>
      <c r="AN69" s="41">
        <f t="shared" si="23"/>
        <v>0</v>
      </c>
      <c r="AO69" s="41">
        <f t="shared" si="23"/>
        <v>0</v>
      </c>
      <c r="AP69" s="41">
        <f t="shared" si="23"/>
        <v>0</v>
      </c>
      <c r="AQ69" s="41">
        <f t="shared" si="23"/>
        <v>0</v>
      </c>
      <c r="AR69" s="41">
        <f t="shared" si="23"/>
        <v>0</v>
      </c>
      <c r="AS69" s="41">
        <f t="shared" si="23"/>
        <v>0</v>
      </c>
      <c r="AT69" s="41">
        <f t="shared" si="23"/>
        <v>0</v>
      </c>
      <c r="AU69" s="41">
        <f t="shared" si="23"/>
        <v>0</v>
      </c>
      <c r="AV69" s="41">
        <f t="shared" si="23"/>
        <v>0</v>
      </c>
      <c r="AW69" s="41">
        <f t="shared" si="23"/>
        <v>0</v>
      </c>
      <c r="AX69" s="41">
        <f t="shared" si="23"/>
        <v>0</v>
      </c>
      <c r="AY69" s="41">
        <f t="shared" si="23"/>
        <v>0</v>
      </c>
      <c r="AZ69" s="41">
        <f t="shared" si="23"/>
        <v>0</v>
      </c>
      <c r="BA69" s="41">
        <f t="shared" si="23"/>
        <v>0</v>
      </c>
      <c r="BB69" s="41">
        <f t="shared" si="23"/>
        <v>0</v>
      </c>
      <c r="BC69" s="41">
        <f t="shared" si="23"/>
        <v>0</v>
      </c>
      <c r="BD69" s="41">
        <f t="shared" si="23"/>
        <v>0</v>
      </c>
      <c r="BE69" s="41">
        <f t="shared" si="23"/>
        <v>0</v>
      </c>
      <c r="BF69" s="41">
        <f t="shared" si="23"/>
        <v>0</v>
      </c>
      <c r="BG69" s="41">
        <f t="shared" si="23"/>
        <v>0</v>
      </c>
      <c r="BH69" s="41">
        <f t="shared" si="23"/>
        <v>0</v>
      </c>
      <c r="BI69" s="41">
        <f t="shared" si="23"/>
        <v>0</v>
      </c>
      <c r="BJ69" s="41">
        <f t="shared" si="23"/>
        <v>0</v>
      </c>
      <c r="BK69" s="41">
        <f t="shared" si="22"/>
        <v>0</v>
      </c>
    </row>
    <row r="70" spans="1:63" x14ac:dyDescent="0.25">
      <c r="A70" s="11"/>
      <c r="B70" s="33" t="s">
        <v>83</v>
      </c>
      <c r="C70" s="41">
        <f>C66+C69</f>
        <v>0</v>
      </c>
      <c r="D70" s="41">
        <f t="shared" ref="D70:BJ70" si="24">D66+D69</f>
        <v>0</v>
      </c>
      <c r="E70" s="41">
        <f t="shared" si="24"/>
        <v>0</v>
      </c>
      <c r="F70" s="41">
        <f t="shared" si="24"/>
        <v>0</v>
      </c>
      <c r="G70" s="41">
        <f t="shared" si="24"/>
        <v>0</v>
      </c>
      <c r="H70" s="41">
        <f t="shared" si="24"/>
        <v>0</v>
      </c>
      <c r="I70" s="41">
        <f t="shared" si="24"/>
        <v>0</v>
      </c>
      <c r="J70" s="41">
        <f t="shared" si="24"/>
        <v>0</v>
      </c>
      <c r="K70" s="41">
        <f t="shared" si="24"/>
        <v>0</v>
      </c>
      <c r="L70" s="41">
        <f t="shared" si="24"/>
        <v>0</v>
      </c>
      <c r="M70" s="41">
        <f t="shared" si="24"/>
        <v>0</v>
      </c>
      <c r="N70" s="41">
        <f t="shared" si="24"/>
        <v>0</v>
      </c>
      <c r="O70" s="41">
        <f t="shared" si="24"/>
        <v>0</v>
      </c>
      <c r="P70" s="41">
        <f t="shared" si="24"/>
        <v>0</v>
      </c>
      <c r="Q70" s="41">
        <f t="shared" si="24"/>
        <v>0</v>
      </c>
      <c r="R70" s="41">
        <f t="shared" si="24"/>
        <v>0</v>
      </c>
      <c r="S70" s="41">
        <f t="shared" si="24"/>
        <v>0</v>
      </c>
      <c r="T70" s="41">
        <f t="shared" si="24"/>
        <v>0</v>
      </c>
      <c r="U70" s="41">
        <f t="shared" si="24"/>
        <v>0</v>
      </c>
      <c r="V70" s="41">
        <f t="shared" si="24"/>
        <v>0</v>
      </c>
      <c r="W70" s="41">
        <f t="shared" si="24"/>
        <v>0</v>
      </c>
      <c r="X70" s="41">
        <f t="shared" si="24"/>
        <v>0</v>
      </c>
      <c r="Y70" s="41">
        <f t="shared" si="24"/>
        <v>0</v>
      </c>
      <c r="Z70" s="41">
        <f t="shared" si="24"/>
        <v>0</v>
      </c>
      <c r="AA70" s="41">
        <f t="shared" si="24"/>
        <v>0</v>
      </c>
      <c r="AB70" s="41">
        <f t="shared" si="24"/>
        <v>0</v>
      </c>
      <c r="AC70" s="41">
        <f t="shared" si="24"/>
        <v>0</v>
      </c>
      <c r="AD70" s="41">
        <f t="shared" si="24"/>
        <v>0</v>
      </c>
      <c r="AE70" s="41">
        <f t="shared" si="24"/>
        <v>0</v>
      </c>
      <c r="AF70" s="41">
        <f t="shared" si="24"/>
        <v>0</v>
      </c>
      <c r="AG70" s="41">
        <f t="shared" si="24"/>
        <v>0</v>
      </c>
      <c r="AH70" s="41">
        <f t="shared" si="24"/>
        <v>0</v>
      </c>
      <c r="AI70" s="41">
        <f t="shared" si="24"/>
        <v>0</v>
      </c>
      <c r="AJ70" s="41">
        <f t="shared" si="24"/>
        <v>0</v>
      </c>
      <c r="AK70" s="41">
        <f t="shared" si="24"/>
        <v>0</v>
      </c>
      <c r="AL70" s="41">
        <f t="shared" si="24"/>
        <v>0</v>
      </c>
      <c r="AM70" s="41">
        <f t="shared" si="24"/>
        <v>0</v>
      </c>
      <c r="AN70" s="41">
        <f t="shared" si="24"/>
        <v>0</v>
      </c>
      <c r="AO70" s="41">
        <f t="shared" si="24"/>
        <v>0</v>
      </c>
      <c r="AP70" s="41">
        <f t="shared" si="24"/>
        <v>0</v>
      </c>
      <c r="AQ70" s="41">
        <f t="shared" si="24"/>
        <v>0</v>
      </c>
      <c r="AR70" s="41">
        <f t="shared" si="24"/>
        <v>0</v>
      </c>
      <c r="AS70" s="41">
        <f t="shared" si="24"/>
        <v>0</v>
      </c>
      <c r="AT70" s="41">
        <f t="shared" si="24"/>
        <v>0</v>
      </c>
      <c r="AU70" s="41">
        <f t="shared" si="24"/>
        <v>0</v>
      </c>
      <c r="AV70" s="41">
        <f t="shared" si="24"/>
        <v>0</v>
      </c>
      <c r="AW70" s="41">
        <f t="shared" si="24"/>
        <v>0</v>
      </c>
      <c r="AX70" s="41">
        <f t="shared" si="24"/>
        <v>0</v>
      </c>
      <c r="AY70" s="41">
        <f t="shared" si="24"/>
        <v>0</v>
      </c>
      <c r="AZ70" s="41">
        <f t="shared" si="24"/>
        <v>0</v>
      </c>
      <c r="BA70" s="41">
        <f t="shared" si="24"/>
        <v>0</v>
      </c>
      <c r="BB70" s="41">
        <f t="shared" si="24"/>
        <v>0</v>
      </c>
      <c r="BC70" s="41">
        <f t="shared" si="24"/>
        <v>0</v>
      </c>
      <c r="BD70" s="41">
        <f t="shared" si="24"/>
        <v>0</v>
      </c>
      <c r="BE70" s="41">
        <f t="shared" si="24"/>
        <v>0</v>
      </c>
      <c r="BF70" s="41">
        <f t="shared" si="24"/>
        <v>0</v>
      </c>
      <c r="BG70" s="41">
        <f t="shared" si="24"/>
        <v>0</v>
      </c>
      <c r="BH70" s="41">
        <f t="shared" si="24"/>
        <v>0</v>
      </c>
      <c r="BI70" s="41">
        <f t="shared" si="24"/>
        <v>0</v>
      </c>
      <c r="BJ70" s="41">
        <f t="shared" si="24"/>
        <v>0</v>
      </c>
      <c r="BK70" s="41">
        <f t="shared" si="22"/>
        <v>0</v>
      </c>
    </row>
    <row r="71" spans="1:63" ht="4.5" customHeight="1" x14ac:dyDescent="0.25">
      <c r="A71" s="11"/>
      <c r="B71" s="32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</row>
    <row r="72" spans="1:63" x14ac:dyDescent="0.25">
      <c r="A72" s="11" t="s">
        <v>22</v>
      </c>
      <c r="B72" s="35" t="s">
        <v>23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</row>
    <row r="73" spans="1:63" x14ac:dyDescent="0.25">
      <c r="A73" s="11" t="s">
        <v>75</v>
      </c>
      <c r="B73" s="32" t="s">
        <v>24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</row>
    <row r="74" spans="1:63" x14ac:dyDescent="0.25">
      <c r="A74" s="11"/>
      <c r="B74" s="30" t="s">
        <v>124</v>
      </c>
      <c r="C74" s="27">
        <v>0</v>
      </c>
      <c r="D74" s="27">
        <v>2.1578956000000002E-3</v>
      </c>
      <c r="E74" s="27">
        <v>0</v>
      </c>
      <c r="F74" s="27">
        <v>0</v>
      </c>
      <c r="G74" s="27">
        <v>0</v>
      </c>
      <c r="H74" s="27">
        <v>7.8470266766665644E-2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3.5550353133333337E-2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0.46519356706666665</v>
      </c>
      <c r="AC74" s="27">
        <v>1.7481740999999997E-3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0.34669573693333333</v>
      </c>
      <c r="AM74" s="27">
        <v>9.7187061999999998E-3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12.398679199866656</v>
      </c>
      <c r="AW74" s="27">
        <v>1.0143387292666668</v>
      </c>
      <c r="AX74" s="27">
        <v>0</v>
      </c>
      <c r="AY74" s="27">
        <v>0</v>
      </c>
      <c r="AZ74" s="27">
        <v>6.0993764476999983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3.0488149664000019</v>
      </c>
      <c r="BG74" s="27">
        <v>6.1003873199999996E-2</v>
      </c>
      <c r="BH74" s="27">
        <v>0</v>
      </c>
      <c r="BI74" s="27">
        <v>0</v>
      </c>
      <c r="BJ74" s="27">
        <v>5.546125783333334E-2</v>
      </c>
      <c r="BK74" s="29">
        <f t="shared" ref="BK74:BK75" si="25">SUM(C74:BJ74)</f>
        <v>23.617209174066655</v>
      </c>
    </row>
    <row r="75" spans="1:63" x14ac:dyDescent="0.25">
      <c r="A75" s="11"/>
      <c r="B75" s="33" t="s">
        <v>82</v>
      </c>
      <c r="C75" s="41">
        <f>SUM(C74)</f>
        <v>0</v>
      </c>
      <c r="D75" s="41">
        <f t="shared" ref="D75:BJ75" si="26">SUM(D74)</f>
        <v>2.1578956000000002E-3</v>
      </c>
      <c r="E75" s="41">
        <f t="shared" si="26"/>
        <v>0</v>
      </c>
      <c r="F75" s="41">
        <f t="shared" si="26"/>
        <v>0</v>
      </c>
      <c r="G75" s="41">
        <f t="shared" si="26"/>
        <v>0</v>
      </c>
      <c r="H75" s="41">
        <f t="shared" si="26"/>
        <v>7.8470266766665644E-2</v>
      </c>
      <c r="I75" s="41">
        <f t="shared" si="26"/>
        <v>0</v>
      </c>
      <c r="J75" s="41">
        <f t="shared" si="26"/>
        <v>0</v>
      </c>
      <c r="K75" s="41">
        <f t="shared" si="26"/>
        <v>0</v>
      </c>
      <c r="L75" s="41">
        <f t="shared" si="26"/>
        <v>0</v>
      </c>
      <c r="M75" s="41">
        <f t="shared" si="26"/>
        <v>0</v>
      </c>
      <c r="N75" s="41">
        <f t="shared" si="26"/>
        <v>0</v>
      </c>
      <c r="O75" s="41">
        <f t="shared" si="26"/>
        <v>0</v>
      </c>
      <c r="P75" s="41">
        <f t="shared" si="26"/>
        <v>0</v>
      </c>
      <c r="Q75" s="41">
        <f t="shared" si="26"/>
        <v>0</v>
      </c>
      <c r="R75" s="41">
        <f t="shared" si="26"/>
        <v>3.5550353133333337E-2</v>
      </c>
      <c r="S75" s="41">
        <f t="shared" si="26"/>
        <v>0</v>
      </c>
      <c r="T75" s="41">
        <f t="shared" si="26"/>
        <v>0</v>
      </c>
      <c r="U75" s="41">
        <f t="shared" si="26"/>
        <v>0</v>
      </c>
      <c r="V75" s="41">
        <f t="shared" si="26"/>
        <v>0</v>
      </c>
      <c r="W75" s="41">
        <f t="shared" si="26"/>
        <v>0</v>
      </c>
      <c r="X75" s="41">
        <f t="shared" si="26"/>
        <v>0</v>
      </c>
      <c r="Y75" s="41">
        <f t="shared" si="26"/>
        <v>0</v>
      </c>
      <c r="Z75" s="41">
        <f t="shared" si="26"/>
        <v>0</v>
      </c>
      <c r="AA75" s="41">
        <f t="shared" si="26"/>
        <v>0</v>
      </c>
      <c r="AB75" s="41">
        <f t="shared" si="26"/>
        <v>0.46519356706666665</v>
      </c>
      <c r="AC75" s="41">
        <f t="shared" si="26"/>
        <v>1.7481740999999997E-3</v>
      </c>
      <c r="AD75" s="41">
        <f t="shared" si="26"/>
        <v>0</v>
      </c>
      <c r="AE75" s="41">
        <f t="shared" si="26"/>
        <v>0</v>
      </c>
      <c r="AF75" s="41">
        <f t="shared" si="26"/>
        <v>0</v>
      </c>
      <c r="AG75" s="41">
        <f t="shared" si="26"/>
        <v>0</v>
      </c>
      <c r="AH75" s="41">
        <f t="shared" si="26"/>
        <v>0</v>
      </c>
      <c r="AI75" s="41">
        <f t="shared" si="26"/>
        <v>0</v>
      </c>
      <c r="AJ75" s="41">
        <f t="shared" si="26"/>
        <v>0</v>
      </c>
      <c r="AK75" s="41">
        <f t="shared" si="26"/>
        <v>0</v>
      </c>
      <c r="AL75" s="41">
        <f t="shared" si="26"/>
        <v>0.34669573693333333</v>
      </c>
      <c r="AM75" s="41">
        <f t="shared" si="26"/>
        <v>9.7187061999999998E-3</v>
      </c>
      <c r="AN75" s="41">
        <f t="shared" si="26"/>
        <v>0</v>
      </c>
      <c r="AO75" s="41">
        <f t="shared" si="26"/>
        <v>0</v>
      </c>
      <c r="AP75" s="41">
        <f t="shared" si="26"/>
        <v>0</v>
      </c>
      <c r="AQ75" s="41">
        <f t="shared" si="26"/>
        <v>0</v>
      </c>
      <c r="AR75" s="41">
        <f t="shared" si="26"/>
        <v>0</v>
      </c>
      <c r="AS75" s="41">
        <f t="shared" si="26"/>
        <v>0</v>
      </c>
      <c r="AT75" s="41">
        <f t="shared" si="26"/>
        <v>0</v>
      </c>
      <c r="AU75" s="41">
        <f t="shared" si="26"/>
        <v>0</v>
      </c>
      <c r="AV75" s="41">
        <f t="shared" si="26"/>
        <v>12.398679199866656</v>
      </c>
      <c r="AW75" s="41">
        <f t="shared" si="26"/>
        <v>1.0143387292666668</v>
      </c>
      <c r="AX75" s="41">
        <f t="shared" si="26"/>
        <v>0</v>
      </c>
      <c r="AY75" s="41">
        <f t="shared" si="26"/>
        <v>0</v>
      </c>
      <c r="AZ75" s="41">
        <f t="shared" si="26"/>
        <v>6.0993764476999983</v>
      </c>
      <c r="BA75" s="41">
        <f t="shared" si="26"/>
        <v>0</v>
      </c>
      <c r="BB75" s="41">
        <f t="shared" si="26"/>
        <v>0</v>
      </c>
      <c r="BC75" s="41">
        <f t="shared" si="26"/>
        <v>0</v>
      </c>
      <c r="BD75" s="41">
        <f t="shared" si="26"/>
        <v>0</v>
      </c>
      <c r="BE75" s="41">
        <f t="shared" si="26"/>
        <v>0</v>
      </c>
      <c r="BF75" s="41">
        <f t="shared" si="26"/>
        <v>3.0488149664000019</v>
      </c>
      <c r="BG75" s="41">
        <f t="shared" si="26"/>
        <v>6.1003873199999996E-2</v>
      </c>
      <c r="BH75" s="41">
        <f t="shared" si="26"/>
        <v>0</v>
      </c>
      <c r="BI75" s="41">
        <f t="shared" si="26"/>
        <v>0</v>
      </c>
      <c r="BJ75" s="41">
        <f t="shared" si="26"/>
        <v>5.546125783333334E-2</v>
      </c>
      <c r="BK75" s="41">
        <f t="shared" si="25"/>
        <v>23.617209174066655</v>
      </c>
    </row>
    <row r="76" spans="1:63" ht="4.5" customHeight="1" x14ac:dyDescent="0.25">
      <c r="A76" s="11"/>
      <c r="B76" s="36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</row>
    <row r="77" spans="1:63" x14ac:dyDescent="0.25">
      <c r="A77" s="11"/>
      <c r="B77" s="37" t="s">
        <v>98</v>
      </c>
      <c r="C77" s="42">
        <f>C40+C56+C61+C70+C75</f>
        <v>0</v>
      </c>
      <c r="D77" s="42">
        <f t="shared" ref="D77:BJ77" si="27">D40+D56+D61+D70+D75</f>
        <v>108.3081886216</v>
      </c>
      <c r="E77" s="42">
        <f t="shared" si="27"/>
        <v>45.795690658700003</v>
      </c>
      <c r="F77" s="42">
        <f t="shared" si="27"/>
        <v>0</v>
      </c>
      <c r="G77" s="42">
        <f t="shared" si="27"/>
        <v>0</v>
      </c>
      <c r="H77" s="42">
        <f t="shared" si="27"/>
        <v>15.808022122566635</v>
      </c>
      <c r="I77" s="42">
        <f t="shared" si="27"/>
        <v>666.86046444433339</v>
      </c>
      <c r="J77" s="42">
        <f t="shared" si="27"/>
        <v>370.54166485273424</v>
      </c>
      <c r="K77" s="42">
        <f t="shared" si="27"/>
        <v>0</v>
      </c>
      <c r="L77" s="42">
        <f t="shared" si="27"/>
        <v>103.68998192276629</v>
      </c>
      <c r="M77" s="42">
        <f t="shared" si="27"/>
        <v>0</v>
      </c>
      <c r="N77" s="42">
        <f t="shared" si="27"/>
        <v>0</v>
      </c>
      <c r="O77" s="42">
        <f t="shared" si="27"/>
        <v>0</v>
      </c>
      <c r="P77" s="42">
        <f t="shared" si="27"/>
        <v>0</v>
      </c>
      <c r="Q77" s="42">
        <f t="shared" si="27"/>
        <v>0</v>
      </c>
      <c r="R77" s="42">
        <f t="shared" si="27"/>
        <v>7.4574377952666708</v>
      </c>
      <c r="S77" s="42">
        <f t="shared" si="27"/>
        <v>103.86543687119999</v>
      </c>
      <c r="T77" s="42">
        <f t="shared" si="27"/>
        <v>1.6710942393666666</v>
      </c>
      <c r="U77" s="42">
        <f t="shared" si="27"/>
        <v>0</v>
      </c>
      <c r="V77" s="42">
        <f t="shared" si="27"/>
        <v>17.310745796433331</v>
      </c>
      <c r="W77" s="42">
        <f t="shared" si="27"/>
        <v>0</v>
      </c>
      <c r="X77" s="42">
        <f t="shared" si="27"/>
        <v>8.8232983563999987</v>
      </c>
      <c r="Y77" s="42">
        <f t="shared" si="27"/>
        <v>0</v>
      </c>
      <c r="Z77" s="42">
        <f t="shared" si="27"/>
        <v>0</v>
      </c>
      <c r="AA77" s="42">
        <f t="shared" si="27"/>
        <v>0</v>
      </c>
      <c r="AB77" s="42">
        <f t="shared" si="27"/>
        <v>100.69109209416668</v>
      </c>
      <c r="AC77" s="42">
        <f t="shared" si="27"/>
        <v>176.65568692896667</v>
      </c>
      <c r="AD77" s="42">
        <f t="shared" si="27"/>
        <v>0.10180445789999999</v>
      </c>
      <c r="AE77" s="42">
        <f t="shared" si="27"/>
        <v>0</v>
      </c>
      <c r="AF77" s="42">
        <f t="shared" si="27"/>
        <v>15.234050863666665</v>
      </c>
      <c r="AG77" s="42">
        <f t="shared" si="27"/>
        <v>0</v>
      </c>
      <c r="AH77" s="42">
        <f t="shared" si="27"/>
        <v>0</v>
      </c>
      <c r="AI77" s="42">
        <f t="shared" si="27"/>
        <v>0</v>
      </c>
      <c r="AJ77" s="42">
        <f t="shared" si="27"/>
        <v>0</v>
      </c>
      <c r="AK77" s="42">
        <f t="shared" si="27"/>
        <v>0</v>
      </c>
      <c r="AL77" s="42">
        <f t="shared" si="27"/>
        <v>95.31288747020001</v>
      </c>
      <c r="AM77" s="42">
        <f t="shared" si="27"/>
        <v>28.569369310400006</v>
      </c>
      <c r="AN77" s="42">
        <f t="shared" si="27"/>
        <v>17.952089988566669</v>
      </c>
      <c r="AO77" s="42">
        <f t="shared" si="27"/>
        <v>0</v>
      </c>
      <c r="AP77" s="42">
        <f t="shared" si="27"/>
        <v>6.5433603114666665</v>
      </c>
      <c r="AQ77" s="42">
        <f t="shared" si="27"/>
        <v>0</v>
      </c>
      <c r="AR77" s="42">
        <f t="shared" si="27"/>
        <v>11.124055148133333</v>
      </c>
      <c r="AS77" s="42">
        <f t="shared" si="27"/>
        <v>0</v>
      </c>
      <c r="AT77" s="42">
        <f t="shared" si="27"/>
        <v>0</v>
      </c>
      <c r="AU77" s="42">
        <f t="shared" si="27"/>
        <v>0</v>
      </c>
      <c r="AV77" s="42">
        <f t="shared" si="27"/>
        <v>969.81163987532102</v>
      </c>
      <c r="AW77" s="42">
        <f t="shared" si="27"/>
        <v>838.83209334093272</v>
      </c>
      <c r="AX77" s="42">
        <f t="shared" si="27"/>
        <v>32.698965075866667</v>
      </c>
      <c r="AY77" s="42">
        <f t="shared" si="27"/>
        <v>0</v>
      </c>
      <c r="AZ77" s="42">
        <f t="shared" si="27"/>
        <v>348.40798970551481</v>
      </c>
      <c r="BA77" s="42">
        <f t="shared" si="27"/>
        <v>0</v>
      </c>
      <c r="BB77" s="42">
        <f t="shared" si="27"/>
        <v>0</v>
      </c>
      <c r="BC77" s="42">
        <f t="shared" si="27"/>
        <v>0</v>
      </c>
      <c r="BD77" s="42">
        <f t="shared" si="27"/>
        <v>0</v>
      </c>
      <c r="BE77" s="42">
        <f t="shared" si="27"/>
        <v>0</v>
      </c>
      <c r="BF77" s="42">
        <f t="shared" si="27"/>
        <v>544.38237010360297</v>
      </c>
      <c r="BG77" s="42">
        <f t="shared" si="27"/>
        <v>63.469927140866638</v>
      </c>
      <c r="BH77" s="42">
        <f t="shared" si="27"/>
        <v>8.0663483847333346</v>
      </c>
      <c r="BI77" s="42">
        <f t="shared" si="27"/>
        <v>0</v>
      </c>
      <c r="BJ77" s="42">
        <f t="shared" si="27"/>
        <v>48.776714646633344</v>
      </c>
      <c r="BK77" s="41">
        <f>SUM(C77:BJ77)</f>
        <v>4756.7624705283042</v>
      </c>
    </row>
    <row r="78" spans="1:63" ht="4.5" customHeight="1" x14ac:dyDescent="0.25">
      <c r="A78" s="11"/>
      <c r="B78" s="3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</row>
    <row r="79" spans="1:63" ht="14.25" customHeight="1" x14ac:dyDescent="0.25">
      <c r="A79" s="11" t="s">
        <v>5</v>
      </c>
      <c r="B79" s="38" t="s">
        <v>26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</row>
    <row r="80" spans="1:63" x14ac:dyDescent="0.25">
      <c r="A80" s="11"/>
      <c r="B80" s="31"/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0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0</v>
      </c>
      <c r="AP80" s="39">
        <v>0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39">
        <v>0</v>
      </c>
      <c r="BK80" s="29">
        <f t="shared" ref="BK80:BK81" si="28">SUM(C80:BJ80)</f>
        <v>0</v>
      </c>
    </row>
    <row r="81" spans="1:63" ht="15.75" thickBot="1" x14ac:dyDescent="0.3">
      <c r="A81" s="16"/>
      <c r="B81" s="33" t="s">
        <v>82</v>
      </c>
      <c r="C81" s="41">
        <f>SUM(C80)</f>
        <v>0</v>
      </c>
      <c r="D81" s="41">
        <f t="shared" ref="D81" si="29">SUM(D80)</f>
        <v>0</v>
      </c>
      <c r="E81" s="41">
        <f t="shared" ref="E81" si="30">SUM(E80)</f>
        <v>0</v>
      </c>
      <c r="F81" s="41">
        <f t="shared" ref="F81" si="31">SUM(F80)</f>
        <v>0</v>
      </c>
      <c r="G81" s="41">
        <f t="shared" ref="G81" si="32">SUM(G80)</f>
        <v>0</v>
      </c>
      <c r="H81" s="41">
        <f t="shared" ref="H81" si="33">SUM(H80)</f>
        <v>0</v>
      </c>
      <c r="I81" s="41">
        <f t="shared" ref="I81" si="34">SUM(I80)</f>
        <v>0</v>
      </c>
      <c r="J81" s="41">
        <f t="shared" ref="J81" si="35">SUM(J80)</f>
        <v>0</v>
      </c>
      <c r="K81" s="41">
        <f t="shared" ref="K81" si="36">SUM(K80)</f>
        <v>0</v>
      </c>
      <c r="L81" s="41">
        <f t="shared" ref="L81" si="37">SUM(L80)</f>
        <v>0</v>
      </c>
      <c r="M81" s="41">
        <f t="shared" ref="M81" si="38">SUM(M80)</f>
        <v>0</v>
      </c>
      <c r="N81" s="41">
        <f t="shared" ref="N81" si="39">SUM(N80)</f>
        <v>0</v>
      </c>
      <c r="O81" s="41">
        <f t="shared" ref="O81" si="40">SUM(O80)</f>
        <v>0</v>
      </c>
      <c r="P81" s="41">
        <f t="shared" ref="P81" si="41">SUM(P80)</f>
        <v>0</v>
      </c>
      <c r="Q81" s="41">
        <f t="shared" ref="Q81" si="42">SUM(Q80)</f>
        <v>0</v>
      </c>
      <c r="R81" s="41">
        <f t="shared" ref="R81" si="43">SUM(R80)</f>
        <v>0</v>
      </c>
      <c r="S81" s="41">
        <f t="shared" ref="S81" si="44">SUM(S80)</f>
        <v>0</v>
      </c>
      <c r="T81" s="41">
        <f t="shared" ref="T81" si="45">SUM(T80)</f>
        <v>0</v>
      </c>
      <c r="U81" s="41">
        <f t="shared" ref="U81" si="46">SUM(U80)</f>
        <v>0</v>
      </c>
      <c r="V81" s="41">
        <f t="shared" ref="V81" si="47">SUM(V80)</f>
        <v>0</v>
      </c>
      <c r="W81" s="41">
        <f t="shared" ref="W81" si="48">SUM(W80)</f>
        <v>0</v>
      </c>
      <c r="X81" s="41">
        <f t="shared" ref="X81" si="49">SUM(X80)</f>
        <v>0</v>
      </c>
      <c r="Y81" s="41">
        <f t="shared" ref="Y81" si="50">SUM(Y80)</f>
        <v>0</v>
      </c>
      <c r="Z81" s="41">
        <f t="shared" ref="Z81" si="51">SUM(Z80)</f>
        <v>0</v>
      </c>
      <c r="AA81" s="41">
        <f t="shared" ref="AA81" si="52">SUM(AA80)</f>
        <v>0</v>
      </c>
      <c r="AB81" s="41">
        <f t="shared" ref="AB81" si="53">SUM(AB80)</f>
        <v>0</v>
      </c>
      <c r="AC81" s="41">
        <f t="shared" ref="AC81" si="54">SUM(AC80)</f>
        <v>0</v>
      </c>
      <c r="AD81" s="41">
        <f t="shared" ref="AD81" si="55">SUM(AD80)</f>
        <v>0</v>
      </c>
      <c r="AE81" s="41">
        <f t="shared" ref="AE81" si="56">SUM(AE80)</f>
        <v>0</v>
      </c>
      <c r="AF81" s="41">
        <f t="shared" ref="AF81" si="57">SUM(AF80)</f>
        <v>0</v>
      </c>
      <c r="AG81" s="41">
        <f t="shared" ref="AG81" si="58">SUM(AG80)</f>
        <v>0</v>
      </c>
      <c r="AH81" s="41">
        <f t="shared" ref="AH81" si="59">SUM(AH80)</f>
        <v>0</v>
      </c>
      <c r="AI81" s="41">
        <f t="shared" ref="AI81" si="60">SUM(AI80)</f>
        <v>0</v>
      </c>
      <c r="AJ81" s="41">
        <f t="shared" ref="AJ81" si="61">SUM(AJ80)</f>
        <v>0</v>
      </c>
      <c r="AK81" s="41">
        <f t="shared" ref="AK81" si="62">SUM(AK80)</f>
        <v>0</v>
      </c>
      <c r="AL81" s="41">
        <f t="shared" ref="AL81" si="63">SUM(AL80)</f>
        <v>0</v>
      </c>
      <c r="AM81" s="41">
        <f t="shared" ref="AM81" si="64">SUM(AM80)</f>
        <v>0</v>
      </c>
      <c r="AN81" s="41">
        <f t="shared" ref="AN81" si="65">SUM(AN80)</f>
        <v>0</v>
      </c>
      <c r="AO81" s="41">
        <f t="shared" ref="AO81" si="66">SUM(AO80)</f>
        <v>0</v>
      </c>
      <c r="AP81" s="41">
        <f t="shared" ref="AP81" si="67">SUM(AP80)</f>
        <v>0</v>
      </c>
      <c r="AQ81" s="41">
        <f t="shared" ref="AQ81" si="68">SUM(AQ80)</f>
        <v>0</v>
      </c>
      <c r="AR81" s="41">
        <f t="shared" ref="AR81" si="69">SUM(AR80)</f>
        <v>0</v>
      </c>
      <c r="AS81" s="41">
        <f t="shared" ref="AS81" si="70">SUM(AS80)</f>
        <v>0</v>
      </c>
      <c r="AT81" s="41">
        <f t="shared" ref="AT81" si="71">SUM(AT80)</f>
        <v>0</v>
      </c>
      <c r="AU81" s="41">
        <f t="shared" ref="AU81" si="72">SUM(AU80)</f>
        <v>0</v>
      </c>
      <c r="AV81" s="41">
        <f t="shared" ref="AV81" si="73">SUM(AV80)</f>
        <v>0</v>
      </c>
      <c r="AW81" s="41">
        <f t="shared" ref="AW81" si="74">SUM(AW80)</f>
        <v>0</v>
      </c>
      <c r="AX81" s="41">
        <f t="shared" ref="AX81" si="75">SUM(AX80)</f>
        <v>0</v>
      </c>
      <c r="AY81" s="41">
        <f t="shared" ref="AY81" si="76">SUM(AY80)</f>
        <v>0</v>
      </c>
      <c r="AZ81" s="41">
        <f t="shared" ref="AZ81" si="77">SUM(AZ80)</f>
        <v>0</v>
      </c>
      <c r="BA81" s="41">
        <f t="shared" ref="BA81" si="78">SUM(BA80)</f>
        <v>0</v>
      </c>
      <c r="BB81" s="41">
        <f t="shared" ref="BB81" si="79">SUM(BB80)</f>
        <v>0</v>
      </c>
      <c r="BC81" s="41">
        <f t="shared" ref="BC81" si="80">SUM(BC80)</f>
        <v>0</v>
      </c>
      <c r="BD81" s="41">
        <f t="shared" ref="BD81" si="81">SUM(BD80)</f>
        <v>0</v>
      </c>
      <c r="BE81" s="41">
        <f t="shared" ref="BE81" si="82">SUM(BE80)</f>
        <v>0</v>
      </c>
      <c r="BF81" s="41">
        <f t="shared" ref="BF81" si="83">SUM(BF80)</f>
        <v>0</v>
      </c>
      <c r="BG81" s="41">
        <f t="shared" ref="BG81" si="84">SUM(BG80)</f>
        <v>0</v>
      </c>
      <c r="BH81" s="41">
        <f t="shared" ref="BH81" si="85">SUM(BH80)</f>
        <v>0</v>
      </c>
      <c r="BI81" s="41">
        <f t="shared" ref="BI81" si="86">SUM(BI80)</f>
        <v>0</v>
      </c>
      <c r="BJ81" s="41">
        <f t="shared" ref="BJ81" si="87">SUM(BJ80)</f>
        <v>0</v>
      </c>
      <c r="BK81" s="41">
        <f t="shared" si="28"/>
        <v>0</v>
      </c>
    </row>
    <row r="82" spans="1:63" ht="6" customHeight="1" x14ac:dyDescent="0.25">
      <c r="A82" s="15"/>
      <c r="B82" s="17"/>
    </row>
    <row r="83" spans="1:63" x14ac:dyDescent="0.25">
      <c r="A83" s="15"/>
      <c r="B83" s="15" t="s">
        <v>29</v>
      </c>
      <c r="L83" s="18" t="s">
        <v>40</v>
      </c>
    </row>
    <row r="84" spans="1:63" x14ac:dyDescent="0.25">
      <c r="A84" s="15"/>
      <c r="B84" s="15" t="s">
        <v>30</v>
      </c>
      <c r="L84" s="15" t="s">
        <v>33</v>
      </c>
    </row>
    <row r="85" spans="1:63" x14ac:dyDescent="0.25">
      <c r="L85" s="15" t="s">
        <v>34</v>
      </c>
    </row>
    <row r="86" spans="1:63" x14ac:dyDescent="0.25">
      <c r="B86" s="15" t="s">
        <v>36</v>
      </c>
      <c r="L86" s="15" t="s">
        <v>97</v>
      </c>
    </row>
    <row r="87" spans="1:63" x14ac:dyDescent="0.25">
      <c r="B87" s="15" t="s">
        <v>37</v>
      </c>
      <c r="L87" s="15" t="s">
        <v>99</v>
      </c>
    </row>
    <row r="88" spans="1:63" x14ac:dyDescent="0.25">
      <c r="B88" s="15"/>
      <c r="L88" s="15" t="s">
        <v>35</v>
      </c>
    </row>
    <row r="89" spans="1:63" x14ac:dyDescent="0.25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</row>
    <row r="90" spans="1:63" x14ac:dyDescent="0.25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</row>
    <row r="96" spans="1:63" x14ac:dyDescent="0.25">
      <c r="B96" s="15"/>
    </row>
  </sheetData>
  <mergeCells count="49">
    <mergeCell ref="C76:BK76"/>
    <mergeCell ref="A1:A5"/>
    <mergeCell ref="C59:BK59"/>
    <mergeCell ref="C78:BK78"/>
    <mergeCell ref="C79:BK79"/>
    <mergeCell ref="C63:BK63"/>
    <mergeCell ref="C64:BK64"/>
    <mergeCell ref="C67:BK67"/>
    <mergeCell ref="C71:BK71"/>
    <mergeCell ref="C72:BK72"/>
    <mergeCell ref="C42:BK42"/>
    <mergeCell ref="C73:BK73"/>
    <mergeCell ref="C43:BK43"/>
    <mergeCell ref="C41:BK41"/>
    <mergeCell ref="C47:BK47"/>
    <mergeCell ref="C57:BK57"/>
    <mergeCell ref="C58:BK58"/>
    <mergeCell ref="C62:BK62"/>
    <mergeCell ref="C10:BK10"/>
    <mergeCell ref="C13:BK13"/>
    <mergeCell ref="C24:BK24"/>
    <mergeCell ref="C27:BK27"/>
    <mergeCell ref="C30:BK30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workbookViewId="0">
      <selection activeCell="B2" sqref="B2:L2"/>
    </sheetView>
  </sheetViews>
  <sheetFormatPr defaultRowHeight="12.75" x14ac:dyDescent="0.2"/>
  <cols>
    <col min="1" max="1" width="2.28515625" style="19" customWidth="1"/>
    <col min="2" max="2" width="9.140625" style="19"/>
    <col min="3" max="3" width="25.28515625" style="19" bestFit="1" customWidth="1"/>
    <col min="4" max="4" width="9.28515625" style="19" bestFit="1" customWidth="1"/>
    <col min="5" max="6" width="18.28515625" style="19" bestFit="1" customWidth="1"/>
    <col min="7" max="7" width="10" style="19" bestFit="1" customWidth="1"/>
    <col min="8" max="8" width="19.85546875" style="19" bestFit="1" customWidth="1"/>
    <col min="9" max="9" width="15.85546875" style="19" bestFit="1" customWidth="1"/>
    <col min="10" max="10" width="17" style="19" bestFit="1" customWidth="1"/>
    <col min="11" max="11" width="9.28515625" style="19" bestFit="1" customWidth="1"/>
    <col min="12" max="12" width="19.85546875" style="19" bestFit="1" customWidth="1"/>
    <col min="13" max="16384" width="9.140625" style="19"/>
  </cols>
  <sheetData>
    <row r="2" spans="2:12" x14ac:dyDescent="0.2">
      <c r="B2" s="71" t="s">
        <v>136</v>
      </c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2:12" x14ac:dyDescent="0.2">
      <c r="B3" s="71" t="s">
        <v>100</v>
      </c>
      <c r="C3" s="72"/>
      <c r="D3" s="72"/>
      <c r="E3" s="72"/>
      <c r="F3" s="72"/>
      <c r="G3" s="72"/>
      <c r="H3" s="72"/>
      <c r="I3" s="72"/>
      <c r="J3" s="72"/>
      <c r="K3" s="72"/>
      <c r="L3" s="73"/>
    </row>
    <row r="4" spans="2:12" ht="25.5" x14ac:dyDescent="0.2">
      <c r="B4" s="46" t="s">
        <v>74</v>
      </c>
      <c r="C4" s="20" t="s">
        <v>41</v>
      </c>
      <c r="D4" s="20" t="s">
        <v>86</v>
      </c>
      <c r="E4" s="20" t="s">
        <v>87</v>
      </c>
      <c r="F4" s="20" t="s">
        <v>7</v>
      </c>
      <c r="G4" s="20" t="s">
        <v>8</v>
      </c>
      <c r="H4" s="20" t="s">
        <v>23</v>
      </c>
      <c r="I4" s="20" t="s">
        <v>93</v>
      </c>
      <c r="J4" s="20" t="s">
        <v>94</v>
      </c>
      <c r="K4" s="20" t="s">
        <v>73</v>
      </c>
      <c r="L4" s="20" t="s">
        <v>95</v>
      </c>
    </row>
    <row r="5" spans="2:12" x14ac:dyDescent="0.2">
      <c r="B5" s="22">
        <v>1</v>
      </c>
      <c r="C5" s="23" t="s">
        <v>42</v>
      </c>
      <c r="D5" s="24">
        <v>0</v>
      </c>
      <c r="E5" s="21">
        <v>0</v>
      </c>
      <c r="F5" s="21">
        <v>1.8152274233333335E-2</v>
      </c>
      <c r="G5" s="21">
        <v>0</v>
      </c>
      <c r="H5" s="21">
        <v>0</v>
      </c>
      <c r="I5" s="21">
        <v>0</v>
      </c>
      <c r="J5" s="21">
        <v>0</v>
      </c>
      <c r="K5" s="21">
        <f>SUM(D5:J5)</f>
        <v>1.8152274233333335E-2</v>
      </c>
      <c r="L5" s="21">
        <v>0</v>
      </c>
    </row>
    <row r="6" spans="2:12" x14ac:dyDescent="0.2">
      <c r="B6" s="22">
        <v>2</v>
      </c>
      <c r="C6" s="25" t="s">
        <v>43</v>
      </c>
      <c r="D6" s="24">
        <v>5.4404252433333342E-2</v>
      </c>
      <c r="E6" s="21">
        <v>0.54945672560000014</v>
      </c>
      <c r="F6" s="21">
        <v>12.965703982866657</v>
      </c>
      <c r="G6" s="21">
        <v>1.7339307333333331E-2</v>
      </c>
      <c r="H6" s="21">
        <v>4.5066631800000007E-2</v>
      </c>
      <c r="I6" s="21">
        <v>0</v>
      </c>
      <c r="J6" s="21">
        <v>0</v>
      </c>
      <c r="K6" s="21">
        <f t="shared" ref="K6:K41" si="0">SUM(D6:J6)</f>
        <v>13.631970900033323</v>
      </c>
      <c r="L6" s="21">
        <v>0</v>
      </c>
    </row>
    <row r="7" spans="2:12" x14ac:dyDescent="0.2">
      <c r="B7" s="22">
        <v>3</v>
      </c>
      <c r="C7" s="23" t="s">
        <v>44</v>
      </c>
      <c r="D7" s="24">
        <v>0</v>
      </c>
      <c r="E7" s="21">
        <v>0</v>
      </c>
      <c r="F7" s="21">
        <v>5.594723933333331E-3</v>
      </c>
      <c r="G7" s="21">
        <v>0</v>
      </c>
      <c r="H7" s="21">
        <v>0</v>
      </c>
      <c r="I7" s="21">
        <v>0</v>
      </c>
      <c r="J7" s="21">
        <v>0</v>
      </c>
      <c r="K7" s="21">
        <f t="shared" si="0"/>
        <v>5.594723933333331E-3</v>
      </c>
      <c r="L7" s="21">
        <v>0</v>
      </c>
    </row>
    <row r="8" spans="2:12" x14ac:dyDescent="0.2">
      <c r="B8" s="22">
        <v>4</v>
      </c>
      <c r="C8" s="25" t="s">
        <v>45</v>
      </c>
      <c r="D8" s="24">
        <v>0.60287285840000016</v>
      </c>
      <c r="E8" s="21">
        <v>2.241798798800001</v>
      </c>
      <c r="F8" s="21">
        <v>11.186562482599998</v>
      </c>
      <c r="G8" s="21">
        <v>3.2686596666666677E-4</v>
      </c>
      <c r="H8" s="21">
        <v>0.18775692726666671</v>
      </c>
      <c r="I8" s="21">
        <v>0</v>
      </c>
      <c r="J8" s="21">
        <v>0</v>
      </c>
      <c r="K8" s="21">
        <f t="shared" si="0"/>
        <v>14.219317933033333</v>
      </c>
      <c r="L8" s="21">
        <v>0</v>
      </c>
    </row>
    <row r="9" spans="2:12" x14ac:dyDescent="0.2">
      <c r="B9" s="22">
        <v>5</v>
      </c>
      <c r="C9" s="25" t="s">
        <v>46</v>
      </c>
      <c r="D9" s="24">
        <v>1.7138489733333328E-2</v>
      </c>
      <c r="E9" s="21">
        <v>0.77432693350000015</v>
      </c>
      <c r="F9" s="21">
        <v>11.023785089833332</v>
      </c>
      <c r="G9" s="21">
        <v>3.8887031633333326E-2</v>
      </c>
      <c r="H9" s="21">
        <v>0.12301898376666669</v>
      </c>
      <c r="I9" s="21">
        <v>0</v>
      </c>
      <c r="J9" s="21">
        <v>0</v>
      </c>
      <c r="K9" s="21">
        <f t="shared" si="0"/>
        <v>11.977156528466665</v>
      </c>
      <c r="L9" s="21">
        <v>0</v>
      </c>
    </row>
    <row r="10" spans="2:12" x14ac:dyDescent="0.2">
      <c r="B10" s="22">
        <v>6</v>
      </c>
      <c r="C10" s="25" t="s">
        <v>47</v>
      </c>
      <c r="D10" s="24">
        <v>11.931692119933336</v>
      </c>
      <c r="E10" s="21">
        <v>55.995165813299998</v>
      </c>
      <c r="F10" s="21">
        <v>44.870415727666618</v>
      </c>
      <c r="G10" s="21">
        <v>0.15901568836666666</v>
      </c>
      <c r="H10" s="21">
        <v>0.20319588463333332</v>
      </c>
      <c r="I10" s="21">
        <v>0</v>
      </c>
      <c r="J10" s="21">
        <v>0</v>
      </c>
      <c r="K10" s="21">
        <f t="shared" si="0"/>
        <v>113.15948523389994</v>
      </c>
      <c r="L10" s="21">
        <v>0</v>
      </c>
    </row>
    <row r="11" spans="2:12" x14ac:dyDescent="0.2">
      <c r="B11" s="22">
        <v>7</v>
      </c>
      <c r="C11" s="25" t="s">
        <v>48</v>
      </c>
      <c r="D11" s="24">
        <v>6.8019650333333327E-3</v>
      </c>
      <c r="E11" s="21">
        <v>0.40041174559999992</v>
      </c>
      <c r="F11" s="21">
        <v>5.689166343066665</v>
      </c>
      <c r="G11" s="21">
        <v>9.8405196000000018E-3</v>
      </c>
      <c r="H11" s="21">
        <v>7.4015204666666671E-3</v>
      </c>
      <c r="I11" s="21">
        <v>0</v>
      </c>
      <c r="J11" s="21">
        <v>0</v>
      </c>
      <c r="K11" s="21">
        <f t="shared" si="0"/>
        <v>6.113622093766665</v>
      </c>
      <c r="L11" s="21">
        <v>0</v>
      </c>
    </row>
    <row r="12" spans="2:12" x14ac:dyDescent="0.2">
      <c r="B12" s="22">
        <v>8</v>
      </c>
      <c r="C12" s="23" t="s">
        <v>130</v>
      </c>
      <c r="D12" s="24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f t="shared" si="0"/>
        <v>0</v>
      </c>
      <c r="L12" s="21">
        <v>0</v>
      </c>
    </row>
    <row r="13" spans="2:12" x14ac:dyDescent="0.2">
      <c r="B13" s="22">
        <v>9</v>
      </c>
      <c r="C13" s="23" t="s">
        <v>131</v>
      </c>
      <c r="D13" s="24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f t="shared" si="0"/>
        <v>0</v>
      </c>
      <c r="L13" s="21">
        <v>0</v>
      </c>
    </row>
    <row r="14" spans="2:12" x14ac:dyDescent="0.2">
      <c r="B14" s="22">
        <v>10</v>
      </c>
      <c r="C14" s="25" t="s">
        <v>49</v>
      </c>
      <c r="D14" s="24">
        <v>2.3788891600000001E-2</v>
      </c>
      <c r="E14" s="21">
        <v>3.5278822900000006E-2</v>
      </c>
      <c r="F14" s="21">
        <v>2.7171299403333338</v>
      </c>
      <c r="G14" s="21">
        <v>0.3512149101999999</v>
      </c>
      <c r="H14" s="21">
        <v>1.2974073333333331E-3</v>
      </c>
      <c r="I14" s="21">
        <v>0</v>
      </c>
      <c r="J14" s="21">
        <v>0</v>
      </c>
      <c r="K14" s="21">
        <f t="shared" si="0"/>
        <v>3.1287099723666669</v>
      </c>
      <c r="L14" s="21">
        <v>0</v>
      </c>
    </row>
    <row r="15" spans="2:12" x14ac:dyDescent="0.2">
      <c r="B15" s="22">
        <v>11</v>
      </c>
      <c r="C15" s="25" t="s">
        <v>50</v>
      </c>
      <c r="D15" s="24">
        <v>83.442673895766688</v>
      </c>
      <c r="E15" s="21">
        <v>105.7569723050335</v>
      </c>
      <c r="F15" s="21">
        <v>181.08891588193313</v>
      </c>
      <c r="G15" s="21">
        <v>3.621440144933334</v>
      </c>
      <c r="H15" s="21">
        <v>1.1215865899000004</v>
      </c>
      <c r="I15" s="21">
        <v>0</v>
      </c>
      <c r="J15" s="21">
        <v>0</v>
      </c>
      <c r="K15" s="21">
        <f t="shared" si="0"/>
        <v>375.03158881756667</v>
      </c>
      <c r="L15" s="21">
        <v>0</v>
      </c>
    </row>
    <row r="16" spans="2:12" x14ac:dyDescent="0.2">
      <c r="B16" s="22">
        <v>12</v>
      </c>
      <c r="C16" s="25" t="s">
        <v>51</v>
      </c>
      <c r="D16" s="24">
        <v>165.95894068939998</v>
      </c>
      <c r="E16" s="21">
        <v>81.150457252566682</v>
      </c>
      <c r="F16" s="21">
        <v>16.376671749233356</v>
      </c>
      <c r="G16" s="21">
        <v>8.1564292666666663E-2</v>
      </c>
      <c r="H16" s="21">
        <v>0.32318538333333335</v>
      </c>
      <c r="I16" s="21">
        <v>0</v>
      </c>
      <c r="J16" s="21">
        <v>0</v>
      </c>
      <c r="K16" s="21">
        <f t="shared" si="0"/>
        <v>263.89081936720004</v>
      </c>
      <c r="L16" s="21">
        <v>0</v>
      </c>
    </row>
    <row r="17" spans="2:12" x14ac:dyDescent="0.2">
      <c r="B17" s="22">
        <v>13</v>
      </c>
      <c r="C17" s="25" t="s">
        <v>52</v>
      </c>
      <c r="D17" s="24">
        <v>0.65675111110000006</v>
      </c>
      <c r="E17" s="21">
        <v>7.9364331533333332E-2</v>
      </c>
      <c r="F17" s="21">
        <v>0.21222400589999998</v>
      </c>
      <c r="G17" s="21">
        <v>1.2887041600000001E-2</v>
      </c>
      <c r="H17" s="21">
        <v>3.5224045000000004E-3</v>
      </c>
      <c r="I17" s="21">
        <v>0</v>
      </c>
      <c r="J17" s="21">
        <v>0</v>
      </c>
      <c r="K17" s="21">
        <f t="shared" si="0"/>
        <v>0.96474889463333335</v>
      </c>
      <c r="L17" s="21">
        <v>0</v>
      </c>
    </row>
    <row r="18" spans="2:12" x14ac:dyDescent="0.2">
      <c r="B18" s="22">
        <v>14</v>
      </c>
      <c r="C18" s="25" t="s">
        <v>53</v>
      </c>
      <c r="D18" s="24">
        <v>2.3635376E-2</v>
      </c>
      <c r="E18" s="21">
        <v>0.17782458446666666</v>
      </c>
      <c r="F18" s="21">
        <v>2.491925111833333</v>
      </c>
      <c r="G18" s="21">
        <v>0</v>
      </c>
      <c r="H18" s="21">
        <v>8.3715313233333338E-2</v>
      </c>
      <c r="I18" s="21">
        <v>0</v>
      </c>
      <c r="J18" s="21">
        <v>0</v>
      </c>
      <c r="K18" s="21">
        <f t="shared" si="0"/>
        <v>2.7771003855333327</v>
      </c>
      <c r="L18" s="21">
        <v>0</v>
      </c>
    </row>
    <row r="19" spans="2:12" x14ac:dyDescent="0.2">
      <c r="B19" s="22">
        <v>15</v>
      </c>
      <c r="C19" s="25" t="s">
        <v>54</v>
      </c>
      <c r="D19" s="24">
        <v>0.95183711096666679</v>
      </c>
      <c r="E19" s="21">
        <v>3.8790597532</v>
      </c>
      <c r="F19" s="21">
        <v>21.463907861266659</v>
      </c>
      <c r="G19" s="21">
        <v>0.17461225096666666</v>
      </c>
      <c r="H19" s="21">
        <v>0.22292112353333335</v>
      </c>
      <c r="I19" s="21">
        <v>0</v>
      </c>
      <c r="J19" s="21">
        <v>0</v>
      </c>
      <c r="K19" s="21">
        <f t="shared" si="0"/>
        <v>26.692338099933323</v>
      </c>
      <c r="L19" s="21">
        <v>0</v>
      </c>
    </row>
    <row r="20" spans="2:12" x14ac:dyDescent="0.2">
      <c r="B20" s="22">
        <v>16</v>
      </c>
      <c r="C20" s="25" t="s">
        <v>55</v>
      </c>
      <c r="D20" s="24">
        <v>61.115059009066648</v>
      </c>
      <c r="E20" s="21">
        <v>36.230516339266416</v>
      </c>
      <c r="F20" s="21">
        <v>88.993515428866729</v>
      </c>
      <c r="G20" s="21">
        <v>0.83664060176666699</v>
      </c>
      <c r="H20" s="21">
        <v>1.8831035680000006</v>
      </c>
      <c r="I20" s="21">
        <v>0</v>
      </c>
      <c r="J20" s="21">
        <v>0</v>
      </c>
      <c r="K20" s="21">
        <f t="shared" si="0"/>
        <v>189.05883494696644</v>
      </c>
      <c r="L20" s="21">
        <v>0</v>
      </c>
    </row>
    <row r="21" spans="2:12" x14ac:dyDescent="0.2">
      <c r="B21" s="22">
        <v>17</v>
      </c>
      <c r="C21" s="25" t="s">
        <v>56</v>
      </c>
      <c r="D21" s="24">
        <v>1.0699262266999998</v>
      </c>
      <c r="E21" s="21">
        <v>4.6684636738333305</v>
      </c>
      <c r="F21" s="21">
        <v>20.060942656233308</v>
      </c>
      <c r="G21" s="21">
        <v>5.1955332066666672E-2</v>
      </c>
      <c r="H21" s="21">
        <v>0.3732813421333333</v>
      </c>
      <c r="I21" s="21">
        <v>0</v>
      </c>
      <c r="J21" s="21">
        <v>0</v>
      </c>
      <c r="K21" s="21">
        <f t="shared" si="0"/>
        <v>26.224569230966637</v>
      </c>
      <c r="L21" s="21">
        <v>0</v>
      </c>
    </row>
    <row r="22" spans="2:12" x14ac:dyDescent="0.2">
      <c r="B22" s="22">
        <v>18</v>
      </c>
      <c r="C22" s="23" t="s">
        <v>132</v>
      </c>
      <c r="D22" s="24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f t="shared" si="0"/>
        <v>0</v>
      </c>
      <c r="L22" s="21">
        <v>0</v>
      </c>
    </row>
    <row r="23" spans="2:12" x14ac:dyDescent="0.2">
      <c r="B23" s="22">
        <v>19</v>
      </c>
      <c r="C23" s="25" t="s">
        <v>57</v>
      </c>
      <c r="D23" s="24">
        <v>2.6027745326666665</v>
      </c>
      <c r="E23" s="21">
        <v>13.855704554333345</v>
      </c>
      <c r="F23" s="21">
        <v>35.965561061700001</v>
      </c>
      <c r="G23" s="21">
        <v>0.48500668160000004</v>
      </c>
      <c r="H23" s="21">
        <v>0.1525811766333334</v>
      </c>
      <c r="I23" s="21">
        <v>0</v>
      </c>
      <c r="J23" s="21">
        <v>0</v>
      </c>
      <c r="K23" s="21">
        <f t="shared" si="0"/>
        <v>53.061628006933347</v>
      </c>
      <c r="L23" s="21">
        <v>0</v>
      </c>
    </row>
    <row r="24" spans="2:12" x14ac:dyDescent="0.2">
      <c r="B24" s="22">
        <v>20</v>
      </c>
      <c r="C24" s="25" t="s">
        <v>58</v>
      </c>
      <c r="D24" s="24">
        <v>911.20712730630112</v>
      </c>
      <c r="E24" s="21">
        <v>546.04330976726635</v>
      </c>
      <c r="F24" s="21">
        <v>591.98752870790338</v>
      </c>
      <c r="G24" s="21">
        <v>10.384793699150009</v>
      </c>
      <c r="H24" s="21">
        <v>11.416017994866641</v>
      </c>
      <c r="I24" s="21">
        <v>0</v>
      </c>
      <c r="J24" s="21">
        <v>0</v>
      </c>
      <c r="K24" s="21">
        <f t="shared" si="0"/>
        <v>2071.0387774754877</v>
      </c>
      <c r="L24" s="21">
        <v>0</v>
      </c>
    </row>
    <row r="25" spans="2:12" x14ac:dyDescent="0.2">
      <c r="B25" s="22">
        <v>21</v>
      </c>
      <c r="C25" s="23" t="s">
        <v>59</v>
      </c>
      <c r="D25" s="24">
        <v>0</v>
      </c>
      <c r="E25" s="21">
        <v>0</v>
      </c>
      <c r="F25" s="21">
        <v>2.0303852466666664E-2</v>
      </c>
      <c r="G25" s="21">
        <v>0</v>
      </c>
      <c r="H25" s="21">
        <v>0</v>
      </c>
      <c r="I25" s="21">
        <v>0</v>
      </c>
      <c r="J25" s="21">
        <v>0</v>
      </c>
      <c r="K25" s="21">
        <f t="shared" si="0"/>
        <v>2.0303852466666664E-2</v>
      </c>
      <c r="L25" s="21">
        <v>0</v>
      </c>
    </row>
    <row r="26" spans="2:12" x14ac:dyDescent="0.2">
      <c r="B26" s="22">
        <v>22</v>
      </c>
      <c r="C26" s="25" t="s">
        <v>60</v>
      </c>
      <c r="D26" s="24">
        <v>8.9217773666666698E-3</v>
      </c>
      <c r="E26" s="21">
        <v>0</v>
      </c>
      <c r="F26" s="21">
        <v>8.4927315099999998E-2</v>
      </c>
      <c r="G26" s="21">
        <v>0</v>
      </c>
      <c r="H26" s="21">
        <v>0</v>
      </c>
      <c r="I26" s="21">
        <v>0</v>
      </c>
      <c r="J26" s="21">
        <v>0</v>
      </c>
      <c r="K26" s="21">
        <f t="shared" si="0"/>
        <v>9.3849092466666673E-2</v>
      </c>
      <c r="L26" s="21">
        <v>0</v>
      </c>
    </row>
    <row r="27" spans="2:12" x14ac:dyDescent="0.2">
      <c r="B27" s="22">
        <v>23</v>
      </c>
      <c r="C27" s="23" t="s">
        <v>133</v>
      </c>
      <c r="D27" s="24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f t="shared" si="0"/>
        <v>0</v>
      </c>
      <c r="L27" s="21">
        <v>0</v>
      </c>
    </row>
    <row r="28" spans="2:12" x14ac:dyDescent="0.2">
      <c r="B28" s="22">
        <v>24</v>
      </c>
      <c r="C28" s="23" t="s">
        <v>61</v>
      </c>
      <c r="D28" s="24">
        <v>0</v>
      </c>
      <c r="E28" s="21">
        <v>0</v>
      </c>
      <c r="F28" s="21">
        <v>2.0635798666666667E-3</v>
      </c>
      <c r="G28" s="21">
        <v>0</v>
      </c>
      <c r="H28" s="21">
        <v>0</v>
      </c>
      <c r="I28" s="21">
        <v>0</v>
      </c>
      <c r="J28" s="21">
        <v>0</v>
      </c>
      <c r="K28" s="21">
        <f t="shared" si="0"/>
        <v>2.0635798666666667E-3</v>
      </c>
      <c r="L28" s="21">
        <v>0</v>
      </c>
    </row>
    <row r="29" spans="2:12" x14ac:dyDescent="0.2">
      <c r="B29" s="22">
        <v>25</v>
      </c>
      <c r="C29" s="25" t="s">
        <v>62</v>
      </c>
      <c r="D29" s="24">
        <v>120.6437489584</v>
      </c>
      <c r="E29" s="21">
        <v>127.78075841143357</v>
      </c>
      <c r="F29" s="21">
        <v>145.15414514276648</v>
      </c>
      <c r="G29" s="21">
        <v>0.60079922826666676</v>
      </c>
      <c r="H29" s="21">
        <v>1.9516275677666652</v>
      </c>
      <c r="I29" s="21">
        <v>0</v>
      </c>
      <c r="J29" s="21">
        <v>0</v>
      </c>
      <c r="K29" s="21">
        <f t="shared" si="0"/>
        <v>396.13107930863339</v>
      </c>
      <c r="L29" s="21">
        <v>0</v>
      </c>
    </row>
    <row r="30" spans="2:12" x14ac:dyDescent="0.2">
      <c r="B30" s="22">
        <v>26</v>
      </c>
      <c r="C30" s="25" t="s">
        <v>63</v>
      </c>
      <c r="D30" s="24">
        <v>0.73032935310000002</v>
      </c>
      <c r="E30" s="21">
        <v>2.6890574011000004</v>
      </c>
      <c r="F30" s="21">
        <v>9.3409515487666681</v>
      </c>
      <c r="G30" s="21">
        <v>1.44649168E-2</v>
      </c>
      <c r="H30" s="21">
        <v>1.8676119133333332E-2</v>
      </c>
      <c r="I30" s="21">
        <v>0</v>
      </c>
      <c r="J30" s="21">
        <v>0</v>
      </c>
      <c r="K30" s="21">
        <f t="shared" si="0"/>
        <v>12.793479338900003</v>
      </c>
      <c r="L30" s="21">
        <v>0</v>
      </c>
    </row>
    <row r="31" spans="2:12" x14ac:dyDescent="0.2">
      <c r="B31" s="22">
        <v>27</v>
      </c>
      <c r="C31" s="25" t="s">
        <v>17</v>
      </c>
      <c r="D31" s="24">
        <v>7.0496159566666661E-2</v>
      </c>
      <c r="E31" s="21">
        <v>0.50805273200000012</v>
      </c>
      <c r="F31" s="21">
        <v>6.4006737525000057</v>
      </c>
      <c r="G31" s="21">
        <v>5.6363869733333349E-2</v>
      </c>
      <c r="H31" s="21">
        <v>7.3891874433333338E-2</v>
      </c>
      <c r="I31" s="21">
        <v>0</v>
      </c>
      <c r="J31" s="21">
        <v>0</v>
      </c>
      <c r="K31" s="21">
        <f t="shared" si="0"/>
        <v>7.109478388233339</v>
      </c>
      <c r="L31" s="21">
        <v>0</v>
      </c>
    </row>
    <row r="32" spans="2:12" x14ac:dyDescent="0.2">
      <c r="B32" s="22">
        <v>28</v>
      </c>
      <c r="C32" s="25" t="s">
        <v>64</v>
      </c>
      <c r="D32" s="24">
        <v>2.3606299999999998E-5</v>
      </c>
      <c r="E32" s="21">
        <v>0.18464183870000003</v>
      </c>
      <c r="F32" s="21">
        <v>0.72420278856666664</v>
      </c>
      <c r="G32" s="21">
        <v>0</v>
      </c>
      <c r="H32" s="21">
        <v>0</v>
      </c>
      <c r="I32" s="21">
        <v>0</v>
      </c>
      <c r="J32" s="21">
        <v>0</v>
      </c>
      <c r="K32" s="21">
        <f t="shared" si="0"/>
        <v>0.90886823356666668</v>
      </c>
      <c r="L32" s="21">
        <v>0</v>
      </c>
    </row>
    <row r="33" spans="2:12" x14ac:dyDescent="0.2">
      <c r="B33" s="22">
        <v>29</v>
      </c>
      <c r="C33" s="25" t="s">
        <v>65</v>
      </c>
      <c r="D33" s="24">
        <v>7.2640366844999997</v>
      </c>
      <c r="E33" s="21">
        <v>32.13487212676668</v>
      </c>
      <c r="F33" s="21">
        <v>47.031765805666637</v>
      </c>
      <c r="G33" s="21">
        <v>5.6612878299999995E-2</v>
      </c>
      <c r="H33" s="21">
        <v>0.16003286649999998</v>
      </c>
      <c r="I33" s="21">
        <v>0</v>
      </c>
      <c r="J33" s="21">
        <v>0</v>
      </c>
      <c r="K33" s="21">
        <f t="shared" si="0"/>
        <v>86.647320361733321</v>
      </c>
      <c r="L33" s="21">
        <v>0</v>
      </c>
    </row>
    <row r="34" spans="2:12" x14ac:dyDescent="0.2">
      <c r="B34" s="22">
        <v>30</v>
      </c>
      <c r="C34" s="25" t="s">
        <v>66</v>
      </c>
      <c r="D34" s="24">
        <v>7.6655268089333335</v>
      </c>
      <c r="E34" s="21">
        <v>17.885567646899993</v>
      </c>
      <c r="F34" s="21">
        <v>92.19564876459944</v>
      </c>
      <c r="G34" s="21">
        <v>3.159227333583333</v>
      </c>
      <c r="H34" s="21">
        <v>0.20402985206666668</v>
      </c>
      <c r="I34" s="21">
        <v>0</v>
      </c>
      <c r="J34" s="21">
        <v>0</v>
      </c>
      <c r="K34" s="21">
        <f t="shared" si="0"/>
        <v>121.11000040608276</v>
      </c>
      <c r="L34" s="21">
        <v>0</v>
      </c>
    </row>
    <row r="35" spans="2:12" x14ac:dyDescent="0.2">
      <c r="B35" s="22">
        <v>31</v>
      </c>
      <c r="C35" s="23" t="s">
        <v>67</v>
      </c>
      <c r="D35" s="24">
        <v>0</v>
      </c>
      <c r="E35" s="21">
        <v>0</v>
      </c>
      <c r="F35" s="21">
        <v>4.3007245333333329E-3</v>
      </c>
      <c r="G35" s="21">
        <v>0</v>
      </c>
      <c r="H35" s="21">
        <v>0</v>
      </c>
      <c r="I35" s="21">
        <v>0</v>
      </c>
      <c r="J35" s="21">
        <v>0</v>
      </c>
      <c r="K35" s="21">
        <f t="shared" si="0"/>
        <v>4.3007245333333329E-3</v>
      </c>
      <c r="L35" s="21">
        <v>0</v>
      </c>
    </row>
    <row r="36" spans="2:12" x14ac:dyDescent="0.2">
      <c r="B36" s="22">
        <v>32</v>
      </c>
      <c r="C36" s="25" t="s">
        <v>68</v>
      </c>
      <c r="D36" s="24">
        <v>35.456293371899989</v>
      </c>
      <c r="E36" s="21">
        <v>57.858238202866637</v>
      </c>
      <c r="F36" s="21">
        <v>67.039046808900196</v>
      </c>
      <c r="G36" s="21">
        <v>0.50254462983333326</v>
      </c>
      <c r="H36" s="21">
        <v>1.4156512916666664</v>
      </c>
      <c r="I36" s="21">
        <v>0</v>
      </c>
      <c r="J36" s="21">
        <v>0</v>
      </c>
      <c r="K36" s="21">
        <f t="shared" si="0"/>
        <v>162.27177430516682</v>
      </c>
      <c r="L36" s="21">
        <v>0</v>
      </c>
    </row>
    <row r="37" spans="2:12" x14ac:dyDescent="0.2">
      <c r="B37" s="22">
        <v>33</v>
      </c>
      <c r="C37" s="25" t="s">
        <v>134</v>
      </c>
      <c r="D37" s="24">
        <v>11.854665373866665</v>
      </c>
      <c r="E37" s="21">
        <v>15.02329610616666</v>
      </c>
      <c r="F37" s="21">
        <v>271.76768794216844</v>
      </c>
      <c r="G37" s="21">
        <v>0.15885644736666665</v>
      </c>
      <c r="H37" s="21">
        <v>1.2427780669666666</v>
      </c>
      <c r="I37" s="21"/>
      <c r="J37" s="21"/>
      <c r="K37" s="21">
        <f t="shared" si="0"/>
        <v>300.04728393653505</v>
      </c>
      <c r="L37" s="21"/>
    </row>
    <row r="38" spans="2:12" x14ac:dyDescent="0.2">
      <c r="B38" s="22">
        <v>34</v>
      </c>
      <c r="C38" s="25" t="s">
        <v>69</v>
      </c>
      <c r="D38" s="24">
        <v>0</v>
      </c>
      <c r="E38" s="21">
        <v>0</v>
      </c>
      <c r="F38" s="21">
        <v>2.5408179999999998E-3</v>
      </c>
      <c r="G38" s="21">
        <v>0</v>
      </c>
      <c r="H38" s="21">
        <v>0</v>
      </c>
      <c r="I38" s="21"/>
      <c r="J38" s="21"/>
      <c r="K38" s="21">
        <f t="shared" si="0"/>
        <v>2.5408179999999998E-3</v>
      </c>
      <c r="L38" s="21"/>
    </row>
    <row r="39" spans="2:12" x14ac:dyDescent="0.2">
      <c r="B39" s="22">
        <v>35</v>
      </c>
      <c r="C39" s="25" t="s">
        <v>70</v>
      </c>
      <c r="D39" s="24">
        <v>5.8367494851666679</v>
      </c>
      <c r="E39" s="21">
        <v>78.296576624666642</v>
      </c>
      <c r="F39" s="21">
        <v>126.04360960243301</v>
      </c>
      <c r="G39" s="21">
        <v>1.0240142246666666</v>
      </c>
      <c r="H39" s="21">
        <v>1.0560138337</v>
      </c>
      <c r="I39" s="21"/>
      <c r="J39" s="21"/>
      <c r="K39" s="21">
        <f t="shared" si="0"/>
        <v>212.25696377063298</v>
      </c>
      <c r="L39" s="21"/>
    </row>
    <row r="40" spans="2:12" x14ac:dyDescent="0.2">
      <c r="B40" s="22">
        <v>36</v>
      </c>
      <c r="C40" s="25" t="s">
        <v>71</v>
      </c>
      <c r="D40" s="24">
        <v>5.54843764E-2</v>
      </c>
      <c r="E40" s="21">
        <v>0.19102061030000003</v>
      </c>
      <c r="F40" s="21">
        <v>5.3466399761666636</v>
      </c>
      <c r="G40" s="21">
        <v>1.6836865800000003E-2</v>
      </c>
      <c r="H40" s="21">
        <v>3.9414886666666671E-3</v>
      </c>
      <c r="I40" s="21"/>
      <c r="J40" s="21"/>
      <c r="K40" s="21">
        <f t="shared" si="0"/>
        <v>5.6139233173333301</v>
      </c>
      <c r="L40" s="21"/>
    </row>
    <row r="41" spans="2:12" x14ac:dyDescent="0.2">
      <c r="B41" s="22">
        <v>37</v>
      </c>
      <c r="C41" s="25" t="s">
        <v>72</v>
      </c>
      <c r="D41" s="24">
        <v>81.083934525833342</v>
      </c>
      <c r="E41" s="21">
        <v>96.746907114033107</v>
      </c>
      <c r="F41" s="21">
        <v>100.86285154043148</v>
      </c>
      <c r="G41" s="21">
        <v>0.71821906713333383</v>
      </c>
      <c r="H41" s="21">
        <v>1.3429139617666668</v>
      </c>
      <c r="I41" s="21"/>
      <c r="J41" s="21"/>
      <c r="K41" s="21">
        <f t="shared" si="0"/>
        <v>280.75482620919797</v>
      </c>
      <c r="L41" s="21"/>
    </row>
    <row r="42" spans="2:12" x14ac:dyDescent="0.2">
      <c r="B42" s="22"/>
      <c r="C42" s="25"/>
      <c r="D42" s="24"/>
      <c r="E42" s="21"/>
      <c r="F42" s="21"/>
      <c r="G42" s="21"/>
      <c r="H42" s="21"/>
      <c r="I42" s="21"/>
      <c r="J42" s="21"/>
      <c r="K42" s="21"/>
      <c r="L42" s="21"/>
    </row>
    <row r="43" spans="2:12" x14ac:dyDescent="0.2">
      <c r="B43" s="20" t="s">
        <v>11</v>
      </c>
      <c r="C43" s="1"/>
      <c r="D43" s="26">
        <f>SUM(D5:D42)</f>
        <v>1510.3356343164342</v>
      </c>
      <c r="E43" s="26">
        <f t="shared" ref="E43:K43" si="1">SUM(E5:E42)</f>
        <v>1281.1371002161331</v>
      </c>
      <c r="F43" s="26">
        <f t="shared" si="1"/>
        <v>1919.1390629923355</v>
      </c>
      <c r="G43" s="26">
        <f t="shared" si="1"/>
        <v>22.533463829333343</v>
      </c>
      <c r="H43" s="26">
        <f t="shared" si="1"/>
        <v>23.617209174066637</v>
      </c>
      <c r="I43" s="26">
        <f t="shared" si="1"/>
        <v>0</v>
      </c>
      <c r="J43" s="26">
        <f t="shared" si="1"/>
        <v>0</v>
      </c>
      <c r="K43" s="26">
        <f t="shared" si="1"/>
        <v>4756.7624705283024</v>
      </c>
      <c r="L43" s="26">
        <v>0</v>
      </c>
    </row>
    <row r="44" spans="2:12" x14ac:dyDescent="0.2">
      <c r="B44" s="19" t="s">
        <v>88</v>
      </c>
    </row>
    <row r="45" spans="2:12" x14ac:dyDescent="0.2">
      <c r="E45" s="43"/>
      <c r="F45" s="43"/>
      <c r="G45" s="43"/>
      <c r="H45" s="43"/>
    </row>
    <row r="47" spans="2:12" x14ac:dyDescent="0.2">
      <c r="D47" s="44"/>
      <c r="E47" s="44"/>
      <c r="F47" s="44"/>
      <c r="G47" s="44"/>
      <c r="H47" s="44"/>
    </row>
    <row r="49" spans="4:8" x14ac:dyDescent="0.2">
      <c r="D49" s="44"/>
      <c r="E49" s="44"/>
      <c r="F49" s="44"/>
      <c r="G49" s="44"/>
      <c r="H49" s="44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Sharma, Pallavi</cp:lastModifiedBy>
  <cp:lastPrinted>2014-03-24T10:58:12Z</cp:lastPrinted>
  <dcterms:created xsi:type="dcterms:W3CDTF">2014-01-06T04:43:23Z</dcterms:created>
  <dcterms:modified xsi:type="dcterms:W3CDTF">2014-10-09T14:12:20Z</dcterms:modified>
</cp:coreProperties>
</file>