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Legal &amp; comp - secr-7-4-08\Comp- Secr\AMFI correspondence\Monthly AAUM Disclosure\2015\December\"/>
    </mc:Choice>
  </mc:AlternateContent>
  <bookViews>
    <workbookView xWindow="-6750" yWindow="495" windowWidth="15480" windowHeight="8190" tabRatio="675" activeTab="1"/>
  </bookViews>
  <sheets>
    <sheet name="Anex A1 Frmt for AUM disclosure" sheetId="8" r:id="rId1"/>
    <sheet name="Anex A2 Frmt AUM stateUT wise " sheetId="9" r:id="rId2"/>
  </sheets>
  <calcPr calcId="152511"/>
</workbook>
</file>

<file path=xl/calcChain.xml><?xml version="1.0" encoding="utf-8"?>
<calcChain xmlns="http://schemas.openxmlformats.org/spreadsheetml/2006/main">
  <c r="L43" i="9" l="1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K78" i="8"/>
  <c r="BK77" i="8"/>
  <c r="BK80" i="8" s="1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G43" i="9"/>
  <c r="K34" i="9"/>
  <c r="K33" i="9"/>
  <c r="K31" i="9"/>
  <c r="K29" i="9"/>
  <c r="K27" i="9"/>
  <c r="K25" i="9"/>
  <c r="K23" i="9"/>
  <c r="K21" i="9"/>
  <c r="K19" i="9"/>
  <c r="K17" i="9"/>
  <c r="K15" i="9"/>
  <c r="K11" i="9"/>
  <c r="K9" i="9"/>
  <c r="E43" i="9"/>
  <c r="F43" i="9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J43" i="9"/>
  <c r="I43" i="9"/>
  <c r="K41" i="9"/>
  <c r="K40" i="9"/>
  <c r="K39" i="9"/>
  <c r="K38" i="9"/>
  <c r="K37" i="9"/>
  <c r="K36" i="9"/>
  <c r="K35" i="9"/>
  <c r="K32" i="9"/>
  <c r="K30" i="9"/>
  <c r="K28" i="9"/>
  <c r="K26" i="9"/>
  <c r="K24" i="9"/>
  <c r="K22" i="9"/>
  <c r="K20" i="9"/>
  <c r="K18" i="9"/>
  <c r="K16" i="9"/>
  <c r="K14" i="9"/>
  <c r="K13" i="9"/>
  <c r="K12" i="9"/>
  <c r="K10" i="9"/>
  <c r="K8" i="9"/>
  <c r="K6" i="9"/>
  <c r="BK51" i="8"/>
  <c r="BK19" i="8"/>
  <c r="BK18" i="8"/>
  <c r="BK79" i="8"/>
  <c r="BK71" i="8"/>
  <c r="BK65" i="8"/>
  <c r="BK62" i="8"/>
  <c r="BK57" i="8"/>
  <c r="BK50" i="8"/>
  <c r="BK49" i="8"/>
  <c r="BK48" i="8"/>
  <c r="BK47" i="8"/>
  <c r="BK46" i="8"/>
  <c r="BK45" i="8"/>
  <c r="BK42" i="8"/>
  <c r="BK41" i="8"/>
  <c r="BK35" i="8"/>
  <c r="BK34" i="8"/>
  <c r="BK33" i="8"/>
  <c r="BK32" i="8"/>
  <c r="BK31" i="8"/>
  <c r="BK30" i="8"/>
  <c r="BK29" i="8"/>
  <c r="BK28" i="8"/>
  <c r="BK25" i="8"/>
  <c r="BK22" i="8"/>
  <c r="BK17" i="8"/>
  <c r="BK16" i="8"/>
  <c r="BK15" i="8"/>
  <c r="BK14" i="8"/>
  <c r="BK11" i="8"/>
  <c r="BK8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J63" i="8"/>
  <c r="BJ67" i="8" s="1"/>
  <c r="BI63" i="8"/>
  <c r="BI67" i="8" s="1"/>
  <c r="BH63" i="8"/>
  <c r="BH67" i="8" s="1"/>
  <c r="BG63" i="8"/>
  <c r="BG67" i="8" s="1"/>
  <c r="BF63" i="8"/>
  <c r="BF67" i="8" s="1"/>
  <c r="BE63" i="8"/>
  <c r="BE67" i="8" s="1"/>
  <c r="BD63" i="8"/>
  <c r="BD67" i="8" s="1"/>
  <c r="BC63" i="8"/>
  <c r="BC67" i="8" s="1"/>
  <c r="BB63" i="8"/>
  <c r="BB67" i="8" s="1"/>
  <c r="BA63" i="8"/>
  <c r="BA67" i="8" s="1"/>
  <c r="AZ63" i="8"/>
  <c r="AZ67" i="8" s="1"/>
  <c r="AY63" i="8"/>
  <c r="AY67" i="8" s="1"/>
  <c r="AX63" i="8"/>
  <c r="AX67" i="8" s="1"/>
  <c r="AW63" i="8"/>
  <c r="AW67" i="8" s="1"/>
  <c r="AV63" i="8"/>
  <c r="AV67" i="8" s="1"/>
  <c r="AU63" i="8"/>
  <c r="AU67" i="8" s="1"/>
  <c r="AT63" i="8"/>
  <c r="AT67" i="8" s="1"/>
  <c r="AS63" i="8"/>
  <c r="AS67" i="8" s="1"/>
  <c r="AR63" i="8"/>
  <c r="AR67" i="8" s="1"/>
  <c r="AQ63" i="8"/>
  <c r="AQ67" i="8" s="1"/>
  <c r="AP63" i="8"/>
  <c r="AP67" i="8" s="1"/>
  <c r="AO63" i="8"/>
  <c r="AO67" i="8" s="1"/>
  <c r="AN63" i="8"/>
  <c r="AN67" i="8" s="1"/>
  <c r="AM63" i="8"/>
  <c r="AM67" i="8" s="1"/>
  <c r="AL63" i="8"/>
  <c r="AL67" i="8" s="1"/>
  <c r="AK63" i="8"/>
  <c r="AK67" i="8" s="1"/>
  <c r="AJ63" i="8"/>
  <c r="AJ67" i="8" s="1"/>
  <c r="AI63" i="8"/>
  <c r="AI67" i="8" s="1"/>
  <c r="AH63" i="8"/>
  <c r="AH67" i="8" s="1"/>
  <c r="AG63" i="8"/>
  <c r="AG67" i="8" s="1"/>
  <c r="AF63" i="8"/>
  <c r="AF67" i="8" s="1"/>
  <c r="AE63" i="8"/>
  <c r="AE67" i="8" s="1"/>
  <c r="AD63" i="8"/>
  <c r="AD67" i="8" s="1"/>
  <c r="AC63" i="8"/>
  <c r="AC67" i="8" s="1"/>
  <c r="AB63" i="8"/>
  <c r="AB67" i="8" s="1"/>
  <c r="AA63" i="8"/>
  <c r="AA67" i="8" s="1"/>
  <c r="Z63" i="8"/>
  <c r="Z67" i="8" s="1"/>
  <c r="Y63" i="8"/>
  <c r="Y67" i="8" s="1"/>
  <c r="X63" i="8"/>
  <c r="X67" i="8" s="1"/>
  <c r="W63" i="8"/>
  <c r="W67" i="8" s="1"/>
  <c r="V63" i="8"/>
  <c r="V67" i="8" s="1"/>
  <c r="U63" i="8"/>
  <c r="U67" i="8" s="1"/>
  <c r="T63" i="8"/>
  <c r="T67" i="8" s="1"/>
  <c r="S63" i="8"/>
  <c r="S67" i="8" s="1"/>
  <c r="R63" i="8"/>
  <c r="R67" i="8" s="1"/>
  <c r="Q63" i="8"/>
  <c r="Q67" i="8" s="1"/>
  <c r="P63" i="8"/>
  <c r="P67" i="8" s="1"/>
  <c r="O63" i="8"/>
  <c r="O67" i="8" s="1"/>
  <c r="N63" i="8"/>
  <c r="N67" i="8" s="1"/>
  <c r="M63" i="8"/>
  <c r="M67" i="8" s="1"/>
  <c r="L63" i="8"/>
  <c r="L67" i="8" s="1"/>
  <c r="K63" i="8"/>
  <c r="K67" i="8" s="1"/>
  <c r="J63" i="8"/>
  <c r="J67" i="8" s="1"/>
  <c r="I63" i="8"/>
  <c r="I67" i="8" s="1"/>
  <c r="H63" i="8"/>
  <c r="H67" i="8" s="1"/>
  <c r="G63" i="8"/>
  <c r="G67" i="8" s="1"/>
  <c r="F63" i="8"/>
  <c r="F67" i="8" s="1"/>
  <c r="E63" i="8"/>
  <c r="E67" i="8" s="1"/>
  <c r="D63" i="8"/>
  <c r="D67" i="8" s="1"/>
  <c r="C63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J43" i="8"/>
  <c r="BI43" i="8"/>
  <c r="BI53" i="8" s="1"/>
  <c r="BH43" i="8"/>
  <c r="BG43" i="8"/>
  <c r="BF43" i="8"/>
  <c r="BE43" i="8"/>
  <c r="BE53" i="8" s="1"/>
  <c r="BD43" i="8"/>
  <c r="BC43" i="8"/>
  <c r="BB43" i="8"/>
  <c r="BA43" i="8"/>
  <c r="BA53" i="8" s="1"/>
  <c r="AZ43" i="8"/>
  <c r="AY43" i="8"/>
  <c r="AX43" i="8"/>
  <c r="AW43" i="8"/>
  <c r="AW53" i="8" s="1"/>
  <c r="AV43" i="8"/>
  <c r="AU43" i="8"/>
  <c r="AT43" i="8"/>
  <c r="AS43" i="8"/>
  <c r="AS53" i="8" s="1"/>
  <c r="AR43" i="8"/>
  <c r="AQ43" i="8"/>
  <c r="AP43" i="8"/>
  <c r="AO43" i="8"/>
  <c r="AO53" i="8" s="1"/>
  <c r="AN43" i="8"/>
  <c r="AM43" i="8"/>
  <c r="AL43" i="8"/>
  <c r="AK43" i="8"/>
  <c r="AK53" i="8" s="1"/>
  <c r="AJ43" i="8"/>
  <c r="AI43" i="8"/>
  <c r="AH43" i="8"/>
  <c r="AG43" i="8"/>
  <c r="AG53" i="8" s="1"/>
  <c r="AF43" i="8"/>
  <c r="AE43" i="8"/>
  <c r="AD43" i="8"/>
  <c r="AC43" i="8"/>
  <c r="AC53" i="8" s="1"/>
  <c r="AB43" i="8"/>
  <c r="AA43" i="8"/>
  <c r="Z43" i="8"/>
  <c r="Y43" i="8"/>
  <c r="Y53" i="8" s="1"/>
  <c r="X43" i="8"/>
  <c r="W43" i="8"/>
  <c r="V43" i="8"/>
  <c r="U43" i="8"/>
  <c r="U53" i="8" s="1"/>
  <c r="T43" i="8"/>
  <c r="S43" i="8"/>
  <c r="R43" i="8"/>
  <c r="Q43" i="8"/>
  <c r="Q53" i="8" s="1"/>
  <c r="P43" i="8"/>
  <c r="O43" i="8"/>
  <c r="N43" i="8"/>
  <c r="M43" i="8"/>
  <c r="M53" i="8" s="1"/>
  <c r="L43" i="8"/>
  <c r="K43" i="8"/>
  <c r="J43" i="8"/>
  <c r="I43" i="8"/>
  <c r="I53" i="8" s="1"/>
  <c r="H43" i="8"/>
  <c r="G43" i="8"/>
  <c r="F43" i="8"/>
  <c r="E43" i="8"/>
  <c r="E53" i="8" s="1"/>
  <c r="D43" i="8"/>
  <c r="C43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C53" i="8" l="1"/>
  <c r="G53" i="8"/>
  <c r="K53" i="8"/>
  <c r="O53" i="8"/>
  <c r="S53" i="8"/>
  <c r="W53" i="8"/>
  <c r="AA53" i="8"/>
  <c r="AE53" i="8"/>
  <c r="AI53" i="8"/>
  <c r="AM53" i="8"/>
  <c r="AQ53" i="8"/>
  <c r="AU53" i="8"/>
  <c r="AY53" i="8"/>
  <c r="BC53" i="8"/>
  <c r="BG53" i="8"/>
  <c r="H43" i="9"/>
  <c r="D53" i="8"/>
  <c r="F53" i="8"/>
  <c r="H53" i="8"/>
  <c r="BK53" i="8" s="1"/>
  <c r="J53" i="8"/>
  <c r="L53" i="8"/>
  <c r="N53" i="8"/>
  <c r="P53" i="8"/>
  <c r="R53" i="8"/>
  <c r="T53" i="8"/>
  <c r="V53" i="8"/>
  <c r="X53" i="8"/>
  <c r="Z53" i="8"/>
  <c r="AB53" i="8"/>
  <c r="AD53" i="8"/>
  <c r="AF53" i="8"/>
  <c r="AH53" i="8"/>
  <c r="AJ53" i="8"/>
  <c r="AL53" i="8"/>
  <c r="AN53" i="8"/>
  <c r="AP53" i="8"/>
  <c r="AR53" i="8"/>
  <c r="AT53" i="8"/>
  <c r="AV53" i="8"/>
  <c r="AX53" i="8"/>
  <c r="AZ53" i="8"/>
  <c r="BB53" i="8"/>
  <c r="BD53" i="8"/>
  <c r="BF53" i="8"/>
  <c r="BH53" i="8"/>
  <c r="BJ53" i="8"/>
  <c r="D43" i="9"/>
  <c r="K7" i="9"/>
  <c r="D37" i="8"/>
  <c r="F37" i="8"/>
  <c r="F74" i="8" s="1"/>
  <c r="H37" i="8"/>
  <c r="H74" i="8" s="1"/>
  <c r="J37" i="8"/>
  <c r="J74" i="8" s="1"/>
  <c r="L37" i="8"/>
  <c r="N37" i="8"/>
  <c r="N74" i="8" s="1"/>
  <c r="P37" i="8"/>
  <c r="R37" i="8"/>
  <c r="R74" i="8" s="1"/>
  <c r="T37" i="8"/>
  <c r="V37" i="8"/>
  <c r="V74" i="8" s="1"/>
  <c r="X37" i="8"/>
  <c r="X74" i="8" s="1"/>
  <c r="Z37" i="8"/>
  <c r="Z74" i="8" s="1"/>
  <c r="AB37" i="8"/>
  <c r="AD37" i="8"/>
  <c r="AD74" i="8" s="1"/>
  <c r="AF37" i="8"/>
  <c r="AH37" i="8"/>
  <c r="AH74" i="8" s="1"/>
  <c r="AJ37" i="8"/>
  <c r="AL37" i="8"/>
  <c r="AL74" i="8" s="1"/>
  <c r="AN37" i="8"/>
  <c r="AN74" i="8" s="1"/>
  <c r="AP37" i="8"/>
  <c r="AP74" i="8" s="1"/>
  <c r="AR37" i="8"/>
  <c r="AT37" i="8"/>
  <c r="AT74" i="8" s="1"/>
  <c r="AV37" i="8"/>
  <c r="AV74" i="8" s="1"/>
  <c r="AX37" i="8"/>
  <c r="AX74" i="8" s="1"/>
  <c r="AZ37" i="8"/>
  <c r="AZ74" i="8" s="1"/>
  <c r="BB37" i="8"/>
  <c r="BB74" i="8" s="1"/>
  <c r="BD37" i="8"/>
  <c r="BD74" i="8" s="1"/>
  <c r="BF37" i="8"/>
  <c r="BF74" i="8" s="1"/>
  <c r="BH37" i="8"/>
  <c r="BH74" i="8" s="1"/>
  <c r="BJ37" i="8"/>
  <c r="BJ74" i="8" s="1"/>
  <c r="C37" i="8"/>
  <c r="E37" i="8"/>
  <c r="G37" i="8"/>
  <c r="I37" i="8"/>
  <c r="I74" i="8" s="1"/>
  <c r="K37" i="8"/>
  <c r="K74" i="8" s="1"/>
  <c r="M37" i="8"/>
  <c r="O37" i="8"/>
  <c r="Q37" i="8"/>
  <c r="S37" i="8"/>
  <c r="S74" i="8" s="1"/>
  <c r="U37" i="8"/>
  <c r="U74" i="8" s="1"/>
  <c r="W37" i="8"/>
  <c r="W74" i="8" s="1"/>
  <c r="Y37" i="8"/>
  <c r="Y74" i="8" s="1"/>
  <c r="AA37" i="8"/>
  <c r="AA74" i="8" s="1"/>
  <c r="AC37" i="8"/>
  <c r="AC74" i="8" s="1"/>
  <c r="AE37" i="8"/>
  <c r="AE74" i="8" s="1"/>
  <c r="AG37" i="8"/>
  <c r="AG74" i="8" s="1"/>
  <c r="AI37" i="8"/>
  <c r="AI74" i="8" s="1"/>
  <c r="AK37" i="8"/>
  <c r="AK74" i="8" s="1"/>
  <c r="AM37" i="8"/>
  <c r="AM74" i="8" s="1"/>
  <c r="AO37" i="8"/>
  <c r="AO74" i="8" s="1"/>
  <c r="AQ37" i="8"/>
  <c r="AQ74" i="8" s="1"/>
  <c r="AS37" i="8"/>
  <c r="AS74" i="8" s="1"/>
  <c r="AU37" i="8"/>
  <c r="AU74" i="8" s="1"/>
  <c r="AW37" i="8"/>
  <c r="AY37" i="8"/>
  <c r="AY74" i="8" s="1"/>
  <c r="BA37" i="8"/>
  <c r="BA74" i="8" s="1"/>
  <c r="BC37" i="8"/>
  <c r="BE37" i="8"/>
  <c r="BE74" i="8" s="1"/>
  <c r="BG37" i="8"/>
  <c r="BG74" i="8" s="1"/>
  <c r="BI37" i="8"/>
  <c r="BI74" i="8" s="1"/>
  <c r="BK23" i="8"/>
  <c r="BK26" i="8"/>
  <c r="E74" i="8"/>
  <c r="G74" i="8"/>
  <c r="M74" i="8"/>
  <c r="O74" i="8"/>
  <c r="Q74" i="8"/>
  <c r="BC74" i="8"/>
  <c r="D74" i="8"/>
  <c r="L74" i="8"/>
  <c r="P74" i="8"/>
  <c r="T74" i="8"/>
  <c r="AB74" i="8"/>
  <c r="AF74" i="8"/>
  <c r="AJ74" i="8"/>
  <c r="AR74" i="8"/>
  <c r="BK66" i="8"/>
  <c r="BK63" i="8"/>
  <c r="BK43" i="8"/>
  <c r="C67" i="8"/>
  <c r="BK67" i="8" s="1"/>
  <c r="BK12" i="8"/>
  <c r="BK20" i="8"/>
  <c r="BK36" i="8"/>
  <c r="BK52" i="8"/>
  <c r="BK58" i="8"/>
  <c r="BK72" i="8"/>
  <c r="BK9" i="8"/>
  <c r="BK37" i="8" l="1"/>
  <c r="C74" i="8"/>
  <c r="AW74" i="8"/>
  <c r="BK74" i="8" l="1"/>
  <c r="K5" i="9"/>
  <c r="K43" i="9" s="1"/>
</calcChain>
</file>

<file path=xl/sharedStrings.xml><?xml version="1.0" encoding="utf-8"?>
<sst xmlns="http://schemas.openxmlformats.org/spreadsheetml/2006/main" count="171" uniqueCount="138">
  <si>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</si>
  <si>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</si>
  <si>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</si>
  <si>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</si>
  <si>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</si>
  <si>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</si>
  <si>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</si>
  <si>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</si>
  <si>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</si>
  <si>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</si>
  <si>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</si>
  <si>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</si>
  <si>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</si>
  <si>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</si>
  <si>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</si>
  <si>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</si>
  <si>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</si>
  <si>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</si>
  <si>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</si>
  <si>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</si>
  <si>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</si>
  <si>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</si>
  <si>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</si>
  <si>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</si>
  <si>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</si>
  <si>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</si>
  <si>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</si>
  <si>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</si>
  <si>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</si>
  <si>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</si>
  <si>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</si>
  <si>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</si>
  <si>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</si>
  <si>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</si>
  <si>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</si>
  <si>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</si>
  <si>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</si>
  <si>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</si>
  <si>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</si>
  <si>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</si>
  <si>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</si>
  <si>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</si>
  <si>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</si>
  <si>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</si>
  <si>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</si>
  <si>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</si>
  <si>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</si>
  <si>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</si>
  <si>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</si>
  <si>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</si>
  <si>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</si>
  <si>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</si>
  <si>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</si>
  <si>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</si>
  <si>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</si>
  <si>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</si>
  <si>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</si>
  <si>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</si>
  <si>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</si>
  <si>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</si>
  <si>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</si>
  <si>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</si>
  <si>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</si>
  <si>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</si>
  <si>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</si>
  <si>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</si>
  <si>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</si>
  <si>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</si>
  <si>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</si>
  <si>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</si>
  <si>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</si>
  <si>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</si>
  <si>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</si>
  <si>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</si>
  <si>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</si>
  <si>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</si>
  <si>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</si>
  <si>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</si>
  <si>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</si>
  <si>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</si>
  <si>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</si>
  <si>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</si>
  <si>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</si>
  <si>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</si>
  <si>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</si>
  <si>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</si>
  <si>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</si>
  <si>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</si>
  <si>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</si>
  <si>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</si>
  <si>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</si>
  <si>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</si>
  <si>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</si>
  <si>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</si>
  <si>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</si>
  <si>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</si>
  <si>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</si>
  <si>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</si>
  <si>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</si>
  <si>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</si>
  <si>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</si>
  <si>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</si>
  <si>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</si>
  <si>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</si>
  <si>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</si>
  <si>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</si>
  <si>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</si>
  <si>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</si>
  <si>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</si>
  <si>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</si>
  <si>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</si>
  <si>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</si>
  <si>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</si>
  <si>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</si>
  <si>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</si>
  <si>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</si>
  <si>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</si>
  <si>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</si>
  <si>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</si>
  <si>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</si>
  <si>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</si>
  <si>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</si>
  <si>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Income Fund - Long Term Plan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</si>
  <si>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</si>
  <si>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</si>
  <si>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</si>
  <si>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</si>
  <si>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</si>
  <si>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</si>
  <si>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</si>
  <si>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</si>
  <si>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</si>
  <si>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</si>
  <si>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Asset Allocation Fund Moderate Plan</t>
  </si>
  <si>
    <t>Principal Asset Allocation Fund of Funds Aggressive Plan</t>
  </si>
  <si>
    <t>Principal Asset Allocation Fund of Funds Conservative Plan</t>
  </si>
  <si>
    <t>Table showing State wise /Union Territory wise contribution to AAUM of category of schemes for the month of Dec 15</t>
  </si>
  <si>
    <t>Principal Mutual Fund: Net Average Assets Under Management (AUM) for the month of Dec 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</si>
</sst>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46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31" applyNumberFormat="0" applyFont="0" applyAlignment="0" applyProtection="0"/>
    <xf numFmtId="0" fontId="30" fillId="0" borderId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0" borderId="26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27" applyNumberFormat="0" applyAlignment="0" applyProtection="0"/>
    <xf numFmtId="0" fontId="38" fillId="6" borderId="28" applyNumberFormat="0" applyAlignment="0" applyProtection="0"/>
    <xf numFmtId="0" fontId="39" fillId="6" borderId="27" applyNumberFormat="0" applyAlignment="0" applyProtection="0"/>
    <xf numFmtId="0" fontId="40" fillId="0" borderId="29" applyNumberFormat="0" applyFill="0" applyAlignment="0" applyProtection="0"/>
    <xf numFmtId="0" fontId="41" fillId="7" borderId="30" applyNumberFormat="0" applyAlignment="0" applyProtection="0"/>
    <xf numFmtId="0" fontId="42" fillId="0" borderId="0" applyNumberFormat="0" applyFill="0" applyBorder="0" applyAlignment="0" applyProtection="0"/>
    <xf numFmtId="0" fontId="30" fillId="8" borderId="31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32" applyNumberFormat="0" applyFill="0" applyAlignment="0" applyProtection="0"/>
    <xf numFmtId="0" fontId="45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5" fillId="32" borderId="0" applyNumberFormat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27" applyNumberFormat="0" applyAlignment="0" applyProtection="0"/>
    <xf numFmtId="0" fontId="23" fillId="6" borderId="28" applyNumberFormat="0" applyAlignment="0" applyProtection="0"/>
    <xf numFmtId="0" fontId="24" fillId="6" borderId="27" applyNumberFormat="0" applyAlignment="0" applyProtection="0"/>
    <xf numFmtId="0" fontId="25" fillId="0" borderId="29" applyNumberFormat="0" applyFill="0" applyAlignment="0" applyProtection="0"/>
    <xf numFmtId="0" fontId="26" fillId="7" borderId="30" applyNumberFormat="0" applyAlignment="0" applyProtection="0"/>
    <xf numFmtId="0" fontId="27" fillId="0" borderId="0" applyNumberFormat="0" applyFill="0" applyBorder="0" applyAlignment="0" applyProtection="0"/>
    <xf numFmtId="0" fontId="2" fillId="8" borderId="31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2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31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82">
    <xf numFmtId="0" fontId="0" fillId="0" borderId="0" xfId="0"/>
    <xf numFmtId="0" fontId="9" fillId="0" borderId="1" xfId="0" applyFont="1" applyBorder="1"/>
    <xf numFmtId="2" fontId="11" fillId="0" borderId="0" xfId="2" applyNumberFormat="1" applyFont="1"/>
    <xf numFmtId="0" fontId="11" fillId="0" borderId="0" xfId="2" applyFont="1"/>
    <xf numFmtId="2" fontId="10" fillId="0" borderId="0" xfId="2" applyNumberFormat="1" applyFont="1"/>
    <xf numFmtId="0" fontId="10" fillId="0" borderId="0" xfId="2" applyFont="1"/>
    <xf numFmtId="0" fontId="10" fillId="0" borderId="4" xfId="2" applyNumberFormat="1" applyFont="1" applyFill="1" applyBorder="1" applyAlignment="1">
      <alignment horizontal="center" wrapText="1"/>
    </xf>
    <xf numFmtId="0" fontId="10" fillId="0" borderId="1" xfId="2" applyNumberFormat="1" applyFont="1" applyFill="1" applyBorder="1" applyAlignment="1">
      <alignment horizontal="center" wrapText="1"/>
    </xf>
    <xf numFmtId="0" fontId="10" fillId="0" borderId="5" xfId="2" applyNumberFormat="1" applyFont="1" applyFill="1" applyBorder="1" applyAlignment="1">
      <alignment horizontal="center" wrapText="1"/>
    </xf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0" fontId="12" fillId="0" borderId="6" xfId="0" applyFont="1" applyBorder="1"/>
    <xf numFmtId="0" fontId="12" fillId="0" borderId="7" xfId="0" applyFont="1" applyBorder="1" applyAlignment="1">
      <alignment wrapText="1"/>
    </xf>
    <xf numFmtId="0" fontId="13" fillId="0" borderId="0" xfId="0" applyFont="1" applyBorder="1"/>
    <xf numFmtId="0" fontId="13" fillId="0" borderId="7" xfId="0" applyFont="1" applyBorder="1" applyAlignment="1">
      <alignment wrapText="1"/>
    </xf>
    <xf numFmtId="0" fontId="12" fillId="0" borderId="0" xfId="0" applyFont="1" applyBorder="1"/>
    <xf numFmtId="0" fontId="12" fillId="0" borderId="0" xfId="0" applyFont="1" applyBorder="1" applyAlignment="1">
      <alignment horizontal="right" wrapText="1"/>
    </xf>
    <xf numFmtId="0" fontId="12" fillId="0" borderId="0" xfId="0" applyFont="1" applyFill="1" applyBorder="1"/>
    <xf numFmtId="0" fontId="9" fillId="0" borderId="0" xfId="0" applyFont="1"/>
    <xf numFmtId="2" fontId="7" fillId="0" borderId="1" xfId="2" applyNumberFormat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/>
    <xf numFmtId="0" fontId="13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right" wrapText="1"/>
    </xf>
    <xf numFmtId="0" fontId="13" fillId="0" borderId="21" xfId="0" applyFont="1" applyBorder="1" applyAlignment="1">
      <alignment wrapText="1"/>
    </xf>
    <xf numFmtId="0" fontId="12" fillId="0" borderId="21" xfId="0" applyFont="1" applyBorder="1" applyAlignment="1">
      <alignment horizontal="right" wrapText="1"/>
    </xf>
    <xf numFmtId="0" fontId="14" fillId="0" borderId="21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21" xfId="0" applyFont="1" applyBorder="1" applyAlignment="1">
      <alignment horizontal="center" wrapText="1"/>
    </xf>
    <xf numFmtId="0" fontId="12" fillId="0" borderId="21" xfId="0" applyFont="1" applyBorder="1" applyAlignment="1">
      <alignment horizontal="right"/>
    </xf>
    <xf numFmtId="2" fontId="10" fillId="0" borderId="21" xfId="2" applyNumberFormat="1" applyFont="1" applyFill="1" applyBorder="1"/>
    <xf numFmtId="164" fontId="13" fillId="0" borderId="0" xfId="0" applyNumberFormat="1" applyFont="1" applyBorder="1"/>
    <xf numFmtId="164" fontId="9" fillId="0" borderId="0" xfId="4" applyFont="1"/>
    <xf numFmtId="164" fontId="9" fillId="0" borderId="0" xfId="0" applyNumberFormat="1" applyFont="1"/>
    <xf numFmtId="164" fontId="13" fillId="0" borderId="0" xfId="4" applyFont="1" applyBorder="1" applyAlignment="1">
      <alignment horizontal="center"/>
    </xf>
    <xf numFmtId="0" fontId="8" fillId="0" borderId="1" xfId="0" applyFont="1" applyBorder="1"/>
    <xf numFmtId="2" fontId="12" fillId="0" borderId="1" xfId="0" applyNumberFormat="1" applyFont="1" applyBorder="1"/>
    <xf numFmtId="2" fontId="13" fillId="0" borderId="1" xfId="4" applyNumberFormat="1" applyFont="1" applyBorder="1"/>
    <xf numFmtId="2" fontId="13" fillId="0" borderId="1" xfId="0" applyNumberFormat="1" applyFont="1" applyBorder="1"/>
    <xf numFmtId="2" fontId="13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2" fontId="12" fillId="0" borderId="1" xfId="4" applyNumberFormat="1" applyFont="1" applyBorder="1" applyAlignment="1">
      <alignment horizontal="right"/>
    </xf>
    <xf numFmtId="2" fontId="9" fillId="0" borderId="1" xfId="4" applyNumberFormat="1" applyFont="1" applyBorder="1" applyAlignment="1">
      <alignment horizontal="left"/>
    </xf>
    <xf numFmtId="2" fontId="9" fillId="0" borderId="1" xfId="4" applyNumberFormat="1" applyFont="1" applyBorder="1"/>
    <xf numFmtId="2" fontId="8" fillId="0" borderId="1" xfId="4" applyNumberFormat="1" applyFont="1" applyBorder="1"/>
    <xf numFmtId="2" fontId="9" fillId="0" borderId="1" xfId="4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2" fillId="0" borderId="3" xfId="0" applyNumberFormat="1" applyFont="1" applyBorder="1" applyAlignment="1">
      <alignment horizontal="right"/>
    </xf>
    <xf numFmtId="0" fontId="12" fillId="0" borderId="34" xfId="0" applyFont="1" applyBorder="1"/>
    <xf numFmtId="0" fontId="13" fillId="0" borderId="35" xfId="0" applyFont="1" applyBorder="1" applyAlignment="1">
      <alignment wrapText="1"/>
    </xf>
    <xf numFmtId="0" fontId="12" fillId="0" borderId="33" xfId="0" applyFont="1" applyBorder="1"/>
    <xf numFmtId="0" fontId="12" fillId="0" borderId="23" xfId="0" applyFont="1" applyBorder="1" applyAlignment="1">
      <alignment horizontal="right" wrapText="1"/>
    </xf>
    <xf numFmtId="2" fontId="13" fillId="0" borderId="1" xfId="0" applyNumberFormat="1" applyFont="1" applyBorder="1" applyAlignment="1">
      <alignment horizontal="right"/>
    </xf>
    <xf numFmtId="49" fontId="6" fillId="0" borderId="22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2" fontId="10" fillId="0" borderId="14" xfId="2" applyNumberFormat="1" applyFont="1" applyFill="1" applyBorder="1" applyAlignment="1">
      <alignment horizontal="center" vertical="top" wrapText="1"/>
    </xf>
    <xf numFmtId="2" fontId="10" fillId="0" borderId="15" xfId="2" applyNumberFormat="1" applyFont="1" applyFill="1" applyBorder="1" applyAlignment="1">
      <alignment horizontal="center" vertical="top" wrapText="1"/>
    </xf>
    <xf numFmtId="2" fontId="10" fillId="0" borderId="16" xfId="2" applyNumberFormat="1" applyFont="1" applyFill="1" applyBorder="1" applyAlignment="1">
      <alignment horizontal="center" vertical="top" wrapText="1"/>
    </xf>
    <xf numFmtId="2" fontId="10" fillId="0" borderId="14" xfId="2" applyNumberFormat="1" applyFont="1" applyFill="1" applyBorder="1" applyAlignment="1">
      <alignment horizontal="center"/>
    </xf>
    <xf numFmtId="2" fontId="10" fillId="0" borderId="15" xfId="2" applyNumberFormat="1" applyFont="1" applyFill="1" applyBorder="1" applyAlignment="1">
      <alignment horizontal="center"/>
    </xf>
    <xf numFmtId="2" fontId="10" fillId="0" borderId="16" xfId="2" applyNumberFormat="1" applyFont="1" applyFill="1" applyBorder="1" applyAlignment="1">
      <alignment horizontal="center"/>
    </xf>
    <xf numFmtId="3" fontId="10" fillId="0" borderId="17" xfId="2" applyNumberFormat="1" applyFont="1" applyFill="1" applyBorder="1" applyAlignment="1">
      <alignment horizontal="center" vertical="center" wrapText="1"/>
    </xf>
    <xf numFmtId="3" fontId="10" fillId="0" borderId="18" xfId="2" applyNumberFormat="1" applyFont="1" applyFill="1" applyBorder="1" applyAlignment="1">
      <alignment horizontal="center" vertical="center" wrapText="1"/>
    </xf>
    <xf numFmtId="3" fontId="10" fillId="0" borderId="19" xfId="2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10" fillId="0" borderId="8" xfId="2" applyNumberFormat="1" applyFont="1" applyFill="1" applyBorder="1" applyAlignment="1">
      <alignment horizontal="center" vertical="top" wrapText="1"/>
    </xf>
    <xf numFmtId="2" fontId="10" fillId="0" borderId="9" xfId="2" applyNumberFormat="1" applyFont="1" applyFill="1" applyBorder="1" applyAlignment="1">
      <alignment horizontal="center" vertical="top" wrapText="1"/>
    </xf>
    <xf numFmtId="2" fontId="10" fillId="0" borderId="10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2" fontId="10" fillId="0" borderId="12" xfId="2" applyNumberFormat="1" applyFont="1" applyFill="1" applyBorder="1" applyAlignment="1">
      <alignment horizontal="center" vertical="top" wrapText="1"/>
    </xf>
    <xf numFmtId="2" fontId="10" fillId="0" borderId="13" xfId="2" applyNumberFormat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5"/>
  <sheetViews>
    <sheetView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C8" sqref="C8"/>
    </sheetView>
  </sheetViews>
  <sheetFormatPr defaultColWidth="9.140625" defaultRowHeight="15" x14ac:dyDescent="0.25"/>
  <cols>
    <col min="1" max="1" width="5" style="13" customWidth="1"/>
    <col min="2" max="2" width="55" style="13" customWidth="1"/>
    <col min="3" max="3" width="4.7109375" style="13" customWidth="1"/>
    <col min="4" max="4" width="6.7109375" style="13" customWidth="1"/>
    <col min="5" max="6" width="6.7109375" style="13" bestFit="1" customWidth="1"/>
    <col min="7" max="7" width="4.7109375" style="13" customWidth="1"/>
    <col min="8" max="8" width="6.7109375" style="13" customWidth="1"/>
    <col min="9" max="9" width="7.7109375" style="13" customWidth="1"/>
    <col min="10" max="10" width="7.7109375" style="13" bestFit="1" customWidth="1"/>
    <col min="11" max="11" width="4.7109375" style="13" customWidth="1"/>
    <col min="12" max="12" width="6.7109375" style="13" customWidth="1"/>
    <col min="13" max="17" width="4.7109375" style="13" customWidth="1"/>
    <col min="18" max="18" width="6.7109375" style="13" customWidth="1"/>
    <col min="19" max="20" width="5.7109375" style="13" customWidth="1"/>
    <col min="21" max="21" width="4.7109375" style="13" customWidth="1"/>
    <col min="22" max="22" width="5.7109375" style="13" customWidth="1"/>
    <col min="23" max="27" width="4.7109375" style="13" customWidth="1"/>
    <col min="28" max="29" width="6.7109375" style="13" customWidth="1"/>
    <col min="30" max="31" width="4.7109375" style="13" customWidth="1"/>
    <col min="32" max="32" width="5.7109375" style="13" customWidth="1"/>
    <col min="33" max="37" width="4.7109375" style="13" customWidth="1"/>
    <col min="38" max="38" width="6.7109375" style="13" customWidth="1"/>
    <col min="39" max="40" width="5.7109375" style="13" customWidth="1"/>
    <col min="41" max="47" width="4.7109375" style="13" customWidth="1"/>
    <col min="48" max="48" width="6.7109375" style="13" customWidth="1"/>
    <col min="49" max="49" width="7.7109375" style="13" customWidth="1"/>
    <col min="50" max="50" width="6.7109375" style="13" bestFit="1" customWidth="1"/>
    <col min="51" max="51" width="4.7109375" style="13" customWidth="1"/>
    <col min="52" max="52" width="6.7109375" style="13" customWidth="1"/>
    <col min="53" max="57" width="4.7109375" style="13" customWidth="1"/>
    <col min="58" max="58" width="6.7109375" style="13" customWidth="1"/>
    <col min="59" max="60" width="5.7109375" style="13" customWidth="1"/>
    <col min="61" max="61" width="4.7109375" style="13" customWidth="1"/>
    <col min="62" max="62" width="5.7109375" style="13" customWidth="1"/>
    <col min="63" max="63" width="7.7109375" style="13" customWidth="1"/>
    <col min="64" max="64" width="9.5703125" style="13" bestFit="1" customWidth="1"/>
    <col min="65" max="16384" width="9.140625" style="13"/>
  </cols>
  <sheetData>
    <row r="1" spans="1:104" s="3" customFormat="1" ht="15.75" thickBot="1" x14ac:dyDescent="0.3">
      <c r="A1" s="55" t="s">
        <v>74</v>
      </c>
      <c r="B1" s="68" t="s">
        <v>32</v>
      </c>
      <c r="C1" s="59" t="s">
        <v>137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104" s="3" customFormat="1" ht="15.75" thickBot="1" x14ac:dyDescent="0.3">
      <c r="A2" s="56"/>
      <c r="B2" s="69"/>
      <c r="C2" s="59" t="s">
        <v>31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9" t="s">
        <v>27</v>
      </c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1"/>
      <c r="AQ2" s="59" t="s">
        <v>28</v>
      </c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1"/>
      <c r="BK2" s="65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104" s="5" customFormat="1" ht="15.75" thickBot="1" x14ac:dyDescent="0.3">
      <c r="A3" s="56"/>
      <c r="B3" s="69"/>
      <c r="C3" s="62" t="s">
        <v>12</v>
      </c>
      <c r="D3" s="63"/>
      <c r="E3" s="63"/>
      <c r="F3" s="63"/>
      <c r="G3" s="63"/>
      <c r="H3" s="63"/>
      <c r="I3" s="63"/>
      <c r="J3" s="63"/>
      <c r="K3" s="63"/>
      <c r="L3" s="64"/>
      <c r="M3" s="62" t="s">
        <v>13</v>
      </c>
      <c r="N3" s="63"/>
      <c r="O3" s="63"/>
      <c r="P3" s="63"/>
      <c r="Q3" s="63"/>
      <c r="R3" s="63"/>
      <c r="S3" s="63"/>
      <c r="T3" s="63"/>
      <c r="U3" s="63"/>
      <c r="V3" s="64"/>
      <c r="W3" s="62" t="s">
        <v>12</v>
      </c>
      <c r="X3" s="63"/>
      <c r="Y3" s="63"/>
      <c r="Z3" s="63"/>
      <c r="AA3" s="63"/>
      <c r="AB3" s="63"/>
      <c r="AC3" s="63"/>
      <c r="AD3" s="63"/>
      <c r="AE3" s="63"/>
      <c r="AF3" s="64"/>
      <c r="AG3" s="62" t="s">
        <v>13</v>
      </c>
      <c r="AH3" s="63"/>
      <c r="AI3" s="63"/>
      <c r="AJ3" s="63"/>
      <c r="AK3" s="63"/>
      <c r="AL3" s="63"/>
      <c r="AM3" s="63"/>
      <c r="AN3" s="63"/>
      <c r="AO3" s="63"/>
      <c r="AP3" s="64"/>
      <c r="AQ3" s="62" t="s">
        <v>12</v>
      </c>
      <c r="AR3" s="63"/>
      <c r="AS3" s="63"/>
      <c r="AT3" s="63"/>
      <c r="AU3" s="63"/>
      <c r="AV3" s="63"/>
      <c r="AW3" s="63"/>
      <c r="AX3" s="63"/>
      <c r="AY3" s="63"/>
      <c r="AZ3" s="64"/>
      <c r="BA3" s="62" t="s">
        <v>13</v>
      </c>
      <c r="BB3" s="63"/>
      <c r="BC3" s="63"/>
      <c r="BD3" s="63"/>
      <c r="BE3" s="63"/>
      <c r="BF3" s="63"/>
      <c r="BG3" s="63"/>
      <c r="BH3" s="63"/>
      <c r="BI3" s="63"/>
      <c r="BJ3" s="64"/>
      <c r="BK3" s="66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104" s="5" customFormat="1" x14ac:dyDescent="0.25">
      <c r="A4" s="56"/>
      <c r="B4" s="69"/>
      <c r="C4" s="76" t="s">
        <v>38</v>
      </c>
      <c r="D4" s="77"/>
      <c r="E4" s="77"/>
      <c r="F4" s="77"/>
      <c r="G4" s="78"/>
      <c r="H4" s="73" t="s">
        <v>39</v>
      </c>
      <c r="I4" s="74"/>
      <c r="J4" s="74"/>
      <c r="K4" s="74"/>
      <c r="L4" s="75"/>
      <c r="M4" s="76" t="s">
        <v>38</v>
      </c>
      <c r="N4" s="77"/>
      <c r="O4" s="77"/>
      <c r="P4" s="77"/>
      <c r="Q4" s="78"/>
      <c r="R4" s="73" t="s">
        <v>39</v>
      </c>
      <c r="S4" s="74"/>
      <c r="T4" s="74"/>
      <c r="U4" s="74"/>
      <c r="V4" s="75"/>
      <c r="W4" s="76" t="s">
        <v>38</v>
      </c>
      <c r="X4" s="77"/>
      <c r="Y4" s="77"/>
      <c r="Z4" s="77"/>
      <c r="AA4" s="78"/>
      <c r="AB4" s="73" t="s">
        <v>39</v>
      </c>
      <c r="AC4" s="74"/>
      <c r="AD4" s="74"/>
      <c r="AE4" s="74"/>
      <c r="AF4" s="75"/>
      <c r="AG4" s="76" t="s">
        <v>38</v>
      </c>
      <c r="AH4" s="77"/>
      <c r="AI4" s="77"/>
      <c r="AJ4" s="77"/>
      <c r="AK4" s="78"/>
      <c r="AL4" s="73" t="s">
        <v>39</v>
      </c>
      <c r="AM4" s="74"/>
      <c r="AN4" s="74"/>
      <c r="AO4" s="74"/>
      <c r="AP4" s="75"/>
      <c r="AQ4" s="76" t="s">
        <v>38</v>
      </c>
      <c r="AR4" s="77"/>
      <c r="AS4" s="77"/>
      <c r="AT4" s="77"/>
      <c r="AU4" s="78"/>
      <c r="AV4" s="73" t="s">
        <v>39</v>
      </c>
      <c r="AW4" s="74"/>
      <c r="AX4" s="74"/>
      <c r="AY4" s="74"/>
      <c r="AZ4" s="75"/>
      <c r="BA4" s="76" t="s">
        <v>38</v>
      </c>
      <c r="BB4" s="77"/>
      <c r="BC4" s="77"/>
      <c r="BD4" s="77"/>
      <c r="BE4" s="78"/>
      <c r="BF4" s="73" t="s">
        <v>39</v>
      </c>
      <c r="BG4" s="74"/>
      <c r="BH4" s="74"/>
      <c r="BI4" s="74"/>
      <c r="BJ4" s="75"/>
      <c r="BK4" s="66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104" s="5" customFormat="1" ht="15" customHeight="1" x14ac:dyDescent="0.25">
      <c r="A5" s="56"/>
      <c r="B5" s="69"/>
      <c r="C5" s="6">
        <v>1</v>
      </c>
      <c r="D5" s="7">
        <v>2</v>
      </c>
      <c r="E5" s="7">
        <v>3</v>
      </c>
      <c r="F5" s="7">
        <v>4</v>
      </c>
      <c r="G5" s="8">
        <v>5</v>
      </c>
      <c r="H5" s="6">
        <v>1</v>
      </c>
      <c r="I5" s="7">
        <v>2</v>
      </c>
      <c r="J5" s="7">
        <v>3</v>
      </c>
      <c r="K5" s="7">
        <v>4</v>
      </c>
      <c r="L5" s="8">
        <v>5</v>
      </c>
      <c r="M5" s="6">
        <v>1</v>
      </c>
      <c r="N5" s="7">
        <v>2</v>
      </c>
      <c r="O5" s="7">
        <v>3</v>
      </c>
      <c r="P5" s="7">
        <v>4</v>
      </c>
      <c r="Q5" s="8">
        <v>5</v>
      </c>
      <c r="R5" s="6">
        <v>1</v>
      </c>
      <c r="S5" s="7">
        <v>2</v>
      </c>
      <c r="T5" s="7">
        <v>3</v>
      </c>
      <c r="U5" s="7">
        <v>4</v>
      </c>
      <c r="V5" s="8">
        <v>5</v>
      </c>
      <c r="W5" s="6">
        <v>1</v>
      </c>
      <c r="X5" s="7">
        <v>2</v>
      </c>
      <c r="Y5" s="7">
        <v>3</v>
      </c>
      <c r="Z5" s="7">
        <v>4</v>
      </c>
      <c r="AA5" s="8">
        <v>5</v>
      </c>
      <c r="AB5" s="6">
        <v>1</v>
      </c>
      <c r="AC5" s="7">
        <v>2</v>
      </c>
      <c r="AD5" s="7">
        <v>3</v>
      </c>
      <c r="AE5" s="7">
        <v>4</v>
      </c>
      <c r="AF5" s="8">
        <v>5</v>
      </c>
      <c r="AG5" s="6">
        <v>1</v>
      </c>
      <c r="AH5" s="7">
        <v>2</v>
      </c>
      <c r="AI5" s="7">
        <v>3</v>
      </c>
      <c r="AJ5" s="7">
        <v>4</v>
      </c>
      <c r="AK5" s="8">
        <v>5</v>
      </c>
      <c r="AL5" s="6">
        <v>1</v>
      </c>
      <c r="AM5" s="7">
        <v>2</v>
      </c>
      <c r="AN5" s="7">
        <v>3</v>
      </c>
      <c r="AO5" s="7">
        <v>4</v>
      </c>
      <c r="AP5" s="8">
        <v>5</v>
      </c>
      <c r="AQ5" s="6">
        <v>1</v>
      </c>
      <c r="AR5" s="7">
        <v>2</v>
      </c>
      <c r="AS5" s="7">
        <v>3</v>
      </c>
      <c r="AT5" s="7">
        <v>4</v>
      </c>
      <c r="AU5" s="8">
        <v>5</v>
      </c>
      <c r="AV5" s="6">
        <v>1</v>
      </c>
      <c r="AW5" s="7">
        <v>2</v>
      </c>
      <c r="AX5" s="7">
        <v>3</v>
      </c>
      <c r="AY5" s="7">
        <v>4</v>
      </c>
      <c r="AZ5" s="8">
        <v>5</v>
      </c>
      <c r="BA5" s="6">
        <v>1</v>
      </c>
      <c r="BB5" s="7">
        <v>2</v>
      </c>
      <c r="BC5" s="7">
        <v>3</v>
      </c>
      <c r="BD5" s="7">
        <v>4</v>
      </c>
      <c r="BE5" s="8">
        <v>5</v>
      </c>
      <c r="BF5" s="6">
        <v>1</v>
      </c>
      <c r="BG5" s="7">
        <v>2</v>
      </c>
      <c r="BH5" s="7">
        <v>3</v>
      </c>
      <c r="BI5" s="7">
        <v>4</v>
      </c>
      <c r="BJ5" s="8">
        <v>5</v>
      </c>
      <c r="BK5" s="67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25">
      <c r="A6" s="11" t="s">
        <v>0</v>
      </c>
      <c r="B6" s="12" t="s">
        <v>6</v>
      </c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2"/>
    </row>
    <row r="7" spans="1:104" x14ac:dyDescent="0.25">
      <c r="A7" s="11" t="s">
        <v>75</v>
      </c>
      <c r="B7" s="14" t="s">
        <v>14</v>
      </c>
      <c r="C7" s="70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2"/>
    </row>
    <row r="8" spans="1:104" x14ac:dyDescent="0.25">
      <c r="A8" s="11"/>
      <c r="B8" s="23" t="s">
        <v>101</v>
      </c>
      <c r="C8" s="38">
        <v>0</v>
      </c>
      <c r="D8" s="38">
        <v>29.904433012935304</v>
      </c>
      <c r="E8" s="38">
        <v>68.707404256354792</v>
      </c>
      <c r="F8" s="38">
        <v>0</v>
      </c>
      <c r="G8" s="38">
        <v>0</v>
      </c>
      <c r="H8" s="38">
        <v>1.9287312612565002</v>
      </c>
      <c r="I8" s="38">
        <v>667.84912836644958</v>
      </c>
      <c r="J8" s="38">
        <v>682.88826002069663</v>
      </c>
      <c r="K8" s="38">
        <v>0</v>
      </c>
      <c r="L8" s="38">
        <v>28.779956780740704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0.32475877741759995</v>
      </c>
      <c r="S8" s="38">
        <v>35.617218233773592</v>
      </c>
      <c r="T8" s="38">
        <v>2.4403341082901</v>
      </c>
      <c r="U8" s="38">
        <v>0</v>
      </c>
      <c r="V8" s="38">
        <v>2.3986991886769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0.4532994890314001</v>
      </c>
      <c r="AC8" s="38">
        <v>122.36730687974111</v>
      </c>
      <c r="AD8" s="38">
        <v>0</v>
      </c>
      <c r="AE8" s="38">
        <v>0</v>
      </c>
      <c r="AF8" s="38">
        <v>3.7112510905797995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0.12269781145109999</v>
      </c>
      <c r="AM8" s="38">
        <v>52.3438588297414</v>
      </c>
      <c r="AN8" s="38">
        <v>3.6967318134191998</v>
      </c>
      <c r="AO8" s="38">
        <v>0</v>
      </c>
      <c r="AP8" s="38">
        <v>0.56445307358030006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6.0412126629216978</v>
      </c>
      <c r="AW8" s="38">
        <v>409.45212264815672</v>
      </c>
      <c r="AX8" s="38">
        <v>131.18165217628987</v>
      </c>
      <c r="AY8" s="38">
        <v>0</v>
      </c>
      <c r="AZ8" s="38">
        <v>24.301417273802805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2.4015107443759991</v>
      </c>
      <c r="BG8" s="38">
        <v>34.138732373644203</v>
      </c>
      <c r="BH8" s="38">
        <v>5.0488337032200001E-2</v>
      </c>
      <c r="BI8" s="38">
        <v>0</v>
      </c>
      <c r="BJ8" s="38">
        <v>8.0293281865474988</v>
      </c>
      <c r="BK8" s="39">
        <f>SUM(C8:BJ8)</f>
        <v>2319.694987396907</v>
      </c>
    </row>
    <row r="9" spans="1:104" x14ac:dyDescent="0.25">
      <c r="A9" s="11"/>
      <c r="B9" s="26" t="s">
        <v>84</v>
      </c>
      <c r="C9" s="37">
        <f>SUM(C8)</f>
        <v>0</v>
      </c>
      <c r="D9" s="37">
        <f t="shared" ref="D9:BJ9" si="0">SUM(D8)</f>
        <v>29.904433012935304</v>
      </c>
      <c r="E9" s="37">
        <f t="shared" si="0"/>
        <v>68.707404256354792</v>
      </c>
      <c r="F9" s="37">
        <f t="shared" si="0"/>
        <v>0</v>
      </c>
      <c r="G9" s="37">
        <f t="shared" si="0"/>
        <v>0</v>
      </c>
      <c r="H9" s="37">
        <f t="shared" si="0"/>
        <v>1.9287312612565002</v>
      </c>
      <c r="I9" s="37">
        <f t="shared" si="0"/>
        <v>667.84912836644958</v>
      </c>
      <c r="J9" s="37">
        <f t="shared" si="0"/>
        <v>682.88826002069663</v>
      </c>
      <c r="K9" s="37">
        <f t="shared" si="0"/>
        <v>0</v>
      </c>
      <c r="L9" s="37">
        <f t="shared" si="0"/>
        <v>28.779956780740704</v>
      </c>
      <c r="M9" s="37">
        <f t="shared" si="0"/>
        <v>0</v>
      </c>
      <c r="N9" s="37">
        <f t="shared" si="0"/>
        <v>0</v>
      </c>
      <c r="O9" s="37">
        <f t="shared" si="0"/>
        <v>0</v>
      </c>
      <c r="P9" s="37">
        <f t="shared" si="0"/>
        <v>0</v>
      </c>
      <c r="Q9" s="37">
        <f t="shared" si="0"/>
        <v>0</v>
      </c>
      <c r="R9" s="37">
        <f t="shared" si="0"/>
        <v>0.32475877741759995</v>
      </c>
      <c r="S9" s="37">
        <f t="shared" si="0"/>
        <v>35.617218233773592</v>
      </c>
      <c r="T9" s="37">
        <f t="shared" si="0"/>
        <v>2.4403341082901</v>
      </c>
      <c r="U9" s="37">
        <f t="shared" si="0"/>
        <v>0</v>
      </c>
      <c r="V9" s="37">
        <f t="shared" si="0"/>
        <v>2.3986991886769</v>
      </c>
      <c r="W9" s="37">
        <f t="shared" si="0"/>
        <v>0</v>
      </c>
      <c r="X9" s="37">
        <f t="shared" si="0"/>
        <v>0</v>
      </c>
      <c r="Y9" s="37">
        <f t="shared" si="0"/>
        <v>0</v>
      </c>
      <c r="Z9" s="37">
        <f t="shared" si="0"/>
        <v>0</v>
      </c>
      <c r="AA9" s="37">
        <f t="shared" si="0"/>
        <v>0</v>
      </c>
      <c r="AB9" s="37">
        <f t="shared" si="0"/>
        <v>0.4532994890314001</v>
      </c>
      <c r="AC9" s="37">
        <f t="shared" si="0"/>
        <v>122.36730687974111</v>
      </c>
      <c r="AD9" s="37">
        <f t="shared" si="0"/>
        <v>0</v>
      </c>
      <c r="AE9" s="37">
        <f t="shared" si="0"/>
        <v>0</v>
      </c>
      <c r="AF9" s="37">
        <f t="shared" si="0"/>
        <v>3.7112510905797995</v>
      </c>
      <c r="AG9" s="37">
        <f t="shared" si="0"/>
        <v>0</v>
      </c>
      <c r="AH9" s="37">
        <f t="shared" si="0"/>
        <v>0</v>
      </c>
      <c r="AI9" s="37">
        <f t="shared" si="0"/>
        <v>0</v>
      </c>
      <c r="AJ9" s="37">
        <f t="shared" si="0"/>
        <v>0</v>
      </c>
      <c r="AK9" s="37">
        <f t="shared" si="0"/>
        <v>0</v>
      </c>
      <c r="AL9" s="37">
        <f t="shared" si="0"/>
        <v>0.12269781145109999</v>
      </c>
      <c r="AM9" s="37">
        <f t="shared" si="0"/>
        <v>52.3438588297414</v>
      </c>
      <c r="AN9" s="37">
        <f t="shared" si="0"/>
        <v>3.6967318134191998</v>
      </c>
      <c r="AO9" s="37">
        <f t="shared" si="0"/>
        <v>0</v>
      </c>
      <c r="AP9" s="37">
        <f t="shared" si="0"/>
        <v>0.56445307358030006</v>
      </c>
      <c r="AQ9" s="37">
        <f t="shared" si="0"/>
        <v>0</v>
      </c>
      <c r="AR9" s="37">
        <f t="shared" si="0"/>
        <v>0</v>
      </c>
      <c r="AS9" s="37">
        <f t="shared" si="0"/>
        <v>0</v>
      </c>
      <c r="AT9" s="37">
        <f t="shared" si="0"/>
        <v>0</v>
      </c>
      <c r="AU9" s="37">
        <f t="shared" si="0"/>
        <v>0</v>
      </c>
      <c r="AV9" s="37">
        <f t="shared" si="0"/>
        <v>6.0412126629216978</v>
      </c>
      <c r="AW9" s="37">
        <f t="shared" si="0"/>
        <v>409.45212264815672</v>
      </c>
      <c r="AX9" s="37">
        <f t="shared" si="0"/>
        <v>131.18165217628987</v>
      </c>
      <c r="AY9" s="37">
        <f t="shared" si="0"/>
        <v>0</v>
      </c>
      <c r="AZ9" s="37">
        <f t="shared" si="0"/>
        <v>24.301417273802805</v>
      </c>
      <c r="BA9" s="37">
        <f t="shared" si="0"/>
        <v>0</v>
      </c>
      <c r="BB9" s="37">
        <f t="shared" si="0"/>
        <v>0</v>
      </c>
      <c r="BC9" s="37">
        <f t="shared" si="0"/>
        <v>0</v>
      </c>
      <c r="BD9" s="37">
        <f t="shared" si="0"/>
        <v>0</v>
      </c>
      <c r="BE9" s="37">
        <f t="shared" si="0"/>
        <v>0</v>
      </c>
      <c r="BF9" s="37">
        <f t="shared" si="0"/>
        <v>2.4015107443759991</v>
      </c>
      <c r="BG9" s="37">
        <f t="shared" si="0"/>
        <v>34.138732373644203</v>
      </c>
      <c r="BH9" s="37">
        <f t="shared" si="0"/>
        <v>5.0488337032200001E-2</v>
      </c>
      <c r="BI9" s="37">
        <f t="shared" si="0"/>
        <v>0</v>
      </c>
      <c r="BJ9" s="37">
        <f t="shared" si="0"/>
        <v>8.0293281865474988</v>
      </c>
      <c r="BK9" s="37">
        <f>SUM(C9:BJ9)</f>
        <v>2319.694987396907</v>
      </c>
    </row>
    <row r="10" spans="1:104" x14ac:dyDescent="0.25">
      <c r="A10" s="11" t="s">
        <v>76</v>
      </c>
      <c r="B10" s="25" t="s">
        <v>3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</row>
    <row r="11" spans="1:104" x14ac:dyDescent="0.25">
      <c r="A11" s="11"/>
      <c r="B11" s="23" t="s">
        <v>102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9.66305769349E-2</v>
      </c>
      <c r="I11" s="38">
        <v>21.990887166619331</v>
      </c>
      <c r="J11" s="38">
        <v>0</v>
      </c>
      <c r="K11" s="38">
        <v>0</v>
      </c>
      <c r="L11" s="38">
        <v>0.12076624538700001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0.19088225512860002</v>
      </c>
      <c r="S11" s="38">
        <v>10.3878095698709</v>
      </c>
      <c r="T11" s="38">
        <v>0</v>
      </c>
      <c r="U11" s="38">
        <v>0</v>
      </c>
      <c r="V11" s="38">
        <v>8.9079380640000002E-4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8.8512107738999996E-3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7.9665971611000003E-3</v>
      </c>
      <c r="AM11" s="38">
        <v>0</v>
      </c>
      <c r="AN11" s="38">
        <v>0</v>
      </c>
      <c r="AO11" s="38">
        <v>0</v>
      </c>
      <c r="AP11" s="38">
        <v>1.792544193E-4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0.57262819457739988</v>
      </c>
      <c r="AW11" s="38">
        <v>4.5842119346449008</v>
      </c>
      <c r="AX11" s="38">
        <v>0</v>
      </c>
      <c r="AY11" s="38">
        <v>0</v>
      </c>
      <c r="AZ11" s="38">
        <v>2.1582879159997002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0.12731311161220002</v>
      </c>
      <c r="BG11" s="38">
        <v>5.5991693354800004E-2</v>
      </c>
      <c r="BH11" s="38">
        <v>0</v>
      </c>
      <c r="BI11" s="38">
        <v>0</v>
      </c>
      <c r="BJ11" s="38">
        <v>3.7061289064399996E-2</v>
      </c>
      <c r="BK11" s="39">
        <f t="shared" ref="BK11:BK12" si="1">SUM(C11:BJ11)</f>
        <v>40.340357809354821</v>
      </c>
    </row>
    <row r="12" spans="1:104" x14ac:dyDescent="0.25">
      <c r="A12" s="11"/>
      <c r="B12" s="26" t="s">
        <v>85</v>
      </c>
      <c r="C12" s="37">
        <f t="shared" ref="C12:BJ12" si="2">SUM(C11)</f>
        <v>0</v>
      </c>
      <c r="D12" s="37">
        <f t="shared" si="2"/>
        <v>0</v>
      </c>
      <c r="E12" s="37">
        <f t="shared" si="2"/>
        <v>0</v>
      </c>
      <c r="F12" s="37">
        <f t="shared" si="2"/>
        <v>0</v>
      </c>
      <c r="G12" s="37">
        <f t="shared" si="2"/>
        <v>0</v>
      </c>
      <c r="H12" s="37">
        <f t="shared" si="2"/>
        <v>9.66305769349E-2</v>
      </c>
      <c r="I12" s="37">
        <f t="shared" si="2"/>
        <v>21.990887166619331</v>
      </c>
      <c r="J12" s="37">
        <f t="shared" si="2"/>
        <v>0</v>
      </c>
      <c r="K12" s="37">
        <f t="shared" si="2"/>
        <v>0</v>
      </c>
      <c r="L12" s="37">
        <f t="shared" si="2"/>
        <v>0.12076624538700001</v>
      </c>
      <c r="M12" s="37">
        <f t="shared" si="2"/>
        <v>0</v>
      </c>
      <c r="N12" s="37">
        <f t="shared" si="2"/>
        <v>0</v>
      </c>
      <c r="O12" s="37">
        <f t="shared" si="2"/>
        <v>0</v>
      </c>
      <c r="P12" s="37">
        <f t="shared" si="2"/>
        <v>0</v>
      </c>
      <c r="Q12" s="37">
        <f t="shared" si="2"/>
        <v>0</v>
      </c>
      <c r="R12" s="37">
        <f t="shared" si="2"/>
        <v>0.19088225512860002</v>
      </c>
      <c r="S12" s="37">
        <f t="shared" si="2"/>
        <v>10.3878095698709</v>
      </c>
      <c r="T12" s="37">
        <f t="shared" si="2"/>
        <v>0</v>
      </c>
      <c r="U12" s="37">
        <f t="shared" si="2"/>
        <v>0</v>
      </c>
      <c r="V12" s="37">
        <f t="shared" si="2"/>
        <v>8.9079380640000002E-4</v>
      </c>
      <c r="W12" s="37">
        <f t="shared" si="2"/>
        <v>0</v>
      </c>
      <c r="X12" s="37">
        <f t="shared" si="2"/>
        <v>0</v>
      </c>
      <c r="Y12" s="37">
        <f t="shared" si="2"/>
        <v>0</v>
      </c>
      <c r="Z12" s="37">
        <f t="shared" si="2"/>
        <v>0</v>
      </c>
      <c r="AA12" s="37">
        <f t="shared" si="2"/>
        <v>0</v>
      </c>
      <c r="AB12" s="37">
        <f t="shared" si="2"/>
        <v>8.8512107738999996E-3</v>
      </c>
      <c r="AC12" s="37">
        <f t="shared" si="2"/>
        <v>0</v>
      </c>
      <c r="AD12" s="37">
        <f t="shared" si="2"/>
        <v>0</v>
      </c>
      <c r="AE12" s="37">
        <f t="shared" si="2"/>
        <v>0</v>
      </c>
      <c r="AF12" s="37">
        <f t="shared" si="2"/>
        <v>0</v>
      </c>
      <c r="AG12" s="37">
        <f t="shared" si="2"/>
        <v>0</v>
      </c>
      <c r="AH12" s="37">
        <f t="shared" si="2"/>
        <v>0</v>
      </c>
      <c r="AI12" s="37">
        <f t="shared" si="2"/>
        <v>0</v>
      </c>
      <c r="AJ12" s="37">
        <f t="shared" si="2"/>
        <v>0</v>
      </c>
      <c r="AK12" s="37">
        <f t="shared" si="2"/>
        <v>0</v>
      </c>
      <c r="AL12" s="37">
        <f t="shared" si="2"/>
        <v>7.9665971611000003E-3</v>
      </c>
      <c r="AM12" s="37">
        <f t="shared" si="2"/>
        <v>0</v>
      </c>
      <c r="AN12" s="37">
        <f t="shared" si="2"/>
        <v>0</v>
      </c>
      <c r="AO12" s="37">
        <f t="shared" si="2"/>
        <v>0</v>
      </c>
      <c r="AP12" s="37">
        <f t="shared" si="2"/>
        <v>1.792544193E-4</v>
      </c>
      <c r="AQ12" s="37">
        <f t="shared" si="2"/>
        <v>0</v>
      </c>
      <c r="AR12" s="37">
        <f t="shared" si="2"/>
        <v>0</v>
      </c>
      <c r="AS12" s="37">
        <f t="shared" si="2"/>
        <v>0</v>
      </c>
      <c r="AT12" s="37">
        <f t="shared" si="2"/>
        <v>0</v>
      </c>
      <c r="AU12" s="37">
        <f t="shared" si="2"/>
        <v>0</v>
      </c>
      <c r="AV12" s="37">
        <f t="shared" si="2"/>
        <v>0.57262819457739988</v>
      </c>
      <c r="AW12" s="37">
        <f t="shared" si="2"/>
        <v>4.5842119346449008</v>
      </c>
      <c r="AX12" s="37">
        <f t="shared" si="2"/>
        <v>0</v>
      </c>
      <c r="AY12" s="37">
        <f t="shared" si="2"/>
        <v>0</v>
      </c>
      <c r="AZ12" s="37">
        <f t="shared" si="2"/>
        <v>2.1582879159997002</v>
      </c>
      <c r="BA12" s="37">
        <f t="shared" si="2"/>
        <v>0</v>
      </c>
      <c r="BB12" s="37">
        <f t="shared" si="2"/>
        <v>0</v>
      </c>
      <c r="BC12" s="37">
        <f t="shared" si="2"/>
        <v>0</v>
      </c>
      <c r="BD12" s="37">
        <f t="shared" si="2"/>
        <v>0</v>
      </c>
      <c r="BE12" s="37">
        <f t="shared" si="2"/>
        <v>0</v>
      </c>
      <c r="BF12" s="37">
        <f t="shared" si="2"/>
        <v>0.12731311161220002</v>
      </c>
      <c r="BG12" s="37">
        <f t="shared" si="2"/>
        <v>5.5991693354800004E-2</v>
      </c>
      <c r="BH12" s="37">
        <f t="shared" si="2"/>
        <v>0</v>
      </c>
      <c r="BI12" s="37">
        <f t="shared" si="2"/>
        <v>0</v>
      </c>
      <c r="BJ12" s="37">
        <f t="shared" si="2"/>
        <v>3.7061289064399996E-2</v>
      </c>
      <c r="BK12" s="37">
        <f t="shared" si="1"/>
        <v>40.340357809354821</v>
      </c>
    </row>
    <row r="13" spans="1:104" x14ac:dyDescent="0.25">
      <c r="A13" s="11" t="s">
        <v>77</v>
      </c>
      <c r="B13" s="25" t="s">
        <v>10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</row>
    <row r="14" spans="1:104" x14ac:dyDescent="0.25">
      <c r="A14" s="11"/>
      <c r="B14" s="25" t="s">
        <v>132</v>
      </c>
      <c r="C14" s="40">
        <v>0</v>
      </c>
      <c r="D14" s="40">
        <v>5.640054805258</v>
      </c>
      <c r="E14" s="40">
        <v>0</v>
      </c>
      <c r="F14" s="40">
        <v>0</v>
      </c>
      <c r="G14" s="40">
        <v>0</v>
      </c>
      <c r="H14" s="40">
        <v>0.18364102412879998</v>
      </c>
      <c r="I14" s="40">
        <v>0</v>
      </c>
      <c r="J14" s="40">
        <v>0</v>
      </c>
      <c r="K14" s="40">
        <v>0</v>
      </c>
      <c r="L14" s="40">
        <v>1.8044534588089762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6.7749608063999997E-3</v>
      </c>
      <c r="S14" s="40">
        <v>0</v>
      </c>
      <c r="T14" s="40">
        <v>0</v>
      </c>
      <c r="U14" s="40">
        <v>0</v>
      </c>
      <c r="V14" s="40">
        <v>1.3135150709677001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2.3516281612800002E-2</v>
      </c>
      <c r="AC14" s="40">
        <v>0</v>
      </c>
      <c r="AD14" s="40">
        <v>0</v>
      </c>
      <c r="AE14" s="40">
        <v>0</v>
      </c>
      <c r="AF14" s="40">
        <v>6.1884951612E-3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2.4735415193500001E-2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0.41973891254750006</v>
      </c>
      <c r="AW14" s="40">
        <v>10.348072457386898</v>
      </c>
      <c r="AX14" s="40">
        <v>0</v>
      </c>
      <c r="AY14" s="40">
        <v>0</v>
      </c>
      <c r="AZ14" s="40">
        <v>2.2513745396770997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0.13862229161260001</v>
      </c>
      <c r="BG14" s="40">
        <v>0.1237699032258</v>
      </c>
      <c r="BH14" s="40">
        <v>0</v>
      </c>
      <c r="BI14" s="40">
        <v>0</v>
      </c>
      <c r="BJ14" s="40">
        <v>0.38726825570950002</v>
      </c>
      <c r="BK14" s="41">
        <f t="shared" ref="BK14:BK20" si="3">SUM(C14:BJ14)</f>
        <v>22.671725872096772</v>
      </c>
    </row>
    <row r="15" spans="1:104" x14ac:dyDescent="0.25">
      <c r="A15" s="11"/>
      <c r="B15" s="25" t="s">
        <v>103</v>
      </c>
      <c r="C15" s="40">
        <v>0</v>
      </c>
      <c r="D15" s="40">
        <v>2.3753051612902998</v>
      </c>
      <c r="E15" s="40">
        <v>0</v>
      </c>
      <c r="F15" s="40">
        <v>0</v>
      </c>
      <c r="G15" s="40">
        <v>0</v>
      </c>
      <c r="H15" s="40">
        <v>0.17696023451600001</v>
      </c>
      <c r="I15" s="40">
        <v>8.8416414034227557</v>
      </c>
      <c r="J15" s="40">
        <v>0</v>
      </c>
      <c r="K15" s="40">
        <v>0</v>
      </c>
      <c r="L15" s="40">
        <v>0.69012012112890009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2.2565399032199999E-2</v>
      </c>
      <c r="S15" s="40">
        <v>0</v>
      </c>
      <c r="T15" s="40">
        <v>0</v>
      </c>
      <c r="U15" s="40">
        <v>0</v>
      </c>
      <c r="V15" s="40">
        <v>0.12193777019350001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4.7099187096700003E-2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0.51641097141820003</v>
      </c>
      <c r="AW15" s="40">
        <v>3.4617902516126997</v>
      </c>
      <c r="AX15" s="40">
        <v>0</v>
      </c>
      <c r="AY15" s="40">
        <v>0</v>
      </c>
      <c r="AZ15" s="40">
        <v>8.6121700629666993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0.21192867980610003</v>
      </c>
      <c r="BG15" s="40">
        <v>0.51185696135480008</v>
      </c>
      <c r="BH15" s="40">
        <v>0</v>
      </c>
      <c r="BI15" s="40">
        <v>0</v>
      </c>
      <c r="BJ15" s="40">
        <v>0.27225194203210001</v>
      </c>
      <c r="BK15" s="41">
        <f t="shared" si="3"/>
        <v>25.862038145870955</v>
      </c>
    </row>
    <row r="16" spans="1:104" x14ac:dyDescent="0.25">
      <c r="A16" s="11"/>
      <c r="B16" s="25" t="s">
        <v>104</v>
      </c>
      <c r="C16" s="40">
        <v>0</v>
      </c>
      <c r="D16" s="40">
        <v>5.8476804438410106</v>
      </c>
      <c r="E16" s="40">
        <v>0</v>
      </c>
      <c r="F16" s="40">
        <v>0</v>
      </c>
      <c r="G16" s="40">
        <v>0</v>
      </c>
      <c r="H16" s="40">
        <v>0.174306998903</v>
      </c>
      <c r="I16" s="40">
        <v>1.8699912257999999E-2</v>
      </c>
      <c r="J16" s="40">
        <v>0</v>
      </c>
      <c r="K16" s="40">
        <v>0</v>
      </c>
      <c r="L16" s="40">
        <v>0.17823353870949998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0.75968393548379998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4.9616490161199997E-2</v>
      </c>
      <c r="AC16" s="40">
        <v>0</v>
      </c>
      <c r="AD16" s="40">
        <v>0</v>
      </c>
      <c r="AE16" s="40">
        <v>0</v>
      </c>
      <c r="AF16" s="40">
        <v>0.10017103551599998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1.6245830322500002E-2</v>
      </c>
      <c r="AM16" s="40">
        <v>0.29010411290319998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0.337859128806</v>
      </c>
      <c r="AW16" s="40">
        <v>12.188761197806301</v>
      </c>
      <c r="AX16" s="40">
        <v>0</v>
      </c>
      <c r="AY16" s="40">
        <v>0</v>
      </c>
      <c r="AZ16" s="40">
        <v>3.5948151994511002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8.473354428999999E-2</v>
      </c>
      <c r="BG16" s="40">
        <v>0</v>
      </c>
      <c r="BH16" s="40">
        <v>0</v>
      </c>
      <c r="BI16" s="40">
        <v>0</v>
      </c>
      <c r="BJ16" s="40">
        <v>0</v>
      </c>
      <c r="BK16" s="41">
        <f t="shared" si="3"/>
        <v>23.640911368451611</v>
      </c>
    </row>
    <row r="17" spans="1:63" x14ac:dyDescent="0.25">
      <c r="A17" s="11"/>
      <c r="B17" s="25" t="s">
        <v>105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3.8500940322499996E-2</v>
      </c>
      <c r="I17" s="40">
        <v>13.239832557389228</v>
      </c>
      <c r="J17" s="40">
        <v>0</v>
      </c>
      <c r="K17" s="40">
        <v>0</v>
      </c>
      <c r="L17" s="40">
        <v>2.5083945967740999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2.56672935483E-2</v>
      </c>
      <c r="S17" s="40">
        <v>1.1666951612903</v>
      </c>
      <c r="T17" s="40">
        <v>0</v>
      </c>
      <c r="U17" s="40">
        <v>0</v>
      </c>
      <c r="V17" s="40">
        <v>0.19833817741930002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0.15939013061259999</v>
      </c>
      <c r="AC17" s="40">
        <v>0</v>
      </c>
      <c r="AD17" s="40">
        <v>0</v>
      </c>
      <c r="AE17" s="40">
        <v>0</v>
      </c>
      <c r="AF17" s="40">
        <v>5.7940370967699995E-2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5.21185364838E-2</v>
      </c>
      <c r="AM17" s="40">
        <v>0.86910556451609988</v>
      </c>
      <c r="AN17" s="40">
        <v>0</v>
      </c>
      <c r="AO17" s="40">
        <v>0</v>
      </c>
      <c r="AP17" s="40">
        <v>5.7940370967699995E-2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0.42095355703170001</v>
      </c>
      <c r="AW17" s="40">
        <v>2.4914359516127997</v>
      </c>
      <c r="AX17" s="40">
        <v>0</v>
      </c>
      <c r="AY17" s="40">
        <v>0</v>
      </c>
      <c r="AZ17" s="40">
        <v>0.89227012480610002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6.1393616774000001E-2</v>
      </c>
      <c r="BG17" s="40">
        <v>0</v>
      </c>
      <c r="BH17" s="40">
        <v>0</v>
      </c>
      <c r="BI17" s="40">
        <v>0</v>
      </c>
      <c r="BJ17" s="40">
        <v>1.100867048387</v>
      </c>
      <c r="BK17" s="41">
        <f t="shared" si="3"/>
        <v>23.340843998903228</v>
      </c>
    </row>
    <row r="18" spans="1:63" x14ac:dyDescent="0.25">
      <c r="A18" s="11"/>
      <c r="B18" s="25" t="s">
        <v>123</v>
      </c>
      <c r="C18" s="40">
        <v>0</v>
      </c>
      <c r="D18" s="40">
        <v>0.87852362903220005</v>
      </c>
      <c r="E18" s="40">
        <v>0</v>
      </c>
      <c r="F18" s="40">
        <v>0</v>
      </c>
      <c r="G18" s="40">
        <v>0</v>
      </c>
      <c r="H18" s="40">
        <v>0.2188928596768</v>
      </c>
      <c r="I18" s="40">
        <v>5.4464212138788639</v>
      </c>
      <c r="J18" s="40">
        <v>0.58568241935480003</v>
      </c>
      <c r="K18" s="40">
        <v>0</v>
      </c>
      <c r="L18" s="40">
        <v>0.80824173870930005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2.58729354838E-2</v>
      </c>
      <c r="S18" s="40">
        <v>0.1171364838709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0.63259231432169993</v>
      </c>
      <c r="AC18" s="40">
        <v>0</v>
      </c>
      <c r="AD18" s="40">
        <v>0</v>
      </c>
      <c r="AE18" s="40">
        <v>0</v>
      </c>
      <c r="AF18" s="40">
        <v>0.66767039106409987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0.14732094225760001</v>
      </c>
      <c r="AM18" s="40">
        <v>1.1155337626127</v>
      </c>
      <c r="AN18" s="40">
        <v>0</v>
      </c>
      <c r="AO18" s="40">
        <v>0</v>
      </c>
      <c r="AP18" s="40">
        <v>0.40600259677399997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1.1038309164493003</v>
      </c>
      <c r="AW18" s="40">
        <v>5.8000370967741004</v>
      </c>
      <c r="AX18" s="40">
        <v>0</v>
      </c>
      <c r="AY18" s="40">
        <v>0</v>
      </c>
      <c r="AZ18" s="40">
        <v>2.7816449346762995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0.45966577970900002</v>
      </c>
      <c r="BG18" s="40">
        <v>3.4800222580599997E-2</v>
      </c>
      <c r="BH18" s="40">
        <v>0</v>
      </c>
      <c r="BI18" s="40">
        <v>0</v>
      </c>
      <c r="BJ18" s="40">
        <v>2.4697244486449001</v>
      </c>
      <c r="BK18" s="41">
        <f t="shared" si="3"/>
        <v>23.699594685870963</v>
      </c>
    </row>
    <row r="19" spans="1:63" x14ac:dyDescent="0.25">
      <c r="A19" s="11"/>
      <c r="B19" s="25" t="s">
        <v>124</v>
      </c>
      <c r="C19" s="40">
        <v>0</v>
      </c>
      <c r="D19" s="40">
        <v>5.7193838709677003</v>
      </c>
      <c r="E19" s="40">
        <v>0</v>
      </c>
      <c r="F19" s="40">
        <v>0</v>
      </c>
      <c r="G19" s="40">
        <v>0</v>
      </c>
      <c r="H19" s="40">
        <v>0</v>
      </c>
      <c r="I19" s="40">
        <v>4.5755070967740998</v>
      </c>
      <c r="J19" s="40">
        <v>0</v>
      </c>
      <c r="K19" s="40">
        <v>0</v>
      </c>
      <c r="L19" s="40">
        <v>0.10662989677410001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4.3995167096699997E-2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7.4277554838599991E-2</v>
      </c>
      <c r="AM19" s="40">
        <v>1.0284584516127999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0.27254148967659997</v>
      </c>
      <c r="AW19" s="40">
        <v>1.6855291290320999</v>
      </c>
      <c r="AX19" s="40">
        <v>0</v>
      </c>
      <c r="AY19" s="40">
        <v>0</v>
      </c>
      <c r="AZ19" s="40">
        <v>9.6975697251951338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2.665369818387</v>
      </c>
      <c r="BK19" s="41">
        <f t="shared" si="3"/>
        <v>25.869262200354832</v>
      </c>
    </row>
    <row r="20" spans="1:63" x14ac:dyDescent="0.25">
      <c r="A20" s="11"/>
      <c r="B20" s="26" t="s">
        <v>92</v>
      </c>
      <c r="C20" s="42">
        <f t="shared" ref="C20:AH20" si="4">SUM(C14:C19)</f>
        <v>0</v>
      </c>
      <c r="D20" s="42">
        <f t="shared" si="4"/>
        <v>20.460947910389208</v>
      </c>
      <c r="E20" s="42">
        <f t="shared" si="4"/>
        <v>0</v>
      </c>
      <c r="F20" s="42">
        <f t="shared" si="4"/>
        <v>0</v>
      </c>
      <c r="G20" s="42">
        <f t="shared" si="4"/>
        <v>0</v>
      </c>
      <c r="H20" s="42">
        <f t="shared" si="4"/>
        <v>0.79230205754709981</v>
      </c>
      <c r="I20" s="42">
        <f t="shared" si="4"/>
        <v>32.122102183722944</v>
      </c>
      <c r="J20" s="42">
        <f t="shared" si="4"/>
        <v>0.58568241935480003</v>
      </c>
      <c r="K20" s="42">
        <f t="shared" si="4"/>
        <v>0</v>
      </c>
      <c r="L20" s="42">
        <f t="shared" si="4"/>
        <v>6.0960733509048763</v>
      </c>
      <c r="M20" s="42">
        <f t="shared" si="4"/>
        <v>0</v>
      </c>
      <c r="N20" s="42">
        <f t="shared" si="4"/>
        <v>0</v>
      </c>
      <c r="O20" s="42">
        <f t="shared" si="4"/>
        <v>0</v>
      </c>
      <c r="P20" s="42">
        <f t="shared" si="4"/>
        <v>0</v>
      </c>
      <c r="Q20" s="42">
        <f t="shared" si="4"/>
        <v>0</v>
      </c>
      <c r="R20" s="42">
        <f t="shared" si="4"/>
        <v>8.0880588870700001E-2</v>
      </c>
      <c r="S20" s="42">
        <f t="shared" si="4"/>
        <v>1.2838316451612</v>
      </c>
      <c r="T20" s="42">
        <f t="shared" si="4"/>
        <v>0</v>
      </c>
      <c r="U20" s="42">
        <f t="shared" si="4"/>
        <v>0</v>
      </c>
      <c r="V20" s="42">
        <f t="shared" si="4"/>
        <v>2.3934749540642999</v>
      </c>
      <c r="W20" s="42">
        <f t="shared" si="4"/>
        <v>0</v>
      </c>
      <c r="X20" s="42">
        <f t="shared" si="4"/>
        <v>0</v>
      </c>
      <c r="Y20" s="42">
        <f t="shared" si="4"/>
        <v>0</v>
      </c>
      <c r="Z20" s="42">
        <f t="shared" si="4"/>
        <v>0</v>
      </c>
      <c r="AA20" s="42">
        <f t="shared" si="4"/>
        <v>0</v>
      </c>
      <c r="AB20" s="42">
        <f t="shared" si="4"/>
        <v>0.90911038380499998</v>
      </c>
      <c r="AC20" s="42">
        <f t="shared" si="4"/>
        <v>0</v>
      </c>
      <c r="AD20" s="42">
        <f t="shared" si="4"/>
        <v>0</v>
      </c>
      <c r="AE20" s="42">
        <f t="shared" si="4"/>
        <v>0</v>
      </c>
      <c r="AF20" s="42">
        <f t="shared" si="4"/>
        <v>0.87906947980569983</v>
      </c>
      <c r="AG20" s="42">
        <f t="shared" si="4"/>
        <v>0</v>
      </c>
      <c r="AH20" s="42">
        <f t="shared" si="4"/>
        <v>0</v>
      </c>
      <c r="AI20" s="42">
        <f t="shared" ref="AI20:BJ20" si="5">SUM(AI14:AI19)</f>
        <v>0</v>
      </c>
      <c r="AJ20" s="42">
        <f t="shared" si="5"/>
        <v>0</v>
      </c>
      <c r="AK20" s="42">
        <f t="shared" si="5"/>
        <v>0</v>
      </c>
      <c r="AL20" s="42">
        <f t="shared" si="5"/>
        <v>0.31469827909600001</v>
      </c>
      <c r="AM20" s="42">
        <f t="shared" si="5"/>
        <v>3.3032018916448003</v>
      </c>
      <c r="AN20" s="42">
        <f t="shared" si="5"/>
        <v>0</v>
      </c>
      <c r="AO20" s="42">
        <f t="shared" si="5"/>
        <v>0</v>
      </c>
      <c r="AP20" s="42">
        <f t="shared" si="5"/>
        <v>0.46394296774169996</v>
      </c>
      <c r="AQ20" s="42">
        <f t="shared" si="5"/>
        <v>0</v>
      </c>
      <c r="AR20" s="42">
        <f t="shared" si="5"/>
        <v>0</v>
      </c>
      <c r="AS20" s="42">
        <f t="shared" si="5"/>
        <v>0</v>
      </c>
      <c r="AT20" s="42">
        <f t="shared" si="5"/>
        <v>0</v>
      </c>
      <c r="AU20" s="42">
        <f t="shared" si="5"/>
        <v>0</v>
      </c>
      <c r="AV20" s="42">
        <f t="shared" si="5"/>
        <v>3.0713349759293003</v>
      </c>
      <c r="AW20" s="42">
        <f t="shared" si="5"/>
        <v>35.975626084224892</v>
      </c>
      <c r="AX20" s="42">
        <f t="shared" si="5"/>
        <v>0</v>
      </c>
      <c r="AY20" s="42">
        <f t="shared" si="5"/>
        <v>0</v>
      </c>
      <c r="AZ20" s="42">
        <f t="shared" si="5"/>
        <v>27.829844586772431</v>
      </c>
      <c r="BA20" s="42">
        <f t="shared" si="5"/>
        <v>0</v>
      </c>
      <c r="BB20" s="42">
        <f t="shared" si="5"/>
        <v>0</v>
      </c>
      <c r="BC20" s="42">
        <f t="shared" si="5"/>
        <v>0</v>
      </c>
      <c r="BD20" s="42">
        <f t="shared" si="5"/>
        <v>0</v>
      </c>
      <c r="BE20" s="42">
        <f t="shared" si="5"/>
        <v>0</v>
      </c>
      <c r="BF20" s="42">
        <f t="shared" si="5"/>
        <v>0.95634391219170012</v>
      </c>
      <c r="BG20" s="42">
        <f t="shared" si="5"/>
        <v>0.67042708716120003</v>
      </c>
      <c r="BH20" s="42">
        <f t="shared" si="5"/>
        <v>0</v>
      </c>
      <c r="BI20" s="42">
        <f t="shared" si="5"/>
        <v>0</v>
      </c>
      <c r="BJ20" s="42">
        <f t="shared" si="5"/>
        <v>6.8954815131605001</v>
      </c>
      <c r="BK20" s="42">
        <f t="shared" si="3"/>
        <v>145.08437627154834</v>
      </c>
    </row>
    <row r="21" spans="1:63" x14ac:dyDescent="0.25">
      <c r="A21" s="11" t="s">
        <v>78</v>
      </c>
      <c r="B21" s="25" t="s">
        <v>15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</row>
    <row r="22" spans="1:63" x14ac:dyDescent="0.25">
      <c r="A22" s="11"/>
      <c r="B22" s="25"/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1">
        <f t="shared" ref="BK22:BK23" si="6">SUM(C22:BJ22)</f>
        <v>0</v>
      </c>
    </row>
    <row r="23" spans="1:63" x14ac:dyDescent="0.25">
      <c r="A23" s="11"/>
      <c r="B23" s="26" t="s">
        <v>91</v>
      </c>
      <c r="C23" s="42">
        <f>SUM(C22)</f>
        <v>0</v>
      </c>
      <c r="D23" s="42">
        <f t="shared" ref="D23:BJ23" si="7">SUM(D22)</f>
        <v>0</v>
      </c>
      <c r="E23" s="42">
        <f t="shared" si="7"/>
        <v>0</v>
      </c>
      <c r="F23" s="42">
        <f t="shared" si="7"/>
        <v>0</v>
      </c>
      <c r="G23" s="42">
        <f t="shared" si="7"/>
        <v>0</v>
      </c>
      <c r="H23" s="42">
        <f t="shared" si="7"/>
        <v>0</v>
      </c>
      <c r="I23" s="42">
        <f t="shared" si="7"/>
        <v>0</v>
      </c>
      <c r="J23" s="42">
        <f t="shared" si="7"/>
        <v>0</v>
      </c>
      <c r="K23" s="42">
        <f t="shared" si="7"/>
        <v>0</v>
      </c>
      <c r="L23" s="42">
        <f t="shared" si="7"/>
        <v>0</v>
      </c>
      <c r="M23" s="42">
        <f t="shared" si="7"/>
        <v>0</v>
      </c>
      <c r="N23" s="42">
        <f t="shared" si="7"/>
        <v>0</v>
      </c>
      <c r="O23" s="42">
        <f t="shared" si="7"/>
        <v>0</v>
      </c>
      <c r="P23" s="42">
        <f t="shared" si="7"/>
        <v>0</v>
      </c>
      <c r="Q23" s="42">
        <f t="shared" si="7"/>
        <v>0</v>
      </c>
      <c r="R23" s="42">
        <f t="shared" si="7"/>
        <v>0</v>
      </c>
      <c r="S23" s="42">
        <f t="shared" si="7"/>
        <v>0</v>
      </c>
      <c r="T23" s="42">
        <f t="shared" si="7"/>
        <v>0</v>
      </c>
      <c r="U23" s="42">
        <f t="shared" si="7"/>
        <v>0</v>
      </c>
      <c r="V23" s="42">
        <f t="shared" si="7"/>
        <v>0</v>
      </c>
      <c r="W23" s="42">
        <f t="shared" si="7"/>
        <v>0</v>
      </c>
      <c r="X23" s="42">
        <f t="shared" si="7"/>
        <v>0</v>
      </c>
      <c r="Y23" s="42">
        <f t="shared" si="7"/>
        <v>0</v>
      </c>
      <c r="Z23" s="42">
        <f t="shared" si="7"/>
        <v>0</v>
      </c>
      <c r="AA23" s="42">
        <f t="shared" si="7"/>
        <v>0</v>
      </c>
      <c r="AB23" s="42">
        <f t="shared" si="7"/>
        <v>0</v>
      </c>
      <c r="AC23" s="42">
        <f t="shared" si="7"/>
        <v>0</v>
      </c>
      <c r="AD23" s="42">
        <f t="shared" si="7"/>
        <v>0</v>
      </c>
      <c r="AE23" s="42">
        <f t="shared" si="7"/>
        <v>0</v>
      </c>
      <c r="AF23" s="42">
        <f t="shared" si="7"/>
        <v>0</v>
      </c>
      <c r="AG23" s="42">
        <f t="shared" si="7"/>
        <v>0</v>
      </c>
      <c r="AH23" s="42">
        <f t="shared" si="7"/>
        <v>0</v>
      </c>
      <c r="AI23" s="42">
        <f t="shared" si="7"/>
        <v>0</v>
      </c>
      <c r="AJ23" s="42">
        <f t="shared" si="7"/>
        <v>0</v>
      </c>
      <c r="AK23" s="42">
        <f t="shared" si="7"/>
        <v>0</v>
      </c>
      <c r="AL23" s="42">
        <f t="shared" si="7"/>
        <v>0</v>
      </c>
      <c r="AM23" s="42">
        <f t="shared" si="7"/>
        <v>0</v>
      </c>
      <c r="AN23" s="42">
        <f t="shared" si="7"/>
        <v>0</v>
      </c>
      <c r="AO23" s="42">
        <f t="shared" si="7"/>
        <v>0</v>
      </c>
      <c r="AP23" s="42">
        <f t="shared" si="7"/>
        <v>0</v>
      </c>
      <c r="AQ23" s="42">
        <f t="shared" si="7"/>
        <v>0</v>
      </c>
      <c r="AR23" s="42">
        <f t="shared" si="7"/>
        <v>0</v>
      </c>
      <c r="AS23" s="42">
        <f t="shared" si="7"/>
        <v>0</v>
      </c>
      <c r="AT23" s="42">
        <f t="shared" si="7"/>
        <v>0</v>
      </c>
      <c r="AU23" s="42">
        <f t="shared" si="7"/>
        <v>0</v>
      </c>
      <c r="AV23" s="42">
        <f t="shared" si="7"/>
        <v>0</v>
      </c>
      <c r="AW23" s="42">
        <f t="shared" si="7"/>
        <v>0</v>
      </c>
      <c r="AX23" s="42">
        <f t="shared" si="7"/>
        <v>0</v>
      </c>
      <c r="AY23" s="42">
        <f t="shared" si="7"/>
        <v>0</v>
      </c>
      <c r="AZ23" s="42">
        <f t="shared" si="7"/>
        <v>0</v>
      </c>
      <c r="BA23" s="42">
        <f t="shared" si="7"/>
        <v>0</v>
      </c>
      <c r="BB23" s="42">
        <f t="shared" si="7"/>
        <v>0</v>
      </c>
      <c r="BC23" s="42">
        <f t="shared" si="7"/>
        <v>0</v>
      </c>
      <c r="BD23" s="42">
        <f t="shared" si="7"/>
        <v>0</v>
      </c>
      <c r="BE23" s="42">
        <f t="shared" si="7"/>
        <v>0</v>
      </c>
      <c r="BF23" s="42">
        <f t="shared" si="7"/>
        <v>0</v>
      </c>
      <c r="BG23" s="42">
        <f t="shared" si="7"/>
        <v>0</v>
      </c>
      <c r="BH23" s="42">
        <f t="shared" si="7"/>
        <v>0</v>
      </c>
      <c r="BI23" s="42">
        <f t="shared" si="7"/>
        <v>0</v>
      </c>
      <c r="BJ23" s="42">
        <f t="shared" si="7"/>
        <v>0</v>
      </c>
      <c r="BK23" s="42">
        <f t="shared" si="6"/>
        <v>0</v>
      </c>
    </row>
    <row r="24" spans="1:63" x14ac:dyDescent="0.25">
      <c r="A24" s="11" t="s">
        <v>80</v>
      </c>
      <c r="B24" s="25" t="s">
        <v>96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</row>
    <row r="25" spans="1:63" x14ac:dyDescent="0.25">
      <c r="A25" s="11"/>
      <c r="B25" s="24"/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1">
        <f t="shared" ref="BK25:BK26" si="8">SUM(C25:BJ25)</f>
        <v>0</v>
      </c>
    </row>
    <row r="26" spans="1:63" x14ac:dyDescent="0.25">
      <c r="A26" s="11"/>
      <c r="B26" s="26" t="s">
        <v>90</v>
      </c>
      <c r="C26" s="42">
        <f>SUM(C25)</f>
        <v>0</v>
      </c>
      <c r="D26" s="42">
        <f t="shared" ref="D26:BJ26" si="9">SUM(D25)</f>
        <v>0</v>
      </c>
      <c r="E26" s="42">
        <f t="shared" si="9"/>
        <v>0</v>
      </c>
      <c r="F26" s="42">
        <f t="shared" si="9"/>
        <v>0</v>
      </c>
      <c r="G26" s="42">
        <f t="shared" si="9"/>
        <v>0</v>
      </c>
      <c r="H26" s="42">
        <f t="shared" si="9"/>
        <v>0</v>
      </c>
      <c r="I26" s="42">
        <f t="shared" si="9"/>
        <v>0</v>
      </c>
      <c r="J26" s="42">
        <f t="shared" si="9"/>
        <v>0</v>
      </c>
      <c r="K26" s="42">
        <f t="shared" si="9"/>
        <v>0</v>
      </c>
      <c r="L26" s="42">
        <f t="shared" si="9"/>
        <v>0</v>
      </c>
      <c r="M26" s="42">
        <f t="shared" si="9"/>
        <v>0</v>
      </c>
      <c r="N26" s="42">
        <f t="shared" si="9"/>
        <v>0</v>
      </c>
      <c r="O26" s="42">
        <f t="shared" si="9"/>
        <v>0</v>
      </c>
      <c r="P26" s="42">
        <f t="shared" si="9"/>
        <v>0</v>
      </c>
      <c r="Q26" s="42">
        <f t="shared" si="9"/>
        <v>0</v>
      </c>
      <c r="R26" s="42">
        <f t="shared" si="9"/>
        <v>0</v>
      </c>
      <c r="S26" s="42">
        <f t="shared" si="9"/>
        <v>0</v>
      </c>
      <c r="T26" s="42">
        <f t="shared" si="9"/>
        <v>0</v>
      </c>
      <c r="U26" s="42">
        <f t="shared" si="9"/>
        <v>0</v>
      </c>
      <c r="V26" s="42">
        <f t="shared" si="9"/>
        <v>0</v>
      </c>
      <c r="W26" s="42">
        <f t="shared" si="9"/>
        <v>0</v>
      </c>
      <c r="X26" s="42">
        <f t="shared" si="9"/>
        <v>0</v>
      </c>
      <c r="Y26" s="42">
        <f t="shared" si="9"/>
        <v>0</v>
      </c>
      <c r="Z26" s="42">
        <f t="shared" si="9"/>
        <v>0</v>
      </c>
      <c r="AA26" s="42">
        <f t="shared" si="9"/>
        <v>0</v>
      </c>
      <c r="AB26" s="42">
        <f t="shared" si="9"/>
        <v>0</v>
      </c>
      <c r="AC26" s="42">
        <f t="shared" si="9"/>
        <v>0</v>
      </c>
      <c r="AD26" s="42">
        <f t="shared" si="9"/>
        <v>0</v>
      </c>
      <c r="AE26" s="42">
        <f t="shared" si="9"/>
        <v>0</v>
      </c>
      <c r="AF26" s="42">
        <f t="shared" si="9"/>
        <v>0</v>
      </c>
      <c r="AG26" s="42">
        <f t="shared" si="9"/>
        <v>0</v>
      </c>
      <c r="AH26" s="42">
        <f t="shared" si="9"/>
        <v>0</v>
      </c>
      <c r="AI26" s="42">
        <f t="shared" si="9"/>
        <v>0</v>
      </c>
      <c r="AJ26" s="42">
        <f t="shared" si="9"/>
        <v>0</v>
      </c>
      <c r="AK26" s="42">
        <f t="shared" si="9"/>
        <v>0</v>
      </c>
      <c r="AL26" s="42">
        <f t="shared" si="9"/>
        <v>0</v>
      </c>
      <c r="AM26" s="42">
        <f t="shared" si="9"/>
        <v>0</v>
      </c>
      <c r="AN26" s="42">
        <f t="shared" si="9"/>
        <v>0</v>
      </c>
      <c r="AO26" s="42">
        <f t="shared" si="9"/>
        <v>0</v>
      </c>
      <c r="AP26" s="42">
        <f t="shared" si="9"/>
        <v>0</v>
      </c>
      <c r="AQ26" s="42">
        <f t="shared" si="9"/>
        <v>0</v>
      </c>
      <c r="AR26" s="42">
        <f t="shared" si="9"/>
        <v>0</v>
      </c>
      <c r="AS26" s="42">
        <f t="shared" si="9"/>
        <v>0</v>
      </c>
      <c r="AT26" s="42">
        <f t="shared" si="9"/>
        <v>0</v>
      </c>
      <c r="AU26" s="42">
        <f t="shared" si="9"/>
        <v>0</v>
      </c>
      <c r="AV26" s="42">
        <f t="shared" si="9"/>
        <v>0</v>
      </c>
      <c r="AW26" s="42">
        <f t="shared" si="9"/>
        <v>0</v>
      </c>
      <c r="AX26" s="42">
        <f t="shared" si="9"/>
        <v>0</v>
      </c>
      <c r="AY26" s="42">
        <f t="shared" si="9"/>
        <v>0</v>
      </c>
      <c r="AZ26" s="42">
        <f t="shared" si="9"/>
        <v>0</v>
      </c>
      <c r="BA26" s="42">
        <f t="shared" si="9"/>
        <v>0</v>
      </c>
      <c r="BB26" s="42">
        <f t="shared" si="9"/>
        <v>0</v>
      </c>
      <c r="BC26" s="42">
        <f t="shared" si="9"/>
        <v>0</v>
      </c>
      <c r="BD26" s="42">
        <f t="shared" si="9"/>
        <v>0</v>
      </c>
      <c r="BE26" s="42">
        <f t="shared" si="9"/>
        <v>0</v>
      </c>
      <c r="BF26" s="42">
        <f t="shared" si="9"/>
        <v>0</v>
      </c>
      <c r="BG26" s="42">
        <f t="shared" si="9"/>
        <v>0</v>
      </c>
      <c r="BH26" s="42">
        <f t="shared" si="9"/>
        <v>0</v>
      </c>
      <c r="BI26" s="42">
        <f t="shared" si="9"/>
        <v>0</v>
      </c>
      <c r="BJ26" s="42">
        <f t="shared" si="9"/>
        <v>0</v>
      </c>
      <c r="BK26" s="42">
        <f t="shared" si="8"/>
        <v>0</v>
      </c>
    </row>
    <row r="27" spans="1:63" x14ac:dyDescent="0.25">
      <c r="A27" s="11" t="s">
        <v>81</v>
      </c>
      <c r="B27" s="25" t="s">
        <v>16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</row>
    <row r="28" spans="1:63" x14ac:dyDescent="0.25">
      <c r="A28" s="11"/>
      <c r="B28" s="25" t="s">
        <v>106</v>
      </c>
      <c r="C28" s="40">
        <v>0</v>
      </c>
      <c r="D28" s="40">
        <v>12.199860259677299</v>
      </c>
      <c r="E28" s="40">
        <v>0</v>
      </c>
      <c r="F28" s="40">
        <v>0</v>
      </c>
      <c r="G28" s="40">
        <v>0</v>
      </c>
      <c r="H28" s="40">
        <v>1.9553350907722007</v>
      </c>
      <c r="I28" s="40">
        <v>122.78721603037589</v>
      </c>
      <c r="J28" s="40">
        <v>5.4507089743225006</v>
      </c>
      <c r="K28" s="40">
        <v>0</v>
      </c>
      <c r="L28" s="40">
        <v>64.609825420934001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1.3236645683206003</v>
      </c>
      <c r="S28" s="40">
        <v>23.804035361870802</v>
      </c>
      <c r="T28" s="40">
        <v>0</v>
      </c>
      <c r="U28" s="40">
        <v>0</v>
      </c>
      <c r="V28" s="40">
        <v>3.0931121033541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0.36125527535359997</v>
      </c>
      <c r="AC28" s="40">
        <v>1.3842981435479</v>
      </c>
      <c r="AD28" s="40">
        <v>0</v>
      </c>
      <c r="AE28" s="40">
        <v>0</v>
      </c>
      <c r="AF28" s="40">
        <v>1.7243323097415999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0.18010414974069996</v>
      </c>
      <c r="AM28" s="40">
        <v>0.52190536532239995</v>
      </c>
      <c r="AN28" s="40">
        <v>6.4371357456773994</v>
      </c>
      <c r="AO28" s="40">
        <v>0</v>
      </c>
      <c r="AP28" s="40">
        <v>0.53543560687079994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8.458546477401006</v>
      </c>
      <c r="AW28" s="40">
        <v>93.79868344448019</v>
      </c>
      <c r="AX28" s="40">
        <v>5.6828150644999999E-3</v>
      </c>
      <c r="AY28" s="40">
        <v>0</v>
      </c>
      <c r="AZ28" s="40">
        <v>45.954438187831194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4.1059964031165999</v>
      </c>
      <c r="BG28" s="40">
        <v>12.0911373136446</v>
      </c>
      <c r="BH28" s="40">
        <v>2.5171823973223999</v>
      </c>
      <c r="BI28" s="40">
        <v>0</v>
      </c>
      <c r="BJ28" s="40">
        <v>5.9731883414820999</v>
      </c>
      <c r="BK28" s="41">
        <f t="shared" ref="BK28:BK37" si="10">SUM(C28:BJ28)</f>
        <v>419.27307978622446</v>
      </c>
    </row>
    <row r="29" spans="1:63" x14ac:dyDescent="0.25">
      <c r="A29" s="11"/>
      <c r="B29" s="25" t="s">
        <v>107</v>
      </c>
      <c r="C29" s="40">
        <v>0</v>
      </c>
      <c r="D29" s="40">
        <v>14.308082723935401</v>
      </c>
      <c r="E29" s="40">
        <v>0</v>
      </c>
      <c r="F29" s="40">
        <v>0</v>
      </c>
      <c r="G29" s="40">
        <v>0</v>
      </c>
      <c r="H29" s="40">
        <v>0.18822727812859999</v>
      </c>
      <c r="I29" s="40">
        <v>42.314402018979841</v>
      </c>
      <c r="J29" s="40">
        <v>5.2879103776773997</v>
      </c>
      <c r="K29" s="40">
        <v>0</v>
      </c>
      <c r="L29" s="40">
        <v>0.50188355999979994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9.5725265354299982E-2</v>
      </c>
      <c r="S29" s="40">
        <v>0</v>
      </c>
      <c r="T29" s="40">
        <v>0</v>
      </c>
      <c r="U29" s="40">
        <v>0</v>
      </c>
      <c r="V29" s="40">
        <v>4.6539855483000003E-3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2.11052812898E-2</v>
      </c>
      <c r="AC29" s="40">
        <v>2.5054194225599999E-2</v>
      </c>
      <c r="AD29" s="40">
        <v>0</v>
      </c>
      <c r="AE29" s="40">
        <v>0</v>
      </c>
      <c r="AF29" s="40">
        <v>0.35723082174189996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1.38116504836E-2</v>
      </c>
      <c r="AM29" s="40">
        <v>0</v>
      </c>
      <c r="AN29" s="40">
        <v>0</v>
      </c>
      <c r="AO29" s="40">
        <v>0</v>
      </c>
      <c r="AP29" s="40">
        <v>1.2570257999999999E-5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1.6194273844135998</v>
      </c>
      <c r="AW29" s="40">
        <v>15.150950283935099</v>
      </c>
      <c r="AX29" s="40">
        <v>0</v>
      </c>
      <c r="AY29" s="40">
        <v>0</v>
      </c>
      <c r="AZ29" s="40">
        <v>1.6141108590319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0.79120085448090016</v>
      </c>
      <c r="BG29" s="40">
        <v>0</v>
      </c>
      <c r="BH29" s="40">
        <v>0.75904944503220007</v>
      </c>
      <c r="BI29" s="40">
        <v>0</v>
      </c>
      <c r="BJ29" s="40">
        <v>0.58470152232240002</v>
      </c>
      <c r="BK29" s="41">
        <f t="shared" si="10"/>
        <v>83.637540076838661</v>
      </c>
    </row>
    <row r="30" spans="1:63" x14ac:dyDescent="0.25">
      <c r="A30" s="11"/>
      <c r="B30" s="25" t="s">
        <v>122</v>
      </c>
      <c r="C30" s="40">
        <v>0</v>
      </c>
      <c r="D30" s="40">
        <v>11.432120910505022</v>
      </c>
      <c r="E30" s="40">
        <v>0</v>
      </c>
      <c r="F30" s="40">
        <v>0</v>
      </c>
      <c r="G30" s="40">
        <v>0</v>
      </c>
      <c r="H30" s="40">
        <v>1.1541882873528999</v>
      </c>
      <c r="I30" s="40">
        <v>0.56113452954809995</v>
      </c>
      <c r="J30" s="40">
        <v>0</v>
      </c>
      <c r="K30" s="40">
        <v>0</v>
      </c>
      <c r="L30" s="40">
        <v>0.97868385158019999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0.42534503515959993</v>
      </c>
      <c r="S30" s="40">
        <v>0</v>
      </c>
      <c r="T30" s="40">
        <v>0</v>
      </c>
      <c r="U30" s="40">
        <v>0</v>
      </c>
      <c r="V30" s="40">
        <v>0.50774057222540003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1.3159822472567999</v>
      </c>
      <c r="AC30" s="40">
        <v>1.7042350438061999</v>
      </c>
      <c r="AD30" s="40">
        <v>0</v>
      </c>
      <c r="AE30" s="40">
        <v>0</v>
      </c>
      <c r="AF30" s="40">
        <v>2.3868097931932999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0.56286493635389989</v>
      </c>
      <c r="AM30" s="40">
        <v>1.2308351609999999E-4</v>
      </c>
      <c r="AN30" s="40">
        <v>9.9959029640645003</v>
      </c>
      <c r="AO30" s="40">
        <v>0</v>
      </c>
      <c r="AP30" s="40">
        <v>0.31732215435479999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10.42556282526251</v>
      </c>
      <c r="AW30" s="40">
        <v>12.752313799965703</v>
      </c>
      <c r="AX30" s="40">
        <v>6.9772070073224999</v>
      </c>
      <c r="AY30" s="40">
        <v>0</v>
      </c>
      <c r="AZ30" s="40">
        <v>18.631975705383898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2.3159030109235004</v>
      </c>
      <c r="BG30" s="40">
        <v>1.8632174180318999</v>
      </c>
      <c r="BH30" s="40">
        <v>0</v>
      </c>
      <c r="BI30" s="40">
        <v>0</v>
      </c>
      <c r="BJ30" s="40">
        <v>1.8501883776768999</v>
      </c>
      <c r="BK30" s="41">
        <f t="shared" si="10"/>
        <v>86.158821553483747</v>
      </c>
    </row>
    <row r="31" spans="1:63" x14ac:dyDescent="0.25">
      <c r="A31" s="11"/>
      <c r="B31" s="25" t="s">
        <v>108</v>
      </c>
      <c r="C31" s="40">
        <v>0</v>
      </c>
      <c r="D31" s="40">
        <v>19.602707209258</v>
      </c>
      <c r="E31" s="40">
        <v>0</v>
      </c>
      <c r="F31" s="40">
        <v>0</v>
      </c>
      <c r="G31" s="40">
        <v>0</v>
      </c>
      <c r="H31" s="40">
        <v>1.0439251018375</v>
      </c>
      <c r="I31" s="40">
        <v>29.9058836334512</v>
      </c>
      <c r="J31" s="40">
        <v>0</v>
      </c>
      <c r="K31" s="40">
        <v>0</v>
      </c>
      <c r="L31" s="40">
        <v>4.0647138262898999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0.34156051312790003</v>
      </c>
      <c r="S31" s="40">
        <v>10.0410030391612</v>
      </c>
      <c r="T31" s="40">
        <v>0</v>
      </c>
      <c r="U31" s="40">
        <v>0</v>
      </c>
      <c r="V31" s="40">
        <v>0.20870809461259998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2.5334266473208995</v>
      </c>
      <c r="AC31" s="40">
        <v>15.050926884322202</v>
      </c>
      <c r="AD31" s="40">
        <v>0.12868307845159999</v>
      </c>
      <c r="AE31" s="40">
        <v>0</v>
      </c>
      <c r="AF31" s="40">
        <v>2.8305885375802005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0.93994917180530002</v>
      </c>
      <c r="AM31" s="40">
        <v>5.5053752499351996</v>
      </c>
      <c r="AN31" s="40">
        <v>43.876704235869411</v>
      </c>
      <c r="AO31" s="40">
        <v>0</v>
      </c>
      <c r="AP31" s="40">
        <v>3.7136336910961996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4.4016688212785979</v>
      </c>
      <c r="AW31" s="40">
        <v>46.558731920869107</v>
      </c>
      <c r="AX31" s="40">
        <v>0</v>
      </c>
      <c r="AY31" s="40">
        <v>0</v>
      </c>
      <c r="AZ31" s="40">
        <v>15.451723389932798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1.9012540214464009</v>
      </c>
      <c r="BG31" s="40">
        <v>2.4082509981932998</v>
      </c>
      <c r="BH31" s="40">
        <v>0.25839783125800003</v>
      </c>
      <c r="BI31" s="40">
        <v>0</v>
      </c>
      <c r="BJ31" s="40">
        <v>2.4564959631929</v>
      </c>
      <c r="BK31" s="41">
        <f t="shared" si="10"/>
        <v>213.22431186029041</v>
      </c>
    </row>
    <row r="32" spans="1:63" x14ac:dyDescent="0.25">
      <c r="A32" s="11"/>
      <c r="B32" s="25" t="s">
        <v>126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0.3885327589018</v>
      </c>
      <c r="I32" s="40">
        <v>0.44727286474150002</v>
      </c>
      <c r="J32" s="40">
        <v>0</v>
      </c>
      <c r="K32" s="40">
        <v>0</v>
      </c>
      <c r="L32" s="40">
        <v>0.40947172641919999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9.5009731708800005E-2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0.58404194251450003</v>
      </c>
      <c r="AC32" s="40">
        <v>1.3522920406447998</v>
      </c>
      <c r="AD32" s="40">
        <v>0</v>
      </c>
      <c r="AE32" s="40">
        <v>0</v>
      </c>
      <c r="AF32" s="40">
        <v>0.80113103061260005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0.38516595638539997</v>
      </c>
      <c r="AM32" s="40">
        <v>0.1370110806449</v>
      </c>
      <c r="AN32" s="40">
        <v>0</v>
      </c>
      <c r="AO32" s="40">
        <v>0</v>
      </c>
      <c r="AP32" s="40">
        <v>6.22014315806E-2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6.2080535067808071</v>
      </c>
      <c r="AW32" s="40">
        <v>3.9385894157602261</v>
      </c>
      <c r="AX32" s="40">
        <v>4.88199283548E-2</v>
      </c>
      <c r="AY32" s="40">
        <v>0</v>
      </c>
      <c r="AZ32" s="40">
        <v>2.4169419149019005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2.7409320908873016</v>
      </c>
      <c r="BG32" s="40">
        <v>0.8228973493224</v>
      </c>
      <c r="BH32" s="40">
        <v>1.4323410967E-3</v>
      </c>
      <c r="BI32" s="40">
        <v>0</v>
      </c>
      <c r="BJ32" s="40">
        <v>0.50205713135469998</v>
      </c>
      <c r="BK32" s="41">
        <f t="shared" si="10"/>
        <v>21.341854242612936</v>
      </c>
    </row>
    <row r="33" spans="1:64" x14ac:dyDescent="0.25">
      <c r="A33" s="11"/>
      <c r="B33" s="25" t="s">
        <v>109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6.5113512733211989</v>
      </c>
      <c r="I33" s="40">
        <v>0.28813423983859998</v>
      </c>
      <c r="J33" s="40">
        <v>0</v>
      </c>
      <c r="K33" s="40">
        <v>0</v>
      </c>
      <c r="L33" s="40">
        <v>9.8782114672776391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2.0060416475150999</v>
      </c>
      <c r="S33" s="40">
        <v>0</v>
      </c>
      <c r="T33" s="40">
        <v>0</v>
      </c>
      <c r="U33" s="40">
        <v>0</v>
      </c>
      <c r="V33" s="40">
        <v>2.137551487354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0.82777343254749991</v>
      </c>
      <c r="AC33" s="40">
        <v>0</v>
      </c>
      <c r="AD33" s="40">
        <v>0</v>
      </c>
      <c r="AE33" s="40">
        <v>0</v>
      </c>
      <c r="AF33" s="40">
        <v>2.3722095900638998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0.22660506499949998</v>
      </c>
      <c r="AM33" s="40">
        <v>0</v>
      </c>
      <c r="AN33" s="40">
        <v>0</v>
      </c>
      <c r="AO33" s="40">
        <v>0</v>
      </c>
      <c r="AP33" s="40">
        <v>0.56224693832239991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5.1071023378966993</v>
      </c>
      <c r="AW33" s="40">
        <v>2.4100131774099996E-2</v>
      </c>
      <c r="AX33" s="40">
        <v>0</v>
      </c>
      <c r="AY33" s="40">
        <v>0</v>
      </c>
      <c r="AZ33" s="40">
        <v>6.5200254692882016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1.7680004353500995</v>
      </c>
      <c r="BG33" s="40">
        <v>2.58141935E-5</v>
      </c>
      <c r="BH33" s="40">
        <v>0</v>
      </c>
      <c r="BI33" s="40">
        <v>0</v>
      </c>
      <c r="BJ33" s="40">
        <v>1.5160387020317001</v>
      </c>
      <c r="BK33" s="41">
        <f t="shared" si="10"/>
        <v>39.745418031774136</v>
      </c>
    </row>
    <row r="34" spans="1:64" x14ac:dyDescent="0.25">
      <c r="A34" s="11"/>
      <c r="B34" s="25" t="s">
        <v>110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0.69905477461179977</v>
      </c>
      <c r="I34" s="40">
        <v>0.2770859260322</v>
      </c>
      <c r="J34" s="40">
        <v>0</v>
      </c>
      <c r="K34" s="40">
        <v>0</v>
      </c>
      <c r="L34" s="40">
        <v>1.8729877657739002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0.30892865315980006</v>
      </c>
      <c r="S34" s="40">
        <v>0</v>
      </c>
      <c r="T34" s="40">
        <v>0</v>
      </c>
      <c r="U34" s="40">
        <v>0</v>
      </c>
      <c r="V34" s="40">
        <v>0.3314560710644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0.31734433151519992</v>
      </c>
      <c r="AC34" s="40">
        <v>0.31657998645140001</v>
      </c>
      <c r="AD34" s="40">
        <v>0</v>
      </c>
      <c r="AE34" s="40">
        <v>0</v>
      </c>
      <c r="AF34" s="40">
        <v>0.25953073848370001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0.3403160197083</v>
      </c>
      <c r="AM34" s="40">
        <v>3.9793980419300004E-2</v>
      </c>
      <c r="AN34" s="40">
        <v>0</v>
      </c>
      <c r="AO34" s="40">
        <v>0</v>
      </c>
      <c r="AP34" s="40">
        <v>2.0664369154148239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7.4816928145799055</v>
      </c>
      <c r="AW34" s="40">
        <v>2.1855999763539002</v>
      </c>
      <c r="AX34" s="40">
        <v>0</v>
      </c>
      <c r="AY34" s="40">
        <v>0</v>
      </c>
      <c r="AZ34" s="40">
        <v>2.8250304864822993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2.7465969651429991</v>
      </c>
      <c r="BG34" s="40">
        <v>0.1020255869031</v>
      </c>
      <c r="BH34" s="40">
        <v>0</v>
      </c>
      <c r="BI34" s="40">
        <v>0</v>
      </c>
      <c r="BJ34" s="40">
        <v>8.4844652225600004E-2</v>
      </c>
      <c r="BK34" s="41">
        <f t="shared" si="10"/>
        <v>22.255305644322622</v>
      </c>
    </row>
    <row r="35" spans="1:64" x14ac:dyDescent="0.25">
      <c r="A35" s="11"/>
      <c r="B35" s="25" t="s">
        <v>111</v>
      </c>
      <c r="C35" s="40">
        <v>0</v>
      </c>
      <c r="D35" s="40">
        <v>10.232710583645099</v>
      </c>
      <c r="E35" s="40">
        <v>0</v>
      </c>
      <c r="F35" s="40">
        <v>0</v>
      </c>
      <c r="G35" s="40">
        <v>0</v>
      </c>
      <c r="H35" s="40">
        <v>0.56960567064399992</v>
      </c>
      <c r="I35" s="40">
        <v>18.657302244500332</v>
      </c>
      <c r="J35" s="40">
        <v>0</v>
      </c>
      <c r="K35" s="40">
        <v>0</v>
      </c>
      <c r="L35" s="40">
        <v>5.671708783709299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0.16633215887040001</v>
      </c>
      <c r="S35" s="40">
        <v>11.6414283954516</v>
      </c>
      <c r="T35" s="40">
        <v>0</v>
      </c>
      <c r="U35" s="40">
        <v>0</v>
      </c>
      <c r="V35" s="40">
        <v>0.29378182825780003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0.25107066945119999</v>
      </c>
      <c r="AC35" s="40">
        <v>0</v>
      </c>
      <c r="AD35" s="40">
        <v>0</v>
      </c>
      <c r="AE35" s="40">
        <v>0</v>
      </c>
      <c r="AF35" s="40">
        <v>0.55045158409670003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7.9603313224000001E-3</v>
      </c>
      <c r="AM35" s="40">
        <v>0</v>
      </c>
      <c r="AN35" s="40">
        <v>0</v>
      </c>
      <c r="AO35" s="40">
        <v>0</v>
      </c>
      <c r="AP35" s="40">
        <v>1.7503793677400001E-2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3.0207939247676996</v>
      </c>
      <c r="AW35" s="40">
        <v>5.7994667597412999</v>
      </c>
      <c r="AX35" s="40">
        <v>0</v>
      </c>
      <c r="AY35" s="40">
        <v>0</v>
      </c>
      <c r="AZ35" s="40">
        <v>14.877798905998601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1.3823744653179997</v>
      </c>
      <c r="BG35" s="40">
        <v>0.18047218890310002</v>
      </c>
      <c r="BH35" s="40">
        <v>0</v>
      </c>
      <c r="BI35" s="40">
        <v>0</v>
      </c>
      <c r="BJ35" s="40">
        <v>0.1958472858386</v>
      </c>
      <c r="BK35" s="41">
        <f t="shared" si="10"/>
        <v>73.51660957419351</v>
      </c>
    </row>
    <row r="36" spans="1:64" x14ac:dyDescent="0.25">
      <c r="A36" s="11"/>
      <c r="B36" s="26" t="s">
        <v>89</v>
      </c>
      <c r="C36" s="42">
        <f>SUM(C28:C35)</f>
        <v>0</v>
      </c>
      <c r="D36" s="42">
        <f t="shared" ref="D36:BJ36" si="11">SUM(D28:D35)</f>
        <v>67.775481687020815</v>
      </c>
      <c r="E36" s="42">
        <f t="shared" si="11"/>
        <v>0</v>
      </c>
      <c r="F36" s="42">
        <f t="shared" si="11"/>
        <v>0</v>
      </c>
      <c r="G36" s="42">
        <f t="shared" si="11"/>
        <v>0</v>
      </c>
      <c r="H36" s="42">
        <f t="shared" si="11"/>
        <v>12.510220235569998</v>
      </c>
      <c r="I36" s="42">
        <f t="shared" si="11"/>
        <v>215.23843148746766</v>
      </c>
      <c r="J36" s="42">
        <f t="shared" si="11"/>
        <v>10.738619351999901</v>
      </c>
      <c r="K36" s="42">
        <f t="shared" si="11"/>
        <v>0</v>
      </c>
      <c r="L36" s="42">
        <f t="shared" si="11"/>
        <v>87.987486401983944</v>
      </c>
      <c r="M36" s="42">
        <f t="shared" si="11"/>
        <v>0</v>
      </c>
      <c r="N36" s="42">
        <f t="shared" si="11"/>
        <v>0</v>
      </c>
      <c r="O36" s="42">
        <f t="shared" si="11"/>
        <v>0</v>
      </c>
      <c r="P36" s="42">
        <f t="shared" si="11"/>
        <v>0</v>
      </c>
      <c r="Q36" s="42">
        <f t="shared" si="11"/>
        <v>0</v>
      </c>
      <c r="R36" s="42">
        <f t="shared" si="11"/>
        <v>4.7626075732165001</v>
      </c>
      <c r="S36" s="42">
        <f t="shared" si="11"/>
        <v>45.486466796483597</v>
      </c>
      <c r="T36" s="42">
        <f t="shared" si="11"/>
        <v>0</v>
      </c>
      <c r="U36" s="42">
        <f t="shared" si="11"/>
        <v>0</v>
      </c>
      <c r="V36" s="42">
        <f t="shared" si="11"/>
        <v>6.5770041424166008</v>
      </c>
      <c r="W36" s="42">
        <f t="shared" si="11"/>
        <v>0</v>
      </c>
      <c r="X36" s="42">
        <f t="shared" si="11"/>
        <v>0</v>
      </c>
      <c r="Y36" s="42">
        <f t="shared" si="11"/>
        <v>0</v>
      </c>
      <c r="Z36" s="42">
        <f t="shared" si="11"/>
        <v>0</v>
      </c>
      <c r="AA36" s="42">
        <f t="shared" si="11"/>
        <v>0</v>
      </c>
      <c r="AB36" s="42">
        <f t="shared" si="11"/>
        <v>6.2119998272494987</v>
      </c>
      <c r="AC36" s="42">
        <f t="shared" si="11"/>
        <v>19.8333862929981</v>
      </c>
      <c r="AD36" s="42">
        <f t="shared" si="11"/>
        <v>0.12868307845159999</v>
      </c>
      <c r="AE36" s="42">
        <f t="shared" si="11"/>
        <v>0</v>
      </c>
      <c r="AF36" s="42">
        <f t="shared" si="11"/>
        <v>11.2822844055139</v>
      </c>
      <c r="AG36" s="42">
        <f t="shared" si="11"/>
        <v>0</v>
      </c>
      <c r="AH36" s="42">
        <f t="shared" si="11"/>
        <v>0</v>
      </c>
      <c r="AI36" s="42">
        <f t="shared" si="11"/>
        <v>0</v>
      </c>
      <c r="AJ36" s="42">
        <f t="shared" si="11"/>
        <v>0</v>
      </c>
      <c r="AK36" s="42">
        <f t="shared" si="11"/>
        <v>0</v>
      </c>
      <c r="AL36" s="42">
        <f t="shared" si="11"/>
        <v>2.6567772807990999</v>
      </c>
      <c r="AM36" s="42">
        <f t="shared" si="11"/>
        <v>6.2042087598378997</v>
      </c>
      <c r="AN36" s="42">
        <f t="shared" si="11"/>
        <v>60.309742945611312</v>
      </c>
      <c r="AO36" s="42">
        <f t="shared" si="11"/>
        <v>0</v>
      </c>
      <c r="AP36" s="42">
        <f t="shared" si="11"/>
        <v>7.2747931015750238</v>
      </c>
      <c r="AQ36" s="42">
        <f t="shared" si="11"/>
        <v>0</v>
      </c>
      <c r="AR36" s="42">
        <f t="shared" si="11"/>
        <v>0</v>
      </c>
      <c r="AS36" s="42">
        <f t="shared" si="11"/>
        <v>0</v>
      </c>
      <c r="AT36" s="42">
        <f t="shared" si="11"/>
        <v>0</v>
      </c>
      <c r="AU36" s="42">
        <f t="shared" si="11"/>
        <v>0</v>
      </c>
      <c r="AV36" s="42">
        <f t="shared" si="11"/>
        <v>46.722848092380829</v>
      </c>
      <c r="AW36" s="42">
        <f t="shared" si="11"/>
        <v>180.20843573287965</v>
      </c>
      <c r="AX36" s="42">
        <f t="shared" si="11"/>
        <v>7.0317097507417996</v>
      </c>
      <c r="AY36" s="42">
        <f t="shared" si="11"/>
        <v>0</v>
      </c>
      <c r="AZ36" s="42">
        <f t="shared" si="11"/>
        <v>108.29204491885079</v>
      </c>
      <c r="BA36" s="42">
        <f t="shared" si="11"/>
        <v>0</v>
      </c>
      <c r="BB36" s="42">
        <f t="shared" si="11"/>
        <v>0</v>
      </c>
      <c r="BC36" s="42">
        <f t="shared" si="11"/>
        <v>0</v>
      </c>
      <c r="BD36" s="42">
        <f t="shared" si="11"/>
        <v>0</v>
      </c>
      <c r="BE36" s="42">
        <f t="shared" si="11"/>
        <v>0</v>
      </c>
      <c r="BF36" s="42">
        <f t="shared" si="11"/>
        <v>17.752258246665804</v>
      </c>
      <c r="BG36" s="42">
        <f t="shared" si="11"/>
        <v>17.468026669191897</v>
      </c>
      <c r="BH36" s="42">
        <f t="shared" si="11"/>
        <v>3.5360620147093003</v>
      </c>
      <c r="BI36" s="42">
        <f t="shared" si="11"/>
        <v>0</v>
      </c>
      <c r="BJ36" s="42">
        <f t="shared" si="11"/>
        <v>13.1633619761249</v>
      </c>
      <c r="BK36" s="42">
        <f t="shared" si="10"/>
        <v>959.15294076974044</v>
      </c>
      <c r="BL36" s="32"/>
    </row>
    <row r="37" spans="1:64" x14ac:dyDescent="0.25">
      <c r="A37" s="11"/>
      <c r="B37" s="26" t="s">
        <v>79</v>
      </c>
      <c r="C37" s="42">
        <f t="shared" ref="C37:AH37" si="12">C9+C12+C20+C23+C26+C36</f>
        <v>0</v>
      </c>
      <c r="D37" s="42">
        <f t="shared" si="12"/>
        <v>118.14086261034532</v>
      </c>
      <c r="E37" s="42">
        <f t="shared" si="12"/>
        <v>68.707404256354792</v>
      </c>
      <c r="F37" s="42">
        <f t="shared" si="12"/>
        <v>0</v>
      </c>
      <c r="G37" s="42">
        <f t="shared" si="12"/>
        <v>0</v>
      </c>
      <c r="H37" s="42">
        <f t="shared" si="12"/>
        <v>15.327884131308497</v>
      </c>
      <c r="I37" s="42">
        <f t="shared" si="12"/>
        <v>937.20054920425957</v>
      </c>
      <c r="J37" s="42">
        <f t="shared" si="12"/>
        <v>694.21256179205136</v>
      </c>
      <c r="K37" s="42">
        <f t="shared" si="12"/>
        <v>0</v>
      </c>
      <c r="L37" s="42">
        <f t="shared" si="12"/>
        <v>122.98428277901652</v>
      </c>
      <c r="M37" s="42">
        <f t="shared" si="12"/>
        <v>0</v>
      </c>
      <c r="N37" s="42">
        <f t="shared" si="12"/>
        <v>0</v>
      </c>
      <c r="O37" s="42">
        <f t="shared" si="12"/>
        <v>0</v>
      </c>
      <c r="P37" s="42">
        <f t="shared" si="12"/>
        <v>0</v>
      </c>
      <c r="Q37" s="42">
        <f t="shared" si="12"/>
        <v>0</v>
      </c>
      <c r="R37" s="42">
        <f t="shared" si="12"/>
        <v>5.3591291946334003</v>
      </c>
      <c r="S37" s="42">
        <f t="shared" si="12"/>
        <v>92.775326245289293</v>
      </c>
      <c r="T37" s="42">
        <f t="shared" si="12"/>
        <v>2.4403341082901</v>
      </c>
      <c r="U37" s="42">
        <f t="shared" si="12"/>
        <v>0</v>
      </c>
      <c r="V37" s="42">
        <f t="shared" si="12"/>
        <v>11.3700690789642</v>
      </c>
      <c r="W37" s="42">
        <f t="shared" si="12"/>
        <v>0</v>
      </c>
      <c r="X37" s="42">
        <f t="shared" si="12"/>
        <v>0</v>
      </c>
      <c r="Y37" s="42">
        <f t="shared" si="12"/>
        <v>0</v>
      </c>
      <c r="Z37" s="42">
        <f t="shared" si="12"/>
        <v>0</v>
      </c>
      <c r="AA37" s="42">
        <f t="shared" si="12"/>
        <v>0</v>
      </c>
      <c r="AB37" s="42">
        <f t="shared" si="12"/>
        <v>7.5832609108597993</v>
      </c>
      <c r="AC37" s="42">
        <f t="shared" si="12"/>
        <v>142.20069317273919</v>
      </c>
      <c r="AD37" s="42">
        <f t="shared" si="12"/>
        <v>0.12868307845159999</v>
      </c>
      <c r="AE37" s="42">
        <f t="shared" si="12"/>
        <v>0</v>
      </c>
      <c r="AF37" s="42">
        <f t="shared" si="12"/>
        <v>15.872604975899399</v>
      </c>
      <c r="AG37" s="42">
        <f t="shared" si="12"/>
        <v>0</v>
      </c>
      <c r="AH37" s="42">
        <f t="shared" si="12"/>
        <v>0</v>
      </c>
      <c r="AI37" s="42">
        <f t="shared" ref="AI37:BJ37" si="13">AI9+AI12+AI20+AI23+AI26+AI36</f>
        <v>0</v>
      </c>
      <c r="AJ37" s="42">
        <f t="shared" si="13"/>
        <v>0</v>
      </c>
      <c r="AK37" s="42">
        <f t="shared" si="13"/>
        <v>0</v>
      </c>
      <c r="AL37" s="42">
        <f t="shared" si="13"/>
        <v>3.1021399685072999</v>
      </c>
      <c r="AM37" s="42">
        <f t="shared" si="13"/>
        <v>61.851269481224094</v>
      </c>
      <c r="AN37" s="42">
        <f t="shared" si="13"/>
        <v>64.00647475903051</v>
      </c>
      <c r="AO37" s="42">
        <f t="shared" si="13"/>
        <v>0</v>
      </c>
      <c r="AP37" s="42">
        <f t="shared" si="13"/>
        <v>8.3033683973163228</v>
      </c>
      <c r="AQ37" s="42">
        <f t="shared" si="13"/>
        <v>0</v>
      </c>
      <c r="AR37" s="42">
        <f t="shared" si="13"/>
        <v>0</v>
      </c>
      <c r="AS37" s="42">
        <f t="shared" si="13"/>
        <v>0</v>
      </c>
      <c r="AT37" s="42">
        <f t="shared" si="13"/>
        <v>0</v>
      </c>
      <c r="AU37" s="42">
        <f t="shared" si="13"/>
        <v>0</v>
      </c>
      <c r="AV37" s="42">
        <f t="shared" si="13"/>
        <v>56.408023925809225</v>
      </c>
      <c r="AW37" s="42">
        <f t="shared" si="13"/>
        <v>630.22039639990612</v>
      </c>
      <c r="AX37" s="42">
        <f t="shared" si="13"/>
        <v>138.21336192703168</v>
      </c>
      <c r="AY37" s="42">
        <f t="shared" si="13"/>
        <v>0</v>
      </c>
      <c r="AZ37" s="42">
        <f t="shared" si="13"/>
        <v>162.58159469542574</v>
      </c>
      <c r="BA37" s="42">
        <f t="shared" si="13"/>
        <v>0</v>
      </c>
      <c r="BB37" s="42">
        <f t="shared" si="13"/>
        <v>0</v>
      </c>
      <c r="BC37" s="42">
        <f t="shared" si="13"/>
        <v>0</v>
      </c>
      <c r="BD37" s="42">
        <f t="shared" si="13"/>
        <v>0</v>
      </c>
      <c r="BE37" s="42">
        <f t="shared" si="13"/>
        <v>0</v>
      </c>
      <c r="BF37" s="42">
        <f t="shared" si="13"/>
        <v>21.237426014845703</v>
      </c>
      <c r="BG37" s="42">
        <f t="shared" si="13"/>
        <v>52.333177823352102</v>
      </c>
      <c r="BH37" s="42">
        <f t="shared" si="13"/>
        <v>3.5865503517415003</v>
      </c>
      <c r="BI37" s="42">
        <f t="shared" si="13"/>
        <v>0</v>
      </c>
      <c r="BJ37" s="42">
        <f t="shared" si="13"/>
        <v>28.1252329648973</v>
      </c>
      <c r="BK37" s="42">
        <f t="shared" si="10"/>
        <v>3464.2726622475502</v>
      </c>
    </row>
    <row r="38" spans="1:64" ht="3.75" customHeight="1" x14ac:dyDescent="0.25">
      <c r="A38" s="11"/>
      <c r="B38" s="2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</row>
    <row r="39" spans="1:64" x14ac:dyDescent="0.25">
      <c r="A39" s="11" t="s">
        <v>1</v>
      </c>
      <c r="B39" s="28" t="s">
        <v>7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</row>
    <row r="40" spans="1:64" s="15" customFormat="1" x14ac:dyDescent="0.25">
      <c r="A40" s="11" t="s">
        <v>75</v>
      </c>
      <c r="B40" s="25" t="s">
        <v>2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</row>
    <row r="41" spans="1:64" s="15" customFormat="1" x14ac:dyDescent="0.25">
      <c r="A41" s="11"/>
      <c r="B41" s="25" t="s">
        <v>112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19.202210491222704</v>
      </c>
      <c r="I41" s="40">
        <v>0.55210633032220002</v>
      </c>
      <c r="J41" s="40">
        <v>0</v>
      </c>
      <c r="K41" s="40">
        <v>0</v>
      </c>
      <c r="L41" s="40">
        <v>1.8553232322399995E-2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9.3348651821564914</v>
      </c>
      <c r="S41" s="40">
        <v>2.6829212386999996E-2</v>
      </c>
      <c r="T41" s="40">
        <v>0</v>
      </c>
      <c r="U41" s="40">
        <v>0</v>
      </c>
      <c r="V41" s="40">
        <v>3.6590453644600007E-2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7.4435924387390013</v>
      </c>
      <c r="AC41" s="40">
        <v>0.1018699258062</v>
      </c>
      <c r="AD41" s="40">
        <v>0</v>
      </c>
      <c r="AE41" s="40">
        <v>0</v>
      </c>
      <c r="AF41" s="40">
        <v>0.18484526722549999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7.1200903097714994</v>
      </c>
      <c r="AM41" s="40">
        <v>3.0500792903000003E-2</v>
      </c>
      <c r="AN41" s="40">
        <v>0</v>
      </c>
      <c r="AO41" s="40">
        <v>0</v>
      </c>
      <c r="AP41" s="40">
        <v>3.2746394096699993E-2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175.8496654467919</v>
      </c>
      <c r="AW41" s="40">
        <v>0.68806973754659995</v>
      </c>
      <c r="AX41" s="40">
        <v>0</v>
      </c>
      <c r="AY41" s="40">
        <v>0</v>
      </c>
      <c r="AZ41" s="40">
        <v>2.7150965600297994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87.775100130645825</v>
      </c>
      <c r="BG41" s="40">
        <v>7.5568223916442996</v>
      </c>
      <c r="BH41" s="40">
        <v>0</v>
      </c>
      <c r="BI41" s="40">
        <v>0</v>
      </c>
      <c r="BJ41" s="40">
        <v>0.16149009125729999</v>
      </c>
      <c r="BK41" s="41">
        <f t="shared" ref="BK41:BK43" si="14">SUM(C41:BJ41)</f>
        <v>318.83104438851302</v>
      </c>
    </row>
    <row r="42" spans="1:64" s="15" customFormat="1" x14ac:dyDescent="0.25">
      <c r="A42" s="11"/>
      <c r="B42" s="23" t="s">
        <v>113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66.848992324791922</v>
      </c>
      <c r="I42" s="40">
        <v>0.51033050564500004</v>
      </c>
      <c r="J42" s="40">
        <v>0</v>
      </c>
      <c r="K42" s="40">
        <v>0</v>
      </c>
      <c r="L42" s="40">
        <v>8.7760108999700021E-2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55.771984719931275</v>
      </c>
      <c r="S42" s="40">
        <v>2.5968803870699997E-2</v>
      </c>
      <c r="T42" s="40">
        <v>0</v>
      </c>
      <c r="U42" s="40">
        <v>0</v>
      </c>
      <c r="V42" s="40">
        <v>3.5714221805699997E-2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9.0407241960937998</v>
      </c>
      <c r="AC42" s="40">
        <v>0.76105601287049995</v>
      </c>
      <c r="AD42" s="40">
        <v>0</v>
      </c>
      <c r="AE42" s="40">
        <v>0</v>
      </c>
      <c r="AF42" s="40">
        <v>1.0527161559352001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10.989844180705997</v>
      </c>
      <c r="AM42" s="40">
        <v>0.10021173416119999</v>
      </c>
      <c r="AN42" s="40">
        <v>0</v>
      </c>
      <c r="AO42" s="40">
        <v>0</v>
      </c>
      <c r="AP42" s="40">
        <v>0.23171634306440003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68.159993812593214</v>
      </c>
      <c r="AW42" s="40">
        <v>1.1867550703865</v>
      </c>
      <c r="AX42" s="40">
        <v>0</v>
      </c>
      <c r="AY42" s="40">
        <v>0</v>
      </c>
      <c r="AZ42" s="40">
        <v>3.3939285596430997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37.965212128146511</v>
      </c>
      <c r="BG42" s="40">
        <v>2.3600988193400001E-2</v>
      </c>
      <c r="BH42" s="40">
        <v>0</v>
      </c>
      <c r="BI42" s="40">
        <v>0</v>
      </c>
      <c r="BJ42" s="40">
        <v>0.18871325035430001</v>
      </c>
      <c r="BK42" s="41">
        <f t="shared" si="14"/>
        <v>256.37522311719243</v>
      </c>
    </row>
    <row r="43" spans="1:64" s="15" customFormat="1" x14ac:dyDescent="0.25">
      <c r="A43" s="11"/>
      <c r="B43" s="26" t="s">
        <v>84</v>
      </c>
      <c r="C43" s="43">
        <f>SUM(C41:C42)</f>
        <v>0</v>
      </c>
      <c r="D43" s="43">
        <f t="shared" ref="D43:BJ43" si="15">SUM(D41:D42)</f>
        <v>0</v>
      </c>
      <c r="E43" s="43">
        <f t="shared" si="15"/>
        <v>0</v>
      </c>
      <c r="F43" s="43">
        <f t="shared" si="15"/>
        <v>0</v>
      </c>
      <c r="G43" s="43">
        <f t="shared" si="15"/>
        <v>0</v>
      </c>
      <c r="H43" s="43">
        <f t="shared" si="15"/>
        <v>86.051202816014623</v>
      </c>
      <c r="I43" s="43">
        <f t="shared" si="15"/>
        <v>1.0624368359672001</v>
      </c>
      <c r="J43" s="43">
        <f t="shared" si="15"/>
        <v>0</v>
      </c>
      <c r="K43" s="43">
        <f t="shared" si="15"/>
        <v>0</v>
      </c>
      <c r="L43" s="43">
        <f t="shared" si="15"/>
        <v>0.10631334132210002</v>
      </c>
      <c r="M43" s="43">
        <f t="shared" si="15"/>
        <v>0</v>
      </c>
      <c r="N43" s="43">
        <f t="shared" si="15"/>
        <v>0</v>
      </c>
      <c r="O43" s="43">
        <f t="shared" si="15"/>
        <v>0</v>
      </c>
      <c r="P43" s="43">
        <f t="shared" si="15"/>
        <v>0</v>
      </c>
      <c r="Q43" s="43">
        <f t="shared" si="15"/>
        <v>0</v>
      </c>
      <c r="R43" s="43">
        <f t="shared" si="15"/>
        <v>65.10684990208776</v>
      </c>
      <c r="S43" s="43">
        <f t="shared" si="15"/>
        <v>5.279801625769999E-2</v>
      </c>
      <c r="T43" s="43">
        <f t="shared" si="15"/>
        <v>0</v>
      </c>
      <c r="U43" s="43">
        <f t="shared" si="15"/>
        <v>0</v>
      </c>
      <c r="V43" s="43">
        <f t="shared" si="15"/>
        <v>7.2304675450300004E-2</v>
      </c>
      <c r="W43" s="43">
        <f t="shared" si="15"/>
        <v>0</v>
      </c>
      <c r="X43" s="43">
        <f t="shared" si="15"/>
        <v>0</v>
      </c>
      <c r="Y43" s="43">
        <f t="shared" si="15"/>
        <v>0</v>
      </c>
      <c r="Z43" s="43">
        <f t="shared" si="15"/>
        <v>0</v>
      </c>
      <c r="AA43" s="43">
        <f t="shared" si="15"/>
        <v>0</v>
      </c>
      <c r="AB43" s="43">
        <f t="shared" si="15"/>
        <v>16.484316634832801</v>
      </c>
      <c r="AC43" s="43">
        <f t="shared" si="15"/>
        <v>0.86292593867669998</v>
      </c>
      <c r="AD43" s="43">
        <f t="shared" si="15"/>
        <v>0</v>
      </c>
      <c r="AE43" s="43">
        <f t="shared" si="15"/>
        <v>0</v>
      </c>
      <c r="AF43" s="43">
        <f t="shared" si="15"/>
        <v>1.2375614231607002</v>
      </c>
      <c r="AG43" s="43">
        <f t="shared" si="15"/>
        <v>0</v>
      </c>
      <c r="AH43" s="43">
        <f t="shared" si="15"/>
        <v>0</v>
      </c>
      <c r="AI43" s="43">
        <f t="shared" si="15"/>
        <v>0</v>
      </c>
      <c r="AJ43" s="43">
        <f t="shared" si="15"/>
        <v>0</v>
      </c>
      <c r="AK43" s="43">
        <f t="shared" si="15"/>
        <v>0</v>
      </c>
      <c r="AL43" s="43">
        <f t="shared" si="15"/>
        <v>18.109934490477496</v>
      </c>
      <c r="AM43" s="43">
        <f t="shared" si="15"/>
        <v>0.1307125270642</v>
      </c>
      <c r="AN43" s="43">
        <f t="shared" si="15"/>
        <v>0</v>
      </c>
      <c r="AO43" s="43">
        <f t="shared" si="15"/>
        <v>0</v>
      </c>
      <c r="AP43" s="43">
        <f t="shared" si="15"/>
        <v>0.26446273716110003</v>
      </c>
      <c r="AQ43" s="43">
        <f t="shared" si="15"/>
        <v>0</v>
      </c>
      <c r="AR43" s="43">
        <f t="shared" si="15"/>
        <v>0</v>
      </c>
      <c r="AS43" s="43">
        <f t="shared" si="15"/>
        <v>0</v>
      </c>
      <c r="AT43" s="43">
        <f t="shared" si="15"/>
        <v>0</v>
      </c>
      <c r="AU43" s="43">
        <f t="shared" si="15"/>
        <v>0</v>
      </c>
      <c r="AV43" s="43">
        <f t="shared" si="15"/>
        <v>244.0096592593851</v>
      </c>
      <c r="AW43" s="43">
        <f t="shared" si="15"/>
        <v>1.8748248079330998</v>
      </c>
      <c r="AX43" s="43">
        <f t="shared" si="15"/>
        <v>0</v>
      </c>
      <c r="AY43" s="43">
        <f t="shared" si="15"/>
        <v>0</v>
      </c>
      <c r="AZ43" s="43">
        <f t="shared" si="15"/>
        <v>6.1090251196728991</v>
      </c>
      <c r="BA43" s="43">
        <f t="shared" si="15"/>
        <v>0</v>
      </c>
      <c r="BB43" s="43">
        <f t="shared" si="15"/>
        <v>0</v>
      </c>
      <c r="BC43" s="43">
        <f t="shared" si="15"/>
        <v>0</v>
      </c>
      <c r="BD43" s="43">
        <f t="shared" si="15"/>
        <v>0</v>
      </c>
      <c r="BE43" s="43">
        <f t="shared" si="15"/>
        <v>0</v>
      </c>
      <c r="BF43" s="43">
        <f t="shared" si="15"/>
        <v>125.74031225879233</v>
      </c>
      <c r="BG43" s="43">
        <f t="shared" si="15"/>
        <v>7.5804233798376996</v>
      </c>
      <c r="BH43" s="43">
        <f t="shared" si="15"/>
        <v>0</v>
      </c>
      <c r="BI43" s="43">
        <f t="shared" si="15"/>
        <v>0</v>
      </c>
      <c r="BJ43" s="43">
        <f t="shared" si="15"/>
        <v>0.35020334161159999</v>
      </c>
      <c r="BK43" s="42">
        <f t="shared" si="14"/>
        <v>575.20626750570545</v>
      </c>
    </row>
    <row r="44" spans="1:64" x14ac:dyDescent="0.25">
      <c r="A44" s="11" t="s">
        <v>76</v>
      </c>
      <c r="B44" s="25" t="s">
        <v>17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</row>
    <row r="45" spans="1:64" x14ac:dyDescent="0.25">
      <c r="A45" s="11"/>
      <c r="B45" s="25" t="s">
        <v>114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41.393424009831087</v>
      </c>
      <c r="I45" s="40">
        <v>4.9082766561286997</v>
      </c>
      <c r="J45" s="40">
        <v>5.7330727740999999E-3</v>
      </c>
      <c r="K45" s="40">
        <v>0</v>
      </c>
      <c r="L45" s="40">
        <v>0.95451946538670007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26.430206788932999</v>
      </c>
      <c r="S45" s="40">
        <v>0.20031929612880001</v>
      </c>
      <c r="T45" s="40">
        <v>0</v>
      </c>
      <c r="U45" s="40">
        <v>0</v>
      </c>
      <c r="V45" s="40">
        <v>0.77392896474180006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4.7198295125452994</v>
      </c>
      <c r="AC45" s="40">
        <v>0.48016949012829996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1.5644597706099999</v>
      </c>
      <c r="AM45" s="40">
        <v>7.7891646418999996E-2</v>
      </c>
      <c r="AN45" s="40">
        <v>0</v>
      </c>
      <c r="AO45" s="40">
        <v>0</v>
      </c>
      <c r="AP45" s="40">
        <v>0.1465904124838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15.008583640952125</v>
      </c>
      <c r="AW45" s="40">
        <v>0.8601806489014</v>
      </c>
      <c r="AX45" s="40">
        <v>0</v>
      </c>
      <c r="AY45" s="40">
        <v>0</v>
      </c>
      <c r="AZ45" s="40">
        <v>2.4019456467086995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7.601845276908799</v>
      </c>
      <c r="BG45" s="40">
        <v>0.18905705170920001</v>
      </c>
      <c r="BH45" s="40">
        <v>0</v>
      </c>
      <c r="BI45" s="40">
        <v>0</v>
      </c>
      <c r="BJ45" s="40">
        <v>2.6679136806100005E-2</v>
      </c>
      <c r="BK45" s="41">
        <f t="shared" ref="BK45:BK53" si="16">SUM(C45:BJ45)</f>
        <v>107.74364048809693</v>
      </c>
    </row>
    <row r="46" spans="1:64" x14ac:dyDescent="0.25">
      <c r="A46" s="11"/>
      <c r="B46" s="25" t="s">
        <v>115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11.905001707252897</v>
      </c>
      <c r="I46" s="40">
        <v>3.3498132375798999</v>
      </c>
      <c r="J46" s="40">
        <v>0.98228501103220001</v>
      </c>
      <c r="K46" s="40">
        <v>0</v>
      </c>
      <c r="L46" s="40">
        <v>4.6685555468696993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6.2050854874142995</v>
      </c>
      <c r="S46" s="40">
        <v>3.8044646515899998E-2</v>
      </c>
      <c r="T46" s="40">
        <v>0</v>
      </c>
      <c r="U46" s="40">
        <v>0</v>
      </c>
      <c r="V46" s="40">
        <v>2.2739400573536002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39.752153386414392</v>
      </c>
      <c r="AC46" s="40">
        <v>7.4506220179014004</v>
      </c>
      <c r="AD46" s="40">
        <v>0</v>
      </c>
      <c r="AE46" s="40">
        <v>0</v>
      </c>
      <c r="AF46" s="40">
        <v>6.8266854911599006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36.696886123284301</v>
      </c>
      <c r="AM46" s="40">
        <v>3.6113940053529001</v>
      </c>
      <c r="AN46" s="40">
        <v>0</v>
      </c>
      <c r="AO46" s="40">
        <v>0</v>
      </c>
      <c r="AP46" s="40">
        <v>3.4497503734187003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151.072038702496</v>
      </c>
      <c r="AW46" s="40">
        <v>29.612784998509294</v>
      </c>
      <c r="AX46" s="40">
        <v>0</v>
      </c>
      <c r="AY46" s="40">
        <v>0</v>
      </c>
      <c r="AZ46" s="40">
        <v>88.020769216445089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94.942361915623863</v>
      </c>
      <c r="BG46" s="40">
        <v>6.7822901062550995</v>
      </c>
      <c r="BH46" s="40">
        <v>0.1020092774838</v>
      </c>
      <c r="BI46" s="40">
        <v>0</v>
      </c>
      <c r="BJ46" s="40">
        <v>11.863580036803201</v>
      </c>
      <c r="BK46" s="41">
        <f t="shared" si="16"/>
        <v>509.60605134516646</v>
      </c>
    </row>
    <row r="47" spans="1:64" x14ac:dyDescent="0.25">
      <c r="A47" s="11"/>
      <c r="B47" s="25" t="s">
        <v>116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11.775627949543098</v>
      </c>
      <c r="I47" s="40">
        <v>5.7242386079346996</v>
      </c>
      <c r="J47" s="40">
        <v>0</v>
      </c>
      <c r="K47" s="40">
        <v>0</v>
      </c>
      <c r="L47" s="40">
        <v>4.1165962190960004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7.716723578445901</v>
      </c>
      <c r="S47" s="40">
        <v>1.8832821354599998E-2</v>
      </c>
      <c r="T47" s="40">
        <v>0</v>
      </c>
      <c r="U47" s="40">
        <v>0</v>
      </c>
      <c r="V47" s="40">
        <v>0.54403775648300001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18.805523543187686</v>
      </c>
      <c r="AC47" s="40">
        <v>1.5951651886753002</v>
      </c>
      <c r="AD47" s="40">
        <v>0</v>
      </c>
      <c r="AE47" s="40">
        <v>0</v>
      </c>
      <c r="AF47" s="40">
        <v>2.4679305097735003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11.4081845134786</v>
      </c>
      <c r="AM47" s="40">
        <v>0.36765305683790001</v>
      </c>
      <c r="AN47" s="40">
        <v>0</v>
      </c>
      <c r="AO47" s="40">
        <v>0</v>
      </c>
      <c r="AP47" s="40">
        <v>0.74898746048350007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142.4965431089567</v>
      </c>
      <c r="AW47" s="40">
        <v>39.479457549089688</v>
      </c>
      <c r="AX47" s="40">
        <v>2.6726915159031996</v>
      </c>
      <c r="AY47" s="40">
        <v>0</v>
      </c>
      <c r="AZ47" s="40">
        <v>23.654048330928585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79.238760967507858</v>
      </c>
      <c r="BG47" s="40">
        <v>6.3572048160615005</v>
      </c>
      <c r="BH47" s="40">
        <v>0</v>
      </c>
      <c r="BI47" s="40">
        <v>0</v>
      </c>
      <c r="BJ47" s="40">
        <v>2.8168147209334999</v>
      </c>
      <c r="BK47" s="41">
        <f t="shared" si="16"/>
        <v>362.0050222146748</v>
      </c>
    </row>
    <row r="48" spans="1:64" x14ac:dyDescent="0.25">
      <c r="A48" s="11"/>
      <c r="B48" s="25" t="s">
        <v>117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4.4046681778348979</v>
      </c>
      <c r="I48" s="40">
        <v>38.735830357466483</v>
      </c>
      <c r="J48" s="40">
        <v>0</v>
      </c>
      <c r="K48" s="40">
        <v>0</v>
      </c>
      <c r="L48" s="40">
        <v>2.9930067007085999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2.6555323392202999</v>
      </c>
      <c r="S48" s="40">
        <v>7.5171644289999992E-2</v>
      </c>
      <c r="T48" s="40">
        <v>0</v>
      </c>
      <c r="U48" s="40">
        <v>0</v>
      </c>
      <c r="V48" s="40">
        <v>0.33039668487009993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19.303221684511197</v>
      </c>
      <c r="AC48" s="40">
        <v>1.7626582938051003</v>
      </c>
      <c r="AD48" s="40">
        <v>0</v>
      </c>
      <c r="AE48" s="40">
        <v>0</v>
      </c>
      <c r="AF48" s="40">
        <v>1.5983702232249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27.131350857124019</v>
      </c>
      <c r="AM48" s="40">
        <v>2.0071113219013004</v>
      </c>
      <c r="AN48" s="40">
        <v>0</v>
      </c>
      <c r="AO48" s="40">
        <v>0</v>
      </c>
      <c r="AP48" s="40">
        <v>0.93409557048339986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84.403052180608228</v>
      </c>
      <c r="AW48" s="40">
        <v>18.318027431318512</v>
      </c>
      <c r="AX48" s="40">
        <v>0</v>
      </c>
      <c r="AY48" s="40">
        <v>0</v>
      </c>
      <c r="AZ48" s="40">
        <v>29.443311485864697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54.506094341351542</v>
      </c>
      <c r="BG48" s="40">
        <v>4.3372371491916004</v>
      </c>
      <c r="BH48" s="40">
        <v>0</v>
      </c>
      <c r="BI48" s="40">
        <v>0</v>
      </c>
      <c r="BJ48" s="40">
        <v>4.3265722495787013</v>
      </c>
      <c r="BK48" s="41">
        <f t="shared" si="16"/>
        <v>297.26570869335359</v>
      </c>
    </row>
    <row r="49" spans="1:63" x14ac:dyDescent="0.25">
      <c r="A49" s="11"/>
      <c r="B49" s="25" t="s">
        <v>118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0.75729418512700009</v>
      </c>
      <c r="I49" s="40">
        <v>1.0127296036773001</v>
      </c>
      <c r="J49" s="40">
        <v>0</v>
      </c>
      <c r="K49" s="40">
        <v>0</v>
      </c>
      <c r="L49" s="40">
        <v>2.1220221304509996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0.33245360064350005</v>
      </c>
      <c r="S49" s="40">
        <v>0.60678769712899994</v>
      </c>
      <c r="T49" s="40">
        <v>0</v>
      </c>
      <c r="U49" s="40">
        <v>0</v>
      </c>
      <c r="V49" s="40">
        <v>0.66021386380620006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2.9088986152235989</v>
      </c>
      <c r="AC49" s="40">
        <v>0.88602013767699994</v>
      </c>
      <c r="AD49" s="40">
        <v>0</v>
      </c>
      <c r="AE49" s="40">
        <v>0</v>
      </c>
      <c r="AF49" s="40">
        <v>0.94361076503149999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1.9706355191914999</v>
      </c>
      <c r="AM49" s="40">
        <v>1.5380818692900999</v>
      </c>
      <c r="AN49" s="40">
        <v>0</v>
      </c>
      <c r="AO49" s="40">
        <v>0</v>
      </c>
      <c r="AP49" s="40">
        <v>0.44852211945140003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26.578681503698288</v>
      </c>
      <c r="AW49" s="40">
        <v>10.775053845045518</v>
      </c>
      <c r="AX49" s="40">
        <v>0</v>
      </c>
      <c r="AY49" s="40">
        <v>0</v>
      </c>
      <c r="AZ49" s="40">
        <v>31.3280311946056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12.785835341437984</v>
      </c>
      <c r="BG49" s="40">
        <v>4.2808283358699004</v>
      </c>
      <c r="BH49" s="40">
        <v>0</v>
      </c>
      <c r="BI49" s="40">
        <v>0</v>
      </c>
      <c r="BJ49" s="40">
        <v>6.8146818412565011</v>
      </c>
      <c r="BK49" s="41">
        <f t="shared" si="16"/>
        <v>106.7503821686129</v>
      </c>
    </row>
    <row r="50" spans="1:63" x14ac:dyDescent="0.25">
      <c r="A50" s="11"/>
      <c r="B50" s="25" t="s">
        <v>119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0.8003459436757</v>
      </c>
      <c r="I50" s="40">
        <v>8.8170397112577987</v>
      </c>
      <c r="J50" s="40">
        <v>0</v>
      </c>
      <c r="K50" s="40">
        <v>0</v>
      </c>
      <c r="L50" s="40">
        <v>9.2109151631166899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0.19456146654740003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4.7697748386500004E-2</v>
      </c>
      <c r="AC50" s="40">
        <v>1.2759384515999999E-3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2.57591650641E-2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4.5587601438598977</v>
      </c>
      <c r="AW50" s="40">
        <v>0.30223837454799996</v>
      </c>
      <c r="AX50" s="40">
        <v>0</v>
      </c>
      <c r="AY50" s="40">
        <v>0</v>
      </c>
      <c r="AZ50" s="40">
        <v>2.0519722580000002E-4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0.66840739064069998</v>
      </c>
      <c r="BG50" s="40">
        <v>0</v>
      </c>
      <c r="BH50" s="40">
        <v>0</v>
      </c>
      <c r="BI50" s="40">
        <v>0</v>
      </c>
      <c r="BJ50" s="40">
        <v>5.3074890225799996E-2</v>
      </c>
      <c r="BK50" s="41">
        <f t="shared" si="16"/>
        <v>24.680281132999983</v>
      </c>
    </row>
    <row r="51" spans="1:63" x14ac:dyDescent="0.25">
      <c r="A51" s="11"/>
      <c r="B51" s="25" t="s">
        <v>125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0.38675022845090001</v>
      </c>
      <c r="I51" s="40">
        <v>4.7219513747173361</v>
      </c>
      <c r="J51" s="40">
        <v>0</v>
      </c>
      <c r="K51" s="40">
        <v>0</v>
      </c>
      <c r="L51" s="40">
        <v>0.71539185416100004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0.27242700622470001</v>
      </c>
      <c r="S51" s="40">
        <v>2.8235241340966999</v>
      </c>
      <c r="T51" s="40">
        <v>0</v>
      </c>
      <c r="U51" s="40">
        <v>0</v>
      </c>
      <c r="V51" s="40">
        <v>0.1109495206773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0.14918593099959998</v>
      </c>
      <c r="AC51" s="40">
        <v>0</v>
      </c>
      <c r="AD51" s="40">
        <v>0</v>
      </c>
      <c r="AE51" s="40">
        <v>0</v>
      </c>
      <c r="AF51" s="40">
        <v>8.8786695160000002E-3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2.4321882902000004E-3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0.95320007386799999</v>
      </c>
      <c r="AW51" s="40">
        <v>1.2969190321999999E-3</v>
      </c>
      <c r="AX51" s="40">
        <v>0</v>
      </c>
      <c r="AY51" s="40">
        <v>0</v>
      </c>
      <c r="AZ51" s="40">
        <v>0.29283694022550005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0.22062346999869997</v>
      </c>
      <c r="BG51" s="40">
        <v>0</v>
      </c>
      <c r="BH51" s="40">
        <v>0</v>
      </c>
      <c r="BI51" s="40">
        <v>0</v>
      </c>
      <c r="BJ51" s="40">
        <v>0.10954606248380001</v>
      </c>
      <c r="BK51" s="41">
        <f t="shared" si="16"/>
        <v>10.768994372741936</v>
      </c>
    </row>
    <row r="52" spans="1:63" x14ac:dyDescent="0.25">
      <c r="A52" s="11"/>
      <c r="B52" s="26" t="s">
        <v>85</v>
      </c>
      <c r="C52" s="42">
        <f>SUM(C45:C51)</f>
        <v>0</v>
      </c>
      <c r="D52" s="42">
        <f t="shared" ref="D52:BJ52" si="17">SUM(D45:D51)</f>
        <v>0</v>
      </c>
      <c r="E52" s="42">
        <f t="shared" si="17"/>
        <v>0</v>
      </c>
      <c r="F52" s="42">
        <f t="shared" si="17"/>
        <v>0</v>
      </c>
      <c r="G52" s="42">
        <f t="shared" si="17"/>
        <v>0</v>
      </c>
      <c r="H52" s="42">
        <f t="shared" si="17"/>
        <v>71.423112201715554</v>
      </c>
      <c r="I52" s="42">
        <f t="shared" si="17"/>
        <v>67.269879548762219</v>
      </c>
      <c r="J52" s="42">
        <f t="shared" si="17"/>
        <v>0.98801808380629996</v>
      </c>
      <c r="K52" s="42">
        <f t="shared" si="17"/>
        <v>0</v>
      </c>
      <c r="L52" s="42">
        <f t="shared" si="17"/>
        <v>24.781007079789688</v>
      </c>
      <c r="M52" s="42">
        <f t="shared" si="17"/>
        <v>0</v>
      </c>
      <c r="N52" s="42">
        <f t="shared" si="17"/>
        <v>0</v>
      </c>
      <c r="O52" s="42">
        <f t="shared" si="17"/>
        <v>0</v>
      </c>
      <c r="P52" s="42">
        <f t="shared" si="17"/>
        <v>0</v>
      </c>
      <c r="Q52" s="42">
        <f t="shared" si="17"/>
        <v>0</v>
      </c>
      <c r="R52" s="42">
        <f t="shared" si="17"/>
        <v>43.8069902674291</v>
      </c>
      <c r="S52" s="42">
        <f t="shared" si="17"/>
        <v>3.7626802395149999</v>
      </c>
      <c r="T52" s="42">
        <f t="shared" si="17"/>
        <v>0</v>
      </c>
      <c r="U52" s="42">
        <f t="shared" si="17"/>
        <v>0</v>
      </c>
      <c r="V52" s="42">
        <f t="shared" si="17"/>
        <v>4.693466847932001</v>
      </c>
      <c r="W52" s="42">
        <f t="shared" si="17"/>
        <v>0</v>
      </c>
      <c r="X52" s="42">
        <f t="shared" si="17"/>
        <v>0</v>
      </c>
      <c r="Y52" s="42">
        <f t="shared" si="17"/>
        <v>0</v>
      </c>
      <c r="Z52" s="42">
        <f t="shared" si="17"/>
        <v>0</v>
      </c>
      <c r="AA52" s="42">
        <f t="shared" si="17"/>
        <v>0</v>
      </c>
      <c r="AB52" s="42">
        <f t="shared" si="17"/>
        <v>85.686510421268267</v>
      </c>
      <c r="AC52" s="42">
        <f t="shared" si="17"/>
        <v>12.175911066638703</v>
      </c>
      <c r="AD52" s="42">
        <f t="shared" si="17"/>
        <v>0</v>
      </c>
      <c r="AE52" s="42">
        <f t="shared" si="17"/>
        <v>0</v>
      </c>
      <c r="AF52" s="42">
        <f t="shared" si="17"/>
        <v>11.8454756587058</v>
      </c>
      <c r="AG52" s="42">
        <f t="shared" si="17"/>
        <v>0</v>
      </c>
      <c r="AH52" s="42">
        <f t="shared" si="17"/>
        <v>0</v>
      </c>
      <c r="AI52" s="42">
        <f t="shared" si="17"/>
        <v>0</v>
      </c>
      <c r="AJ52" s="42">
        <f t="shared" si="17"/>
        <v>0</v>
      </c>
      <c r="AK52" s="42">
        <f t="shared" si="17"/>
        <v>0</v>
      </c>
      <c r="AL52" s="42">
        <f t="shared" si="17"/>
        <v>78.799708137042728</v>
      </c>
      <c r="AM52" s="42">
        <f t="shared" si="17"/>
        <v>7.6021318998012006</v>
      </c>
      <c r="AN52" s="42">
        <f t="shared" si="17"/>
        <v>0</v>
      </c>
      <c r="AO52" s="42">
        <f t="shared" si="17"/>
        <v>0</v>
      </c>
      <c r="AP52" s="42">
        <f t="shared" si="17"/>
        <v>5.7279459363208005</v>
      </c>
      <c r="AQ52" s="42">
        <f t="shared" si="17"/>
        <v>0</v>
      </c>
      <c r="AR52" s="42">
        <f t="shared" si="17"/>
        <v>0</v>
      </c>
      <c r="AS52" s="42">
        <f t="shared" si="17"/>
        <v>0</v>
      </c>
      <c r="AT52" s="42">
        <f t="shared" si="17"/>
        <v>0</v>
      </c>
      <c r="AU52" s="42">
        <f t="shared" si="17"/>
        <v>0</v>
      </c>
      <c r="AV52" s="42">
        <f t="shared" si="17"/>
        <v>425.07085935443922</v>
      </c>
      <c r="AW52" s="42">
        <f t="shared" si="17"/>
        <v>99.349039766444605</v>
      </c>
      <c r="AX52" s="42">
        <f t="shared" si="17"/>
        <v>2.6726915159031996</v>
      </c>
      <c r="AY52" s="42">
        <f t="shared" si="17"/>
        <v>0</v>
      </c>
      <c r="AZ52" s="42">
        <f t="shared" si="17"/>
        <v>175.14114801200398</v>
      </c>
      <c r="BA52" s="42">
        <f t="shared" si="17"/>
        <v>0</v>
      </c>
      <c r="BB52" s="42">
        <f t="shared" si="17"/>
        <v>0</v>
      </c>
      <c r="BC52" s="42">
        <f t="shared" si="17"/>
        <v>0</v>
      </c>
      <c r="BD52" s="42">
        <f t="shared" si="17"/>
        <v>0</v>
      </c>
      <c r="BE52" s="42">
        <f t="shared" si="17"/>
        <v>0</v>
      </c>
      <c r="BF52" s="42">
        <f t="shared" si="17"/>
        <v>249.96392870346946</v>
      </c>
      <c r="BG52" s="42">
        <f t="shared" si="17"/>
        <v>21.9466174590873</v>
      </c>
      <c r="BH52" s="42">
        <f t="shared" si="17"/>
        <v>0.1020092774838</v>
      </c>
      <c r="BI52" s="42">
        <f t="shared" si="17"/>
        <v>0</v>
      </c>
      <c r="BJ52" s="42">
        <f t="shared" si="17"/>
        <v>26.010948938087608</v>
      </c>
      <c r="BK52" s="42">
        <f t="shared" si="16"/>
        <v>1418.8200804156468</v>
      </c>
    </row>
    <row r="53" spans="1:63" x14ac:dyDescent="0.25">
      <c r="A53" s="11"/>
      <c r="B53" s="26" t="s">
        <v>83</v>
      </c>
      <c r="C53" s="42">
        <f>C43+C52</f>
        <v>0</v>
      </c>
      <c r="D53" s="42">
        <f t="shared" ref="D53:BJ53" si="18">D43+D52</f>
        <v>0</v>
      </c>
      <c r="E53" s="42">
        <f t="shared" si="18"/>
        <v>0</v>
      </c>
      <c r="F53" s="42">
        <f t="shared" si="18"/>
        <v>0</v>
      </c>
      <c r="G53" s="42">
        <f t="shared" si="18"/>
        <v>0</v>
      </c>
      <c r="H53" s="42">
        <f t="shared" si="18"/>
        <v>157.47431501773019</v>
      </c>
      <c r="I53" s="42">
        <f t="shared" si="18"/>
        <v>68.332316384729424</v>
      </c>
      <c r="J53" s="42">
        <f t="shared" si="18"/>
        <v>0.98801808380629996</v>
      </c>
      <c r="K53" s="42">
        <f t="shared" si="18"/>
        <v>0</v>
      </c>
      <c r="L53" s="42">
        <f t="shared" si="18"/>
        <v>24.887320421111788</v>
      </c>
      <c r="M53" s="42">
        <f t="shared" si="18"/>
        <v>0</v>
      </c>
      <c r="N53" s="42">
        <f t="shared" si="18"/>
        <v>0</v>
      </c>
      <c r="O53" s="42">
        <f t="shared" si="18"/>
        <v>0</v>
      </c>
      <c r="P53" s="42">
        <f t="shared" si="18"/>
        <v>0</v>
      </c>
      <c r="Q53" s="42">
        <f t="shared" si="18"/>
        <v>0</v>
      </c>
      <c r="R53" s="42">
        <f t="shared" si="18"/>
        <v>108.91384016951686</v>
      </c>
      <c r="S53" s="42">
        <f t="shared" si="18"/>
        <v>3.8154782557727001</v>
      </c>
      <c r="T53" s="42">
        <f t="shared" si="18"/>
        <v>0</v>
      </c>
      <c r="U53" s="42">
        <f t="shared" si="18"/>
        <v>0</v>
      </c>
      <c r="V53" s="42">
        <f t="shared" si="18"/>
        <v>4.765771523382301</v>
      </c>
      <c r="W53" s="42">
        <f t="shared" si="18"/>
        <v>0</v>
      </c>
      <c r="X53" s="42">
        <f t="shared" si="18"/>
        <v>0</v>
      </c>
      <c r="Y53" s="42">
        <f t="shared" si="18"/>
        <v>0</v>
      </c>
      <c r="Z53" s="42">
        <f t="shared" si="18"/>
        <v>0</v>
      </c>
      <c r="AA53" s="42">
        <f t="shared" si="18"/>
        <v>0</v>
      </c>
      <c r="AB53" s="42">
        <f t="shared" si="18"/>
        <v>102.17082705610107</v>
      </c>
      <c r="AC53" s="42">
        <f t="shared" si="18"/>
        <v>13.038837005315402</v>
      </c>
      <c r="AD53" s="42">
        <f t="shared" si="18"/>
        <v>0</v>
      </c>
      <c r="AE53" s="42">
        <f t="shared" si="18"/>
        <v>0</v>
      </c>
      <c r="AF53" s="42">
        <f t="shared" si="18"/>
        <v>13.0830370818665</v>
      </c>
      <c r="AG53" s="42">
        <f t="shared" si="18"/>
        <v>0</v>
      </c>
      <c r="AH53" s="42">
        <f t="shared" si="18"/>
        <v>0</v>
      </c>
      <c r="AI53" s="42">
        <f t="shared" si="18"/>
        <v>0</v>
      </c>
      <c r="AJ53" s="42">
        <f t="shared" si="18"/>
        <v>0</v>
      </c>
      <c r="AK53" s="42">
        <f t="shared" si="18"/>
        <v>0</v>
      </c>
      <c r="AL53" s="42">
        <f t="shared" si="18"/>
        <v>96.909642627520228</v>
      </c>
      <c r="AM53" s="42">
        <f t="shared" si="18"/>
        <v>7.7328444268654009</v>
      </c>
      <c r="AN53" s="42">
        <f t="shared" si="18"/>
        <v>0</v>
      </c>
      <c r="AO53" s="42">
        <f t="shared" si="18"/>
        <v>0</v>
      </c>
      <c r="AP53" s="42">
        <f t="shared" si="18"/>
        <v>5.9924086734819006</v>
      </c>
      <c r="AQ53" s="42">
        <f t="shared" si="18"/>
        <v>0</v>
      </c>
      <c r="AR53" s="42">
        <f t="shared" si="18"/>
        <v>0</v>
      </c>
      <c r="AS53" s="42">
        <f t="shared" si="18"/>
        <v>0</v>
      </c>
      <c r="AT53" s="42">
        <f t="shared" si="18"/>
        <v>0</v>
      </c>
      <c r="AU53" s="42">
        <f t="shared" si="18"/>
        <v>0</v>
      </c>
      <c r="AV53" s="42">
        <f t="shared" si="18"/>
        <v>669.08051861382432</v>
      </c>
      <c r="AW53" s="42">
        <f t="shared" si="18"/>
        <v>101.2238645743777</v>
      </c>
      <c r="AX53" s="42">
        <f t="shared" si="18"/>
        <v>2.6726915159031996</v>
      </c>
      <c r="AY53" s="42">
        <f t="shared" si="18"/>
        <v>0</v>
      </c>
      <c r="AZ53" s="42">
        <f t="shared" si="18"/>
        <v>181.25017313167689</v>
      </c>
      <c r="BA53" s="42">
        <f t="shared" si="18"/>
        <v>0</v>
      </c>
      <c r="BB53" s="42">
        <f t="shared" si="18"/>
        <v>0</v>
      </c>
      <c r="BC53" s="42">
        <f t="shared" si="18"/>
        <v>0</v>
      </c>
      <c r="BD53" s="42">
        <f t="shared" si="18"/>
        <v>0</v>
      </c>
      <c r="BE53" s="42">
        <f t="shared" si="18"/>
        <v>0</v>
      </c>
      <c r="BF53" s="42">
        <f t="shared" si="18"/>
        <v>375.70424096226179</v>
      </c>
      <c r="BG53" s="42">
        <f t="shared" si="18"/>
        <v>29.527040838925</v>
      </c>
      <c r="BH53" s="42">
        <f t="shared" si="18"/>
        <v>0.1020092774838</v>
      </c>
      <c r="BI53" s="42">
        <f t="shared" si="18"/>
        <v>0</v>
      </c>
      <c r="BJ53" s="42">
        <f t="shared" si="18"/>
        <v>26.361152279699208</v>
      </c>
      <c r="BK53" s="42">
        <f t="shared" si="16"/>
        <v>1994.026347921352</v>
      </c>
    </row>
    <row r="54" spans="1:63" ht="3" customHeight="1" x14ac:dyDescent="0.25">
      <c r="A54" s="11"/>
      <c r="B54" s="25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</row>
    <row r="55" spans="1:63" x14ac:dyDescent="0.25">
      <c r="A55" s="11" t="s">
        <v>18</v>
      </c>
      <c r="B55" s="28" t="s">
        <v>8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</row>
    <row r="56" spans="1:63" x14ac:dyDescent="0.25">
      <c r="A56" s="11" t="s">
        <v>75</v>
      </c>
      <c r="B56" s="25" t="s">
        <v>19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</row>
    <row r="57" spans="1:63" x14ac:dyDescent="0.25">
      <c r="A57" s="11"/>
      <c r="B57" s="23" t="s">
        <v>120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0.61418475993370014</v>
      </c>
      <c r="I57" s="40">
        <v>0.60919908903190001</v>
      </c>
      <c r="J57" s="40">
        <v>0</v>
      </c>
      <c r="K57" s="40">
        <v>0</v>
      </c>
      <c r="L57" s="40">
        <v>0.20199336658040001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0.17461653203120001</v>
      </c>
      <c r="S57" s="40">
        <v>6.4540901934999999E-3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0.16044973899920001</v>
      </c>
      <c r="AC57" s="40">
        <v>0.13052440351599998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5.9581018418600001E-2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12.951273937542229</v>
      </c>
      <c r="AW57" s="40">
        <v>0.60990660777350014</v>
      </c>
      <c r="AX57" s="40">
        <v>0</v>
      </c>
      <c r="AY57" s="40">
        <v>0</v>
      </c>
      <c r="AZ57" s="40">
        <v>12.5634582489684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3.8103132731734992</v>
      </c>
      <c r="BG57" s="40">
        <v>0.8110703299994001</v>
      </c>
      <c r="BH57" s="40">
        <v>0</v>
      </c>
      <c r="BI57" s="40">
        <v>0</v>
      </c>
      <c r="BJ57" s="40">
        <v>0.47617066541909997</v>
      </c>
      <c r="BK57" s="41">
        <f t="shared" ref="BK57:BK58" si="19">SUM(C57:BJ57)</f>
        <v>33.179196061580626</v>
      </c>
    </row>
    <row r="58" spans="1:63" x14ac:dyDescent="0.25">
      <c r="A58" s="11"/>
      <c r="B58" s="26" t="s">
        <v>82</v>
      </c>
      <c r="C58" s="42">
        <f>SUM(C57)</f>
        <v>0</v>
      </c>
      <c r="D58" s="42">
        <f t="shared" ref="D58:BJ58" si="20">SUM(D57)</f>
        <v>0</v>
      </c>
      <c r="E58" s="42">
        <f t="shared" si="20"/>
        <v>0</v>
      </c>
      <c r="F58" s="42">
        <f t="shared" si="20"/>
        <v>0</v>
      </c>
      <c r="G58" s="42">
        <f t="shared" si="20"/>
        <v>0</v>
      </c>
      <c r="H58" s="42">
        <f t="shared" si="20"/>
        <v>0.61418475993370014</v>
      </c>
      <c r="I58" s="42">
        <f t="shared" si="20"/>
        <v>0.60919908903190001</v>
      </c>
      <c r="J58" s="42">
        <f t="shared" si="20"/>
        <v>0</v>
      </c>
      <c r="K58" s="42">
        <f t="shared" si="20"/>
        <v>0</v>
      </c>
      <c r="L58" s="42">
        <f t="shared" si="20"/>
        <v>0.20199336658040001</v>
      </c>
      <c r="M58" s="42">
        <f t="shared" si="20"/>
        <v>0</v>
      </c>
      <c r="N58" s="42">
        <f t="shared" si="20"/>
        <v>0</v>
      </c>
      <c r="O58" s="42">
        <f t="shared" si="20"/>
        <v>0</v>
      </c>
      <c r="P58" s="42">
        <f t="shared" si="20"/>
        <v>0</v>
      </c>
      <c r="Q58" s="42">
        <f t="shared" si="20"/>
        <v>0</v>
      </c>
      <c r="R58" s="42">
        <f t="shared" si="20"/>
        <v>0.17461653203120001</v>
      </c>
      <c r="S58" s="42">
        <f t="shared" si="20"/>
        <v>6.4540901934999999E-3</v>
      </c>
      <c r="T58" s="42">
        <f t="shared" si="20"/>
        <v>0</v>
      </c>
      <c r="U58" s="42">
        <f t="shared" si="20"/>
        <v>0</v>
      </c>
      <c r="V58" s="42">
        <f t="shared" si="20"/>
        <v>0</v>
      </c>
      <c r="W58" s="42">
        <f t="shared" si="20"/>
        <v>0</v>
      </c>
      <c r="X58" s="42">
        <f t="shared" si="20"/>
        <v>0</v>
      </c>
      <c r="Y58" s="42">
        <f t="shared" si="20"/>
        <v>0</v>
      </c>
      <c r="Z58" s="42">
        <f t="shared" si="20"/>
        <v>0</v>
      </c>
      <c r="AA58" s="42">
        <f t="shared" si="20"/>
        <v>0</v>
      </c>
      <c r="AB58" s="42">
        <f t="shared" si="20"/>
        <v>0.16044973899920001</v>
      </c>
      <c r="AC58" s="42">
        <f t="shared" si="20"/>
        <v>0.13052440351599998</v>
      </c>
      <c r="AD58" s="42">
        <f t="shared" si="20"/>
        <v>0</v>
      </c>
      <c r="AE58" s="42">
        <f t="shared" si="20"/>
        <v>0</v>
      </c>
      <c r="AF58" s="42">
        <f t="shared" si="20"/>
        <v>0</v>
      </c>
      <c r="AG58" s="42">
        <f t="shared" si="20"/>
        <v>0</v>
      </c>
      <c r="AH58" s="42">
        <f t="shared" si="20"/>
        <v>0</v>
      </c>
      <c r="AI58" s="42">
        <f t="shared" si="20"/>
        <v>0</v>
      </c>
      <c r="AJ58" s="42">
        <f t="shared" si="20"/>
        <v>0</v>
      </c>
      <c r="AK58" s="42">
        <f t="shared" si="20"/>
        <v>0</v>
      </c>
      <c r="AL58" s="42">
        <f t="shared" si="20"/>
        <v>5.9581018418600001E-2</v>
      </c>
      <c r="AM58" s="42">
        <f t="shared" si="20"/>
        <v>0</v>
      </c>
      <c r="AN58" s="42">
        <f t="shared" si="20"/>
        <v>0</v>
      </c>
      <c r="AO58" s="42">
        <f t="shared" si="20"/>
        <v>0</v>
      </c>
      <c r="AP58" s="42">
        <f t="shared" si="20"/>
        <v>0</v>
      </c>
      <c r="AQ58" s="42">
        <f t="shared" si="20"/>
        <v>0</v>
      </c>
      <c r="AR58" s="42">
        <f t="shared" si="20"/>
        <v>0</v>
      </c>
      <c r="AS58" s="42">
        <f t="shared" si="20"/>
        <v>0</v>
      </c>
      <c r="AT58" s="42">
        <f t="shared" si="20"/>
        <v>0</v>
      </c>
      <c r="AU58" s="42">
        <f t="shared" si="20"/>
        <v>0</v>
      </c>
      <c r="AV58" s="42">
        <f t="shared" si="20"/>
        <v>12.951273937542229</v>
      </c>
      <c r="AW58" s="42">
        <f t="shared" si="20"/>
        <v>0.60990660777350014</v>
      </c>
      <c r="AX58" s="42">
        <f t="shared" si="20"/>
        <v>0</v>
      </c>
      <c r="AY58" s="42">
        <f t="shared" si="20"/>
        <v>0</v>
      </c>
      <c r="AZ58" s="42">
        <f t="shared" si="20"/>
        <v>12.5634582489684</v>
      </c>
      <c r="BA58" s="42">
        <f t="shared" si="20"/>
        <v>0</v>
      </c>
      <c r="BB58" s="42">
        <f t="shared" si="20"/>
        <v>0</v>
      </c>
      <c r="BC58" s="42">
        <f t="shared" si="20"/>
        <v>0</v>
      </c>
      <c r="BD58" s="42">
        <f t="shared" si="20"/>
        <v>0</v>
      </c>
      <c r="BE58" s="42">
        <f t="shared" si="20"/>
        <v>0</v>
      </c>
      <c r="BF58" s="42">
        <f t="shared" si="20"/>
        <v>3.8103132731734992</v>
      </c>
      <c r="BG58" s="42">
        <f t="shared" si="20"/>
        <v>0.8110703299994001</v>
      </c>
      <c r="BH58" s="42">
        <f t="shared" si="20"/>
        <v>0</v>
      </c>
      <c r="BI58" s="42">
        <f t="shared" si="20"/>
        <v>0</v>
      </c>
      <c r="BJ58" s="42">
        <f t="shared" si="20"/>
        <v>0.47617066541909997</v>
      </c>
      <c r="BK58" s="42">
        <f t="shared" si="19"/>
        <v>33.179196061580626</v>
      </c>
    </row>
    <row r="59" spans="1:63" ht="2.25" customHeight="1" x14ac:dyDescent="0.25">
      <c r="A59" s="11"/>
      <c r="B59" s="25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</row>
    <row r="60" spans="1:63" x14ac:dyDescent="0.25">
      <c r="A60" s="11" t="s">
        <v>4</v>
      </c>
      <c r="B60" s="28" t="s">
        <v>9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</row>
    <row r="61" spans="1:63" x14ac:dyDescent="0.25">
      <c r="A61" s="11" t="s">
        <v>75</v>
      </c>
      <c r="B61" s="25" t="s">
        <v>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</row>
    <row r="62" spans="1:63" x14ac:dyDescent="0.25">
      <c r="A62" s="11"/>
      <c r="B62" s="24"/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1">
        <f t="shared" ref="BK62:BK63" si="21">SUM(C62:BJ62)</f>
        <v>0</v>
      </c>
    </row>
    <row r="63" spans="1:63" x14ac:dyDescent="0.25">
      <c r="A63" s="11"/>
      <c r="B63" s="26" t="s">
        <v>84</v>
      </c>
      <c r="C63" s="42">
        <f>SUM(C62)</f>
        <v>0</v>
      </c>
      <c r="D63" s="42">
        <f t="shared" ref="D63:BJ63" si="22">SUM(D62)</f>
        <v>0</v>
      </c>
      <c r="E63" s="42">
        <f t="shared" si="22"/>
        <v>0</v>
      </c>
      <c r="F63" s="42">
        <f t="shared" si="22"/>
        <v>0</v>
      </c>
      <c r="G63" s="42">
        <f t="shared" si="22"/>
        <v>0</v>
      </c>
      <c r="H63" s="42">
        <f t="shared" si="22"/>
        <v>0</v>
      </c>
      <c r="I63" s="42">
        <f t="shared" si="22"/>
        <v>0</v>
      </c>
      <c r="J63" s="42">
        <f t="shared" si="22"/>
        <v>0</v>
      </c>
      <c r="K63" s="42">
        <f t="shared" si="22"/>
        <v>0</v>
      </c>
      <c r="L63" s="42">
        <f t="shared" si="22"/>
        <v>0</v>
      </c>
      <c r="M63" s="42">
        <f t="shared" si="22"/>
        <v>0</v>
      </c>
      <c r="N63" s="42">
        <f t="shared" si="22"/>
        <v>0</v>
      </c>
      <c r="O63" s="42">
        <f t="shared" si="22"/>
        <v>0</v>
      </c>
      <c r="P63" s="42">
        <f t="shared" si="22"/>
        <v>0</v>
      </c>
      <c r="Q63" s="42">
        <f t="shared" si="22"/>
        <v>0</v>
      </c>
      <c r="R63" s="42">
        <f t="shared" si="22"/>
        <v>0</v>
      </c>
      <c r="S63" s="42">
        <f t="shared" si="22"/>
        <v>0</v>
      </c>
      <c r="T63" s="42">
        <f t="shared" si="22"/>
        <v>0</v>
      </c>
      <c r="U63" s="42">
        <f t="shared" si="22"/>
        <v>0</v>
      </c>
      <c r="V63" s="42">
        <f t="shared" si="22"/>
        <v>0</v>
      </c>
      <c r="W63" s="42">
        <f t="shared" si="22"/>
        <v>0</v>
      </c>
      <c r="X63" s="42">
        <f t="shared" si="22"/>
        <v>0</v>
      </c>
      <c r="Y63" s="42">
        <f t="shared" si="22"/>
        <v>0</v>
      </c>
      <c r="Z63" s="42">
        <f t="shared" si="22"/>
        <v>0</v>
      </c>
      <c r="AA63" s="42">
        <f t="shared" si="22"/>
        <v>0</v>
      </c>
      <c r="AB63" s="42">
        <f t="shared" si="22"/>
        <v>0</v>
      </c>
      <c r="AC63" s="42">
        <f t="shared" si="22"/>
        <v>0</v>
      </c>
      <c r="AD63" s="42">
        <f t="shared" si="22"/>
        <v>0</v>
      </c>
      <c r="AE63" s="42">
        <f t="shared" si="22"/>
        <v>0</v>
      </c>
      <c r="AF63" s="42">
        <f t="shared" si="22"/>
        <v>0</v>
      </c>
      <c r="AG63" s="42">
        <f t="shared" si="22"/>
        <v>0</v>
      </c>
      <c r="AH63" s="42">
        <f t="shared" si="22"/>
        <v>0</v>
      </c>
      <c r="AI63" s="42">
        <f t="shared" si="22"/>
        <v>0</v>
      </c>
      <c r="AJ63" s="42">
        <f t="shared" si="22"/>
        <v>0</v>
      </c>
      <c r="AK63" s="42">
        <f t="shared" si="22"/>
        <v>0</v>
      </c>
      <c r="AL63" s="42">
        <f t="shared" si="22"/>
        <v>0</v>
      </c>
      <c r="AM63" s="42">
        <f t="shared" si="22"/>
        <v>0</v>
      </c>
      <c r="AN63" s="42">
        <f t="shared" si="22"/>
        <v>0</v>
      </c>
      <c r="AO63" s="42">
        <f t="shared" si="22"/>
        <v>0</v>
      </c>
      <c r="AP63" s="42">
        <f t="shared" si="22"/>
        <v>0</v>
      </c>
      <c r="AQ63" s="42">
        <f t="shared" si="22"/>
        <v>0</v>
      </c>
      <c r="AR63" s="42">
        <f t="shared" si="22"/>
        <v>0</v>
      </c>
      <c r="AS63" s="42">
        <f t="shared" si="22"/>
        <v>0</v>
      </c>
      <c r="AT63" s="42">
        <f t="shared" si="22"/>
        <v>0</v>
      </c>
      <c r="AU63" s="42">
        <f t="shared" si="22"/>
        <v>0</v>
      </c>
      <c r="AV63" s="42">
        <f t="shared" si="22"/>
        <v>0</v>
      </c>
      <c r="AW63" s="42">
        <f t="shared" si="22"/>
        <v>0</v>
      </c>
      <c r="AX63" s="42">
        <f t="shared" si="22"/>
        <v>0</v>
      </c>
      <c r="AY63" s="42">
        <f t="shared" si="22"/>
        <v>0</v>
      </c>
      <c r="AZ63" s="42">
        <f t="shared" si="22"/>
        <v>0</v>
      </c>
      <c r="BA63" s="42">
        <f t="shared" si="22"/>
        <v>0</v>
      </c>
      <c r="BB63" s="42">
        <f t="shared" si="22"/>
        <v>0</v>
      </c>
      <c r="BC63" s="42">
        <f t="shared" si="22"/>
        <v>0</v>
      </c>
      <c r="BD63" s="42">
        <f t="shared" si="22"/>
        <v>0</v>
      </c>
      <c r="BE63" s="42">
        <f t="shared" si="22"/>
        <v>0</v>
      </c>
      <c r="BF63" s="42">
        <f t="shared" si="22"/>
        <v>0</v>
      </c>
      <c r="BG63" s="42">
        <f t="shared" si="22"/>
        <v>0</v>
      </c>
      <c r="BH63" s="42">
        <f t="shared" si="22"/>
        <v>0</v>
      </c>
      <c r="BI63" s="42">
        <f t="shared" si="22"/>
        <v>0</v>
      </c>
      <c r="BJ63" s="42">
        <f t="shared" si="22"/>
        <v>0</v>
      </c>
      <c r="BK63" s="42">
        <f t="shared" si="21"/>
        <v>0</v>
      </c>
    </row>
    <row r="64" spans="1:63" x14ac:dyDescent="0.25">
      <c r="A64" s="11" t="s">
        <v>76</v>
      </c>
      <c r="B64" s="25" t="s">
        <v>21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</row>
    <row r="65" spans="1:63" x14ac:dyDescent="0.25">
      <c r="A65" s="11"/>
      <c r="B65" s="24"/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1">
        <f t="shared" ref="BK65:BK67" si="23">SUM(C65:BJ65)</f>
        <v>0</v>
      </c>
    </row>
    <row r="66" spans="1:63" x14ac:dyDescent="0.25">
      <c r="A66" s="11"/>
      <c r="B66" s="26" t="s">
        <v>85</v>
      </c>
      <c r="C66" s="42">
        <f>SUM(C65)</f>
        <v>0</v>
      </c>
      <c r="D66" s="42">
        <f t="shared" ref="D66:BJ66" si="24">SUM(D65)</f>
        <v>0</v>
      </c>
      <c r="E66" s="42">
        <f t="shared" si="24"/>
        <v>0</v>
      </c>
      <c r="F66" s="42">
        <f t="shared" si="24"/>
        <v>0</v>
      </c>
      <c r="G66" s="42">
        <f t="shared" si="24"/>
        <v>0</v>
      </c>
      <c r="H66" s="42">
        <f t="shared" si="24"/>
        <v>0</v>
      </c>
      <c r="I66" s="42">
        <f t="shared" si="24"/>
        <v>0</v>
      </c>
      <c r="J66" s="42">
        <f t="shared" si="24"/>
        <v>0</v>
      </c>
      <c r="K66" s="42">
        <f t="shared" si="24"/>
        <v>0</v>
      </c>
      <c r="L66" s="42">
        <f t="shared" si="24"/>
        <v>0</v>
      </c>
      <c r="M66" s="42">
        <f t="shared" si="24"/>
        <v>0</v>
      </c>
      <c r="N66" s="42">
        <f t="shared" si="24"/>
        <v>0</v>
      </c>
      <c r="O66" s="42">
        <f t="shared" si="24"/>
        <v>0</v>
      </c>
      <c r="P66" s="42">
        <f t="shared" si="24"/>
        <v>0</v>
      </c>
      <c r="Q66" s="42">
        <f t="shared" si="24"/>
        <v>0</v>
      </c>
      <c r="R66" s="42">
        <f t="shared" si="24"/>
        <v>0</v>
      </c>
      <c r="S66" s="42">
        <f t="shared" si="24"/>
        <v>0</v>
      </c>
      <c r="T66" s="42">
        <f t="shared" si="24"/>
        <v>0</v>
      </c>
      <c r="U66" s="42">
        <f t="shared" si="24"/>
        <v>0</v>
      </c>
      <c r="V66" s="42">
        <f t="shared" si="24"/>
        <v>0</v>
      </c>
      <c r="W66" s="42">
        <f t="shared" si="24"/>
        <v>0</v>
      </c>
      <c r="X66" s="42">
        <f t="shared" si="24"/>
        <v>0</v>
      </c>
      <c r="Y66" s="42">
        <f t="shared" si="24"/>
        <v>0</v>
      </c>
      <c r="Z66" s="42">
        <f t="shared" si="24"/>
        <v>0</v>
      </c>
      <c r="AA66" s="42">
        <f t="shared" si="24"/>
        <v>0</v>
      </c>
      <c r="AB66" s="42">
        <f t="shared" si="24"/>
        <v>0</v>
      </c>
      <c r="AC66" s="42">
        <f t="shared" si="24"/>
        <v>0</v>
      </c>
      <c r="AD66" s="42">
        <f t="shared" si="24"/>
        <v>0</v>
      </c>
      <c r="AE66" s="42">
        <f t="shared" si="24"/>
        <v>0</v>
      </c>
      <c r="AF66" s="42">
        <f t="shared" si="24"/>
        <v>0</v>
      </c>
      <c r="AG66" s="42">
        <f t="shared" si="24"/>
        <v>0</v>
      </c>
      <c r="AH66" s="42">
        <f t="shared" si="24"/>
        <v>0</v>
      </c>
      <c r="AI66" s="42">
        <f t="shared" si="24"/>
        <v>0</v>
      </c>
      <c r="AJ66" s="42">
        <f t="shared" si="24"/>
        <v>0</v>
      </c>
      <c r="AK66" s="42">
        <f t="shared" si="24"/>
        <v>0</v>
      </c>
      <c r="AL66" s="42">
        <f t="shared" si="24"/>
        <v>0</v>
      </c>
      <c r="AM66" s="42">
        <f t="shared" si="24"/>
        <v>0</v>
      </c>
      <c r="AN66" s="42">
        <f t="shared" si="24"/>
        <v>0</v>
      </c>
      <c r="AO66" s="42">
        <f t="shared" si="24"/>
        <v>0</v>
      </c>
      <c r="AP66" s="42">
        <f t="shared" si="24"/>
        <v>0</v>
      </c>
      <c r="AQ66" s="42">
        <f t="shared" si="24"/>
        <v>0</v>
      </c>
      <c r="AR66" s="42">
        <f t="shared" si="24"/>
        <v>0</v>
      </c>
      <c r="AS66" s="42">
        <f t="shared" si="24"/>
        <v>0</v>
      </c>
      <c r="AT66" s="42">
        <f t="shared" si="24"/>
        <v>0</v>
      </c>
      <c r="AU66" s="42">
        <f t="shared" si="24"/>
        <v>0</v>
      </c>
      <c r="AV66" s="42">
        <f t="shared" si="24"/>
        <v>0</v>
      </c>
      <c r="AW66" s="42">
        <f t="shared" si="24"/>
        <v>0</v>
      </c>
      <c r="AX66" s="42">
        <f t="shared" si="24"/>
        <v>0</v>
      </c>
      <c r="AY66" s="42">
        <f t="shared" si="24"/>
        <v>0</v>
      </c>
      <c r="AZ66" s="42">
        <f t="shared" si="24"/>
        <v>0</v>
      </c>
      <c r="BA66" s="42">
        <f t="shared" si="24"/>
        <v>0</v>
      </c>
      <c r="BB66" s="42">
        <f t="shared" si="24"/>
        <v>0</v>
      </c>
      <c r="BC66" s="42">
        <f t="shared" si="24"/>
        <v>0</v>
      </c>
      <c r="BD66" s="42">
        <f t="shared" si="24"/>
        <v>0</v>
      </c>
      <c r="BE66" s="42">
        <f t="shared" si="24"/>
        <v>0</v>
      </c>
      <c r="BF66" s="42">
        <f t="shared" si="24"/>
        <v>0</v>
      </c>
      <c r="BG66" s="42">
        <f t="shared" si="24"/>
        <v>0</v>
      </c>
      <c r="BH66" s="42">
        <f t="shared" si="24"/>
        <v>0</v>
      </c>
      <c r="BI66" s="42">
        <f t="shared" si="24"/>
        <v>0</v>
      </c>
      <c r="BJ66" s="42">
        <f t="shared" si="24"/>
        <v>0</v>
      </c>
      <c r="BK66" s="42">
        <f t="shared" si="23"/>
        <v>0</v>
      </c>
    </row>
    <row r="67" spans="1:63" x14ac:dyDescent="0.25">
      <c r="A67" s="11"/>
      <c r="B67" s="26" t="s">
        <v>83</v>
      </c>
      <c r="C67" s="42">
        <f>C63+C66</f>
        <v>0</v>
      </c>
      <c r="D67" s="42">
        <f t="shared" ref="D67:BJ67" si="25">D63+D66</f>
        <v>0</v>
      </c>
      <c r="E67" s="42">
        <f t="shared" si="25"/>
        <v>0</v>
      </c>
      <c r="F67" s="42">
        <f t="shared" si="25"/>
        <v>0</v>
      </c>
      <c r="G67" s="42">
        <f t="shared" si="25"/>
        <v>0</v>
      </c>
      <c r="H67" s="42">
        <f t="shared" si="25"/>
        <v>0</v>
      </c>
      <c r="I67" s="42">
        <f t="shared" si="25"/>
        <v>0</v>
      </c>
      <c r="J67" s="42">
        <f t="shared" si="25"/>
        <v>0</v>
      </c>
      <c r="K67" s="42">
        <f t="shared" si="25"/>
        <v>0</v>
      </c>
      <c r="L67" s="42">
        <f t="shared" si="25"/>
        <v>0</v>
      </c>
      <c r="M67" s="42">
        <f t="shared" si="25"/>
        <v>0</v>
      </c>
      <c r="N67" s="42">
        <f t="shared" si="25"/>
        <v>0</v>
      </c>
      <c r="O67" s="42">
        <f t="shared" si="25"/>
        <v>0</v>
      </c>
      <c r="P67" s="42">
        <f t="shared" si="25"/>
        <v>0</v>
      </c>
      <c r="Q67" s="42">
        <f t="shared" si="25"/>
        <v>0</v>
      </c>
      <c r="R67" s="42">
        <f t="shared" si="25"/>
        <v>0</v>
      </c>
      <c r="S67" s="42">
        <f t="shared" si="25"/>
        <v>0</v>
      </c>
      <c r="T67" s="42">
        <f t="shared" si="25"/>
        <v>0</v>
      </c>
      <c r="U67" s="42">
        <f t="shared" si="25"/>
        <v>0</v>
      </c>
      <c r="V67" s="42">
        <f t="shared" si="25"/>
        <v>0</v>
      </c>
      <c r="W67" s="42">
        <f t="shared" si="25"/>
        <v>0</v>
      </c>
      <c r="X67" s="42">
        <f t="shared" si="25"/>
        <v>0</v>
      </c>
      <c r="Y67" s="42">
        <f t="shared" si="25"/>
        <v>0</v>
      </c>
      <c r="Z67" s="42">
        <f t="shared" si="25"/>
        <v>0</v>
      </c>
      <c r="AA67" s="42">
        <f t="shared" si="25"/>
        <v>0</v>
      </c>
      <c r="AB67" s="42">
        <f t="shared" si="25"/>
        <v>0</v>
      </c>
      <c r="AC67" s="42">
        <f t="shared" si="25"/>
        <v>0</v>
      </c>
      <c r="AD67" s="42">
        <f t="shared" si="25"/>
        <v>0</v>
      </c>
      <c r="AE67" s="42">
        <f t="shared" si="25"/>
        <v>0</v>
      </c>
      <c r="AF67" s="42">
        <f t="shared" si="25"/>
        <v>0</v>
      </c>
      <c r="AG67" s="42">
        <f t="shared" si="25"/>
        <v>0</v>
      </c>
      <c r="AH67" s="42">
        <f t="shared" si="25"/>
        <v>0</v>
      </c>
      <c r="AI67" s="42">
        <f t="shared" si="25"/>
        <v>0</v>
      </c>
      <c r="AJ67" s="42">
        <f t="shared" si="25"/>
        <v>0</v>
      </c>
      <c r="AK67" s="42">
        <f t="shared" si="25"/>
        <v>0</v>
      </c>
      <c r="AL67" s="42">
        <f t="shared" si="25"/>
        <v>0</v>
      </c>
      <c r="AM67" s="42">
        <f t="shared" si="25"/>
        <v>0</v>
      </c>
      <c r="AN67" s="42">
        <f t="shared" si="25"/>
        <v>0</v>
      </c>
      <c r="AO67" s="42">
        <f t="shared" si="25"/>
        <v>0</v>
      </c>
      <c r="AP67" s="42">
        <f t="shared" si="25"/>
        <v>0</v>
      </c>
      <c r="AQ67" s="42">
        <f t="shared" si="25"/>
        <v>0</v>
      </c>
      <c r="AR67" s="42">
        <f t="shared" si="25"/>
        <v>0</v>
      </c>
      <c r="AS67" s="42">
        <f t="shared" si="25"/>
        <v>0</v>
      </c>
      <c r="AT67" s="42">
        <f t="shared" si="25"/>
        <v>0</v>
      </c>
      <c r="AU67" s="42">
        <f t="shared" si="25"/>
        <v>0</v>
      </c>
      <c r="AV67" s="42">
        <f t="shared" si="25"/>
        <v>0</v>
      </c>
      <c r="AW67" s="42">
        <f t="shared" si="25"/>
        <v>0</v>
      </c>
      <c r="AX67" s="42">
        <f t="shared" si="25"/>
        <v>0</v>
      </c>
      <c r="AY67" s="42">
        <f t="shared" si="25"/>
        <v>0</v>
      </c>
      <c r="AZ67" s="42">
        <f t="shared" si="25"/>
        <v>0</v>
      </c>
      <c r="BA67" s="42">
        <f t="shared" si="25"/>
        <v>0</v>
      </c>
      <c r="BB67" s="42">
        <f t="shared" si="25"/>
        <v>0</v>
      </c>
      <c r="BC67" s="42">
        <f t="shared" si="25"/>
        <v>0</v>
      </c>
      <c r="BD67" s="42">
        <f t="shared" si="25"/>
        <v>0</v>
      </c>
      <c r="BE67" s="42">
        <f t="shared" si="25"/>
        <v>0</v>
      </c>
      <c r="BF67" s="42">
        <f t="shared" si="25"/>
        <v>0</v>
      </c>
      <c r="BG67" s="42">
        <f t="shared" si="25"/>
        <v>0</v>
      </c>
      <c r="BH67" s="42">
        <f t="shared" si="25"/>
        <v>0</v>
      </c>
      <c r="BI67" s="42">
        <f t="shared" si="25"/>
        <v>0</v>
      </c>
      <c r="BJ67" s="42">
        <f t="shared" si="25"/>
        <v>0</v>
      </c>
      <c r="BK67" s="42">
        <f t="shared" si="23"/>
        <v>0</v>
      </c>
    </row>
    <row r="68" spans="1:63" ht="4.5" customHeight="1" x14ac:dyDescent="0.25">
      <c r="A68" s="11"/>
      <c r="B68" s="25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</row>
    <row r="69" spans="1:63" x14ac:dyDescent="0.25">
      <c r="A69" s="11" t="s">
        <v>22</v>
      </c>
      <c r="B69" s="28" t="s">
        <v>23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</row>
    <row r="70" spans="1:63" x14ac:dyDescent="0.25">
      <c r="A70" s="11" t="s">
        <v>75</v>
      </c>
      <c r="B70" s="25" t="s">
        <v>24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</row>
    <row r="71" spans="1:63" x14ac:dyDescent="0.25">
      <c r="A71" s="11"/>
      <c r="B71" s="23" t="s">
        <v>121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0.5735900653531999</v>
      </c>
      <c r="I71" s="40">
        <v>0.2232901813225</v>
      </c>
      <c r="J71" s="40">
        <v>0</v>
      </c>
      <c r="K71" s="40">
        <v>0</v>
      </c>
      <c r="L71" s="40">
        <v>6.0869583870000006E-3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7.9784524644200008E-2</v>
      </c>
      <c r="S71" s="40">
        <v>0</v>
      </c>
      <c r="T71" s="40">
        <v>0</v>
      </c>
      <c r="U71" s="40">
        <v>0</v>
      </c>
      <c r="V71" s="40">
        <v>4.1055435160000002E-3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0.33785536264409993</v>
      </c>
      <c r="AC71" s="40">
        <v>1.5104828064E-3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0.27053475148219996</v>
      </c>
      <c r="AM71" s="40">
        <v>8.3972980645E-3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8.4303685567097908</v>
      </c>
      <c r="AW71" s="40">
        <v>0.75770930138650006</v>
      </c>
      <c r="AX71" s="40">
        <v>0</v>
      </c>
      <c r="AY71" s="40">
        <v>0</v>
      </c>
      <c r="AZ71" s="40">
        <v>2.8624882158622489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2.1744608154989984</v>
      </c>
      <c r="BG71" s="40">
        <v>5.2709454032099992E-2</v>
      </c>
      <c r="BH71" s="40">
        <v>0</v>
      </c>
      <c r="BI71" s="40">
        <v>0</v>
      </c>
      <c r="BJ71" s="40">
        <v>0</v>
      </c>
      <c r="BK71" s="41">
        <f t="shared" ref="BK71:BK72" si="26">SUM(C71:BJ71)</f>
        <v>15.782891511709735</v>
      </c>
    </row>
    <row r="72" spans="1:63" x14ac:dyDescent="0.25">
      <c r="A72" s="11"/>
      <c r="B72" s="26" t="s">
        <v>82</v>
      </c>
      <c r="C72" s="42">
        <f>SUM(C71)</f>
        <v>0</v>
      </c>
      <c r="D72" s="42">
        <f t="shared" ref="D72:BJ72" si="27">SUM(D71)</f>
        <v>0</v>
      </c>
      <c r="E72" s="42">
        <f t="shared" si="27"/>
        <v>0</v>
      </c>
      <c r="F72" s="42">
        <f t="shared" si="27"/>
        <v>0</v>
      </c>
      <c r="G72" s="42">
        <f t="shared" si="27"/>
        <v>0</v>
      </c>
      <c r="H72" s="42">
        <f t="shared" si="27"/>
        <v>0.5735900653531999</v>
      </c>
      <c r="I72" s="42">
        <f t="shared" si="27"/>
        <v>0.2232901813225</v>
      </c>
      <c r="J72" s="42">
        <f t="shared" si="27"/>
        <v>0</v>
      </c>
      <c r="K72" s="42">
        <f t="shared" si="27"/>
        <v>0</v>
      </c>
      <c r="L72" s="42">
        <f t="shared" si="27"/>
        <v>6.0869583870000006E-3</v>
      </c>
      <c r="M72" s="42">
        <f t="shared" si="27"/>
        <v>0</v>
      </c>
      <c r="N72" s="42">
        <f t="shared" si="27"/>
        <v>0</v>
      </c>
      <c r="O72" s="42">
        <f t="shared" si="27"/>
        <v>0</v>
      </c>
      <c r="P72" s="42">
        <f t="shared" si="27"/>
        <v>0</v>
      </c>
      <c r="Q72" s="42">
        <f t="shared" si="27"/>
        <v>0</v>
      </c>
      <c r="R72" s="42">
        <f t="shared" si="27"/>
        <v>7.9784524644200008E-2</v>
      </c>
      <c r="S72" s="42">
        <f t="shared" si="27"/>
        <v>0</v>
      </c>
      <c r="T72" s="42">
        <f t="shared" si="27"/>
        <v>0</v>
      </c>
      <c r="U72" s="42">
        <f t="shared" si="27"/>
        <v>0</v>
      </c>
      <c r="V72" s="42">
        <f t="shared" si="27"/>
        <v>4.1055435160000002E-3</v>
      </c>
      <c r="W72" s="42">
        <f t="shared" si="27"/>
        <v>0</v>
      </c>
      <c r="X72" s="42">
        <f t="shared" si="27"/>
        <v>0</v>
      </c>
      <c r="Y72" s="42">
        <f t="shared" si="27"/>
        <v>0</v>
      </c>
      <c r="Z72" s="42">
        <f t="shared" si="27"/>
        <v>0</v>
      </c>
      <c r="AA72" s="42">
        <f t="shared" si="27"/>
        <v>0</v>
      </c>
      <c r="AB72" s="42">
        <f t="shared" si="27"/>
        <v>0.33785536264409993</v>
      </c>
      <c r="AC72" s="42">
        <f t="shared" si="27"/>
        <v>1.5104828064E-3</v>
      </c>
      <c r="AD72" s="42">
        <f t="shared" si="27"/>
        <v>0</v>
      </c>
      <c r="AE72" s="42">
        <f t="shared" si="27"/>
        <v>0</v>
      </c>
      <c r="AF72" s="42">
        <f t="shared" si="27"/>
        <v>0</v>
      </c>
      <c r="AG72" s="42">
        <f t="shared" si="27"/>
        <v>0</v>
      </c>
      <c r="AH72" s="42">
        <f t="shared" si="27"/>
        <v>0</v>
      </c>
      <c r="AI72" s="42">
        <f t="shared" si="27"/>
        <v>0</v>
      </c>
      <c r="AJ72" s="42">
        <f t="shared" si="27"/>
        <v>0</v>
      </c>
      <c r="AK72" s="42">
        <f t="shared" si="27"/>
        <v>0</v>
      </c>
      <c r="AL72" s="42">
        <f t="shared" si="27"/>
        <v>0.27053475148219996</v>
      </c>
      <c r="AM72" s="42">
        <f t="shared" si="27"/>
        <v>8.3972980645E-3</v>
      </c>
      <c r="AN72" s="42">
        <f t="shared" si="27"/>
        <v>0</v>
      </c>
      <c r="AO72" s="42">
        <f t="shared" si="27"/>
        <v>0</v>
      </c>
      <c r="AP72" s="42">
        <f t="shared" si="27"/>
        <v>0</v>
      </c>
      <c r="AQ72" s="42">
        <f t="shared" si="27"/>
        <v>0</v>
      </c>
      <c r="AR72" s="42">
        <f t="shared" si="27"/>
        <v>0</v>
      </c>
      <c r="AS72" s="42">
        <f t="shared" si="27"/>
        <v>0</v>
      </c>
      <c r="AT72" s="42">
        <f t="shared" si="27"/>
        <v>0</v>
      </c>
      <c r="AU72" s="42">
        <f t="shared" si="27"/>
        <v>0</v>
      </c>
      <c r="AV72" s="42">
        <f t="shared" si="27"/>
        <v>8.4303685567097908</v>
      </c>
      <c r="AW72" s="42">
        <f t="shared" si="27"/>
        <v>0.75770930138650006</v>
      </c>
      <c r="AX72" s="42">
        <f t="shared" si="27"/>
        <v>0</v>
      </c>
      <c r="AY72" s="42">
        <f t="shared" si="27"/>
        <v>0</v>
      </c>
      <c r="AZ72" s="42">
        <f t="shared" si="27"/>
        <v>2.8624882158622489</v>
      </c>
      <c r="BA72" s="42">
        <f t="shared" si="27"/>
        <v>0</v>
      </c>
      <c r="BB72" s="42">
        <f t="shared" si="27"/>
        <v>0</v>
      </c>
      <c r="BC72" s="42">
        <f t="shared" si="27"/>
        <v>0</v>
      </c>
      <c r="BD72" s="42">
        <f t="shared" si="27"/>
        <v>0</v>
      </c>
      <c r="BE72" s="42">
        <f t="shared" si="27"/>
        <v>0</v>
      </c>
      <c r="BF72" s="42">
        <f t="shared" si="27"/>
        <v>2.1744608154989984</v>
      </c>
      <c r="BG72" s="42">
        <f t="shared" si="27"/>
        <v>5.2709454032099992E-2</v>
      </c>
      <c r="BH72" s="42">
        <f t="shared" si="27"/>
        <v>0</v>
      </c>
      <c r="BI72" s="42">
        <f t="shared" si="27"/>
        <v>0</v>
      </c>
      <c r="BJ72" s="42">
        <f t="shared" si="27"/>
        <v>0</v>
      </c>
      <c r="BK72" s="42">
        <f t="shared" si="26"/>
        <v>15.782891511709735</v>
      </c>
    </row>
    <row r="73" spans="1:63" ht="4.5" customHeight="1" x14ac:dyDescent="0.25">
      <c r="A73" s="11"/>
      <c r="B73" s="29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</row>
    <row r="74" spans="1:63" x14ac:dyDescent="0.25">
      <c r="A74" s="11"/>
      <c r="B74" s="30" t="s">
        <v>98</v>
      </c>
      <c r="C74" s="42">
        <f>C37+C53+C58+C67+C72</f>
        <v>0</v>
      </c>
      <c r="D74" s="42">
        <f t="shared" ref="D74:BJ74" si="28">D37+D53+D58+D67+D72</f>
        <v>118.14086261034532</v>
      </c>
      <c r="E74" s="42">
        <f t="shared" si="28"/>
        <v>68.707404256354792</v>
      </c>
      <c r="F74" s="42">
        <f t="shared" si="28"/>
        <v>0</v>
      </c>
      <c r="G74" s="42">
        <f t="shared" si="28"/>
        <v>0</v>
      </c>
      <c r="H74" s="42">
        <f t="shared" si="28"/>
        <v>173.98997397432558</v>
      </c>
      <c r="I74" s="42">
        <f t="shared" si="28"/>
        <v>1006.3653548593434</v>
      </c>
      <c r="J74" s="42">
        <f t="shared" si="28"/>
        <v>695.20057987585767</v>
      </c>
      <c r="K74" s="42">
        <f t="shared" si="28"/>
        <v>0</v>
      </c>
      <c r="L74" s="42">
        <f t="shared" si="28"/>
        <v>148.0796835250957</v>
      </c>
      <c r="M74" s="42">
        <f t="shared" si="28"/>
        <v>0</v>
      </c>
      <c r="N74" s="42">
        <f t="shared" si="28"/>
        <v>0</v>
      </c>
      <c r="O74" s="42">
        <f t="shared" si="28"/>
        <v>0</v>
      </c>
      <c r="P74" s="42">
        <f t="shared" si="28"/>
        <v>0</v>
      </c>
      <c r="Q74" s="42">
        <f t="shared" si="28"/>
        <v>0</v>
      </c>
      <c r="R74" s="42">
        <f t="shared" si="28"/>
        <v>114.52737042082565</v>
      </c>
      <c r="S74" s="42">
        <f t="shared" si="28"/>
        <v>96.597258591255496</v>
      </c>
      <c r="T74" s="42">
        <f t="shared" si="28"/>
        <v>2.4403341082901</v>
      </c>
      <c r="U74" s="42">
        <f t="shared" si="28"/>
        <v>0</v>
      </c>
      <c r="V74" s="42">
        <f t="shared" si="28"/>
        <v>16.139946145862503</v>
      </c>
      <c r="W74" s="42">
        <f t="shared" si="28"/>
        <v>0</v>
      </c>
      <c r="X74" s="42">
        <f t="shared" si="28"/>
        <v>0</v>
      </c>
      <c r="Y74" s="42">
        <f t="shared" si="28"/>
        <v>0</v>
      </c>
      <c r="Z74" s="42">
        <f t="shared" si="28"/>
        <v>0</v>
      </c>
      <c r="AA74" s="42">
        <f t="shared" si="28"/>
        <v>0</v>
      </c>
      <c r="AB74" s="42">
        <f t="shared" si="28"/>
        <v>110.25239306860418</v>
      </c>
      <c r="AC74" s="42">
        <f t="shared" si="28"/>
        <v>155.37156506437699</v>
      </c>
      <c r="AD74" s="42">
        <f t="shared" si="28"/>
        <v>0.12868307845159999</v>
      </c>
      <c r="AE74" s="42">
        <f t="shared" si="28"/>
        <v>0</v>
      </c>
      <c r="AF74" s="42">
        <f t="shared" si="28"/>
        <v>28.9556420577659</v>
      </c>
      <c r="AG74" s="42">
        <f t="shared" si="28"/>
        <v>0</v>
      </c>
      <c r="AH74" s="42">
        <f t="shared" si="28"/>
        <v>0</v>
      </c>
      <c r="AI74" s="42">
        <f t="shared" si="28"/>
        <v>0</v>
      </c>
      <c r="AJ74" s="42">
        <f t="shared" si="28"/>
        <v>0</v>
      </c>
      <c r="AK74" s="42">
        <f t="shared" si="28"/>
        <v>0</v>
      </c>
      <c r="AL74" s="42">
        <f t="shared" si="28"/>
        <v>100.34189836592833</v>
      </c>
      <c r="AM74" s="42">
        <f t="shared" si="28"/>
        <v>69.592511206153986</v>
      </c>
      <c r="AN74" s="42">
        <f t="shared" si="28"/>
        <v>64.00647475903051</v>
      </c>
      <c r="AO74" s="42">
        <f t="shared" si="28"/>
        <v>0</v>
      </c>
      <c r="AP74" s="42">
        <f t="shared" si="28"/>
        <v>14.295777070798223</v>
      </c>
      <c r="AQ74" s="42">
        <f t="shared" si="28"/>
        <v>0</v>
      </c>
      <c r="AR74" s="42">
        <f t="shared" si="28"/>
        <v>0</v>
      </c>
      <c r="AS74" s="42">
        <f t="shared" si="28"/>
        <v>0</v>
      </c>
      <c r="AT74" s="42">
        <f t="shared" si="28"/>
        <v>0</v>
      </c>
      <c r="AU74" s="42">
        <f t="shared" si="28"/>
        <v>0</v>
      </c>
      <c r="AV74" s="42">
        <f t="shared" si="28"/>
        <v>746.8701850338856</v>
      </c>
      <c r="AW74" s="42">
        <f t="shared" si="28"/>
        <v>732.8118768834438</v>
      </c>
      <c r="AX74" s="42">
        <f t="shared" si="28"/>
        <v>140.88605344293489</v>
      </c>
      <c r="AY74" s="42">
        <f t="shared" si="28"/>
        <v>0</v>
      </c>
      <c r="AZ74" s="42">
        <f t="shared" si="28"/>
        <v>359.25771429193327</v>
      </c>
      <c r="BA74" s="42">
        <f t="shared" si="28"/>
        <v>0</v>
      </c>
      <c r="BB74" s="42">
        <f t="shared" si="28"/>
        <v>0</v>
      </c>
      <c r="BC74" s="42">
        <f t="shared" si="28"/>
        <v>0</v>
      </c>
      <c r="BD74" s="42">
        <f t="shared" si="28"/>
        <v>0</v>
      </c>
      <c r="BE74" s="42">
        <f t="shared" si="28"/>
        <v>0</v>
      </c>
      <c r="BF74" s="42">
        <f t="shared" si="28"/>
        <v>402.92644106578001</v>
      </c>
      <c r="BG74" s="42">
        <f t="shared" si="28"/>
        <v>82.723998446308599</v>
      </c>
      <c r="BH74" s="42">
        <f t="shared" si="28"/>
        <v>3.6885596292253005</v>
      </c>
      <c r="BI74" s="42">
        <f t="shared" si="28"/>
        <v>0</v>
      </c>
      <c r="BJ74" s="42">
        <f t="shared" si="28"/>
        <v>54.962555910015602</v>
      </c>
      <c r="BK74" s="42">
        <f>SUM(C74:BJ74)</f>
        <v>5507.2610977421937</v>
      </c>
    </row>
    <row r="75" spans="1:63" ht="4.5" customHeight="1" x14ac:dyDescent="0.25">
      <c r="A75" s="11"/>
      <c r="B75" s="30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</row>
    <row r="76" spans="1:63" ht="14.25" customHeight="1" x14ac:dyDescent="0.25">
      <c r="A76" s="11" t="s">
        <v>5</v>
      </c>
      <c r="B76" s="31" t="s">
        <v>26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</row>
    <row r="77" spans="1:63" ht="14.25" customHeight="1" x14ac:dyDescent="0.25">
      <c r="A77" s="11" t="s">
        <v>75</v>
      </c>
      <c r="B77" s="25" t="s">
        <v>133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3.5778897741000001E-3</v>
      </c>
      <c r="I77" s="40">
        <v>20.476494262416331</v>
      </c>
      <c r="J77" s="40">
        <v>0</v>
      </c>
      <c r="K77" s="40">
        <v>0</v>
      </c>
      <c r="L77" s="40">
        <v>5.8538650774100004E-2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7.6057800000000004E-3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0.20476047974139999</v>
      </c>
      <c r="AC77" s="40">
        <v>9.3199169677399996E-2</v>
      </c>
      <c r="AD77" s="40">
        <v>0</v>
      </c>
      <c r="AE77" s="40">
        <v>0</v>
      </c>
      <c r="AF77" s="40">
        <v>0.1708012389029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0.153034164064</v>
      </c>
      <c r="AM77" s="40">
        <v>0.79029838829030008</v>
      </c>
      <c r="AN77" s="40">
        <v>0</v>
      </c>
      <c r="AO77" s="40">
        <v>0</v>
      </c>
      <c r="AP77" s="40">
        <v>3.2172161290200001E-2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1.36215548381E-2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1.6317500645000001E-3</v>
      </c>
      <c r="BG77" s="40">
        <v>0</v>
      </c>
      <c r="BH77" s="40">
        <v>0</v>
      </c>
      <c r="BI77" s="40">
        <v>0</v>
      </c>
      <c r="BJ77" s="40">
        <v>0</v>
      </c>
      <c r="BK77" s="48">
        <f t="shared" ref="BK77:BK79" si="29">SUM(C77:BJ77)</f>
        <v>22.005735489833331</v>
      </c>
    </row>
    <row r="78" spans="1:63" ht="14.25" customHeight="1" x14ac:dyDescent="0.25">
      <c r="A78" s="11"/>
      <c r="B78" s="25" t="s">
        <v>134</v>
      </c>
      <c r="C78" s="40">
        <v>0</v>
      </c>
      <c r="D78" s="40">
        <v>0.31625771770959998</v>
      </c>
      <c r="E78" s="40">
        <v>0</v>
      </c>
      <c r="F78" s="40">
        <v>0</v>
      </c>
      <c r="G78" s="40">
        <v>0</v>
      </c>
      <c r="H78" s="40">
        <v>4.1089977418000004E-3</v>
      </c>
      <c r="I78" s="40">
        <v>6.9265961935399994E-2</v>
      </c>
      <c r="J78" s="40">
        <v>0</v>
      </c>
      <c r="K78" s="40">
        <v>0</v>
      </c>
      <c r="L78" s="40">
        <v>8.9101167739999996E-4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3.0523983224000004E-3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0.16249266164459997</v>
      </c>
      <c r="AC78" s="40">
        <v>1.2800225931279221</v>
      </c>
      <c r="AD78" s="40">
        <v>0</v>
      </c>
      <c r="AE78" s="40">
        <v>0</v>
      </c>
      <c r="AF78" s="40">
        <v>0.11738248658060001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0.1217289254189</v>
      </c>
      <c r="AM78" s="40">
        <v>2.9337550612800002E-2</v>
      </c>
      <c r="AN78" s="40">
        <v>0</v>
      </c>
      <c r="AO78" s="40">
        <v>0</v>
      </c>
      <c r="AP78" s="40">
        <v>1.9357480032199999E-2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6.6878617902800003E-2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1.2712696515800001E-2</v>
      </c>
      <c r="BG78" s="40">
        <v>0</v>
      </c>
      <c r="BH78" s="40">
        <v>0</v>
      </c>
      <c r="BI78" s="40">
        <v>0</v>
      </c>
      <c r="BJ78" s="40">
        <v>0</v>
      </c>
      <c r="BK78" s="48">
        <f t="shared" si="29"/>
        <v>2.2034890992222222</v>
      </c>
    </row>
    <row r="79" spans="1:63" ht="15.75" thickBot="1" x14ac:dyDescent="0.3">
      <c r="A79" s="50"/>
      <c r="B79" s="51" t="s">
        <v>135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1.6389717128900003E-2</v>
      </c>
      <c r="I79" s="40">
        <v>0.31425925548379996</v>
      </c>
      <c r="J79" s="40">
        <v>0</v>
      </c>
      <c r="K79" s="40">
        <v>0</v>
      </c>
      <c r="L79" s="40">
        <v>4.6934823870899998E-2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2.9152064516000001E-3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0.1501360517093</v>
      </c>
      <c r="AC79" s="40">
        <v>30.498559164562536</v>
      </c>
      <c r="AD79" s="40">
        <v>0</v>
      </c>
      <c r="AE79" s="40">
        <v>0</v>
      </c>
      <c r="AF79" s="40">
        <v>1.5482772038058996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0.42380056703169994</v>
      </c>
      <c r="AM79" s="40">
        <v>3.3915649758384001</v>
      </c>
      <c r="AN79" s="40">
        <v>0</v>
      </c>
      <c r="AO79" s="40">
        <v>0</v>
      </c>
      <c r="AP79" s="40">
        <v>1.9513421276768002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1.1649226096500003E-2</v>
      </c>
      <c r="AW79" s="40">
        <v>9.0727355645100011E-2</v>
      </c>
      <c r="AX79" s="40">
        <v>0</v>
      </c>
      <c r="AY79" s="40">
        <v>0</v>
      </c>
      <c r="AZ79" s="40">
        <v>5.5538896032199997E-2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4.0273921934000003E-3</v>
      </c>
      <c r="BG79" s="40">
        <v>0</v>
      </c>
      <c r="BH79" s="40">
        <v>0</v>
      </c>
      <c r="BI79" s="40">
        <v>0</v>
      </c>
      <c r="BJ79" s="40">
        <v>2.0688597806299999E-2</v>
      </c>
      <c r="BK79" s="41">
        <f t="shared" si="29"/>
        <v>38.526810561333342</v>
      </c>
    </row>
    <row r="80" spans="1:63" ht="15.75" thickBot="1" x14ac:dyDescent="0.3">
      <c r="A80" s="52"/>
      <c r="B80" s="53" t="s">
        <v>82</v>
      </c>
      <c r="C80" s="49">
        <f>SUM(C77:C79)</f>
        <v>0</v>
      </c>
      <c r="D80" s="49">
        <f t="shared" ref="D80:BK80" si="30">SUM(D77:D79)</f>
        <v>0.31625771770959998</v>
      </c>
      <c r="E80" s="49">
        <f t="shared" si="30"/>
        <v>0</v>
      </c>
      <c r="F80" s="49">
        <f t="shared" si="30"/>
        <v>0</v>
      </c>
      <c r="G80" s="49">
        <f t="shared" si="30"/>
        <v>0</v>
      </c>
      <c r="H80" s="49">
        <f t="shared" si="30"/>
        <v>2.4076604644800003E-2</v>
      </c>
      <c r="I80" s="49">
        <f t="shared" si="30"/>
        <v>20.860019479835533</v>
      </c>
      <c r="J80" s="49">
        <f t="shared" si="30"/>
        <v>0</v>
      </c>
      <c r="K80" s="49">
        <f t="shared" si="30"/>
        <v>0</v>
      </c>
      <c r="L80" s="49">
        <f t="shared" si="30"/>
        <v>0.1063644863224</v>
      </c>
      <c r="M80" s="49">
        <f t="shared" si="30"/>
        <v>0</v>
      </c>
      <c r="N80" s="49">
        <f t="shared" si="30"/>
        <v>0</v>
      </c>
      <c r="O80" s="49">
        <f t="shared" si="30"/>
        <v>0</v>
      </c>
      <c r="P80" s="49">
        <f t="shared" si="30"/>
        <v>0</v>
      </c>
      <c r="Q80" s="49">
        <f t="shared" si="30"/>
        <v>0</v>
      </c>
      <c r="R80" s="49">
        <f t="shared" si="30"/>
        <v>1.3573384774E-2</v>
      </c>
      <c r="S80" s="49">
        <f t="shared" si="30"/>
        <v>0</v>
      </c>
      <c r="T80" s="49">
        <f t="shared" si="30"/>
        <v>0</v>
      </c>
      <c r="U80" s="49">
        <f t="shared" si="30"/>
        <v>0</v>
      </c>
      <c r="V80" s="49">
        <f t="shared" si="30"/>
        <v>0</v>
      </c>
      <c r="W80" s="49">
        <f t="shared" si="30"/>
        <v>0</v>
      </c>
      <c r="X80" s="49">
        <f t="shared" si="30"/>
        <v>0</v>
      </c>
      <c r="Y80" s="49">
        <f t="shared" si="30"/>
        <v>0</v>
      </c>
      <c r="Z80" s="49">
        <f t="shared" si="30"/>
        <v>0</v>
      </c>
      <c r="AA80" s="49">
        <f t="shared" si="30"/>
        <v>0</v>
      </c>
      <c r="AB80" s="49">
        <f t="shared" si="30"/>
        <v>0.51738919309529996</v>
      </c>
      <c r="AC80" s="49">
        <f t="shared" si="30"/>
        <v>31.871780927367858</v>
      </c>
      <c r="AD80" s="49">
        <f t="shared" si="30"/>
        <v>0</v>
      </c>
      <c r="AE80" s="49">
        <f t="shared" si="30"/>
        <v>0</v>
      </c>
      <c r="AF80" s="49">
        <f t="shared" si="30"/>
        <v>1.8364609292893996</v>
      </c>
      <c r="AG80" s="49">
        <f t="shared" si="30"/>
        <v>0</v>
      </c>
      <c r="AH80" s="49">
        <f t="shared" si="30"/>
        <v>0</v>
      </c>
      <c r="AI80" s="49">
        <f t="shared" si="30"/>
        <v>0</v>
      </c>
      <c r="AJ80" s="49">
        <f t="shared" si="30"/>
        <v>0</v>
      </c>
      <c r="AK80" s="49">
        <f t="shared" si="30"/>
        <v>0</v>
      </c>
      <c r="AL80" s="49">
        <f t="shared" si="30"/>
        <v>0.69856365651459995</v>
      </c>
      <c r="AM80" s="49">
        <f t="shared" si="30"/>
        <v>4.2112009147415002</v>
      </c>
      <c r="AN80" s="49">
        <f t="shared" si="30"/>
        <v>0</v>
      </c>
      <c r="AO80" s="49">
        <f t="shared" si="30"/>
        <v>0</v>
      </c>
      <c r="AP80" s="49">
        <f t="shared" si="30"/>
        <v>2.0028717689992002</v>
      </c>
      <c r="AQ80" s="49">
        <f t="shared" si="30"/>
        <v>0</v>
      </c>
      <c r="AR80" s="49">
        <f t="shared" si="30"/>
        <v>0</v>
      </c>
      <c r="AS80" s="49">
        <f t="shared" si="30"/>
        <v>0</v>
      </c>
      <c r="AT80" s="49">
        <f t="shared" si="30"/>
        <v>0</v>
      </c>
      <c r="AU80" s="49">
        <f t="shared" si="30"/>
        <v>0</v>
      </c>
      <c r="AV80" s="49">
        <f t="shared" si="30"/>
        <v>9.2149398837400004E-2</v>
      </c>
      <c r="AW80" s="49">
        <f t="shared" si="30"/>
        <v>9.0727355645100011E-2</v>
      </c>
      <c r="AX80" s="49">
        <f t="shared" si="30"/>
        <v>0</v>
      </c>
      <c r="AY80" s="49">
        <f t="shared" si="30"/>
        <v>0</v>
      </c>
      <c r="AZ80" s="49">
        <f t="shared" si="30"/>
        <v>5.5538896032199997E-2</v>
      </c>
      <c r="BA80" s="49">
        <f t="shared" si="30"/>
        <v>0</v>
      </c>
      <c r="BB80" s="49">
        <f t="shared" si="30"/>
        <v>0</v>
      </c>
      <c r="BC80" s="49">
        <f t="shared" si="30"/>
        <v>0</v>
      </c>
      <c r="BD80" s="49">
        <f t="shared" si="30"/>
        <v>0</v>
      </c>
      <c r="BE80" s="49">
        <f t="shared" si="30"/>
        <v>0</v>
      </c>
      <c r="BF80" s="49">
        <f t="shared" si="30"/>
        <v>1.8371838773700001E-2</v>
      </c>
      <c r="BG80" s="49">
        <f t="shared" si="30"/>
        <v>0</v>
      </c>
      <c r="BH80" s="49">
        <f t="shared" si="30"/>
        <v>0</v>
      </c>
      <c r="BI80" s="49">
        <f t="shared" si="30"/>
        <v>0</v>
      </c>
      <c r="BJ80" s="49">
        <f t="shared" si="30"/>
        <v>2.0688597806299999E-2</v>
      </c>
      <c r="BK80" s="49">
        <f t="shared" si="30"/>
        <v>62.736035150388894</v>
      </c>
    </row>
    <row r="81" spans="1:62" ht="6" customHeight="1" x14ac:dyDescent="0.25">
      <c r="A81" s="15"/>
      <c r="B81" s="16"/>
    </row>
    <row r="82" spans="1:62" x14ac:dyDescent="0.25">
      <c r="A82" s="15"/>
      <c r="B82" s="15" t="s">
        <v>29</v>
      </c>
      <c r="L82" s="17" t="s">
        <v>40</v>
      </c>
    </row>
    <row r="83" spans="1:62" x14ac:dyDescent="0.25">
      <c r="A83" s="15"/>
      <c r="B83" s="15" t="s">
        <v>30</v>
      </c>
      <c r="L83" s="15" t="s">
        <v>33</v>
      </c>
    </row>
    <row r="84" spans="1:62" x14ac:dyDescent="0.25">
      <c r="L84" s="15" t="s">
        <v>34</v>
      </c>
    </row>
    <row r="85" spans="1:62" x14ac:dyDescent="0.25">
      <c r="B85" s="15" t="s">
        <v>36</v>
      </c>
      <c r="L85" s="15" t="s">
        <v>97</v>
      </c>
    </row>
    <row r="86" spans="1:62" x14ac:dyDescent="0.25">
      <c r="B86" s="15" t="s">
        <v>37</v>
      </c>
      <c r="L86" s="15" t="s">
        <v>99</v>
      </c>
    </row>
    <row r="87" spans="1:62" x14ac:dyDescent="0.25">
      <c r="B87" s="15"/>
      <c r="L87" s="15" t="s">
        <v>35</v>
      </c>
    </row>
    <row r="88" spans="1:62" x14ac:dyDescent="0.25"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</row>
    <row r="89" spans="1:62" x14ac:dyDescent="0.25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</row>
    <row r="95" spans="1:62" x14ac:dyDescent="0.25">
      <c r="B95" s="15"/>
    </row>
  </sheetData>
  <mergeCells count="49"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C55:BK55"/>
    <mergeCell ref="C59:BK59"/>
    <mergeCell ref="C10:BK10"/>
    <mergeCell ref="C13:BK13"/>
    <mergeCell ref="C21:BK21"/>
    <mergeCell ref="C24:BK24"/>
    <mergeCell ref="C27:BK27"/>
    <mergeCell ref="C73:BK73"/>
    <mergeCell ref="A1:A5"/>
    <mergeCell ref="C56:BK56"/>
    <mergeCell ref="C75:BK75"/>
    <mergeCell ref="C76:BK76"/>
    <mergeCell ref="C60:BK60"/>
    <mergeCell ref="C61:BK61"/>
    <mergeCell ref="C64:BK64"/>
    <mergeCell ref="C68:BK68"/>
    <mergeCell ref="C69:BK69"/>
    <mergeCell ref="C39:BK39"/>
    <mergeCell ref="C70:BK70"/>
    <mergeCell ref="C40:BK40"/>
    <mergeCell ref="C38:BK38"/>
    <mergeCell ref="C44:BK44"/>
    <mergeCell ref="C54:BK5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topLeftCell="D1" zoomScale="95" zoomScaleNormal="95" workbookViewId="0">
      <selection activeCell="E14" sqref="E14"/>
    </sheetView>
  </sheetViews>
  <sheetFormatPr defaultRowHeight="12.75" x14ac:dyDescent="0.2"/>
  <cols>
    <col min="1" max="1" width="2.28515625" style="18" customWidth="1"/>
    <col min="2" max="2" width="9.140625" style="18"/>
    <col min="3" max="3" width="25.28515625" style="18" bestFit="1" customWidth="1"/>
    <col min="4" max="4" width="9.28515625" style="18" bestFit="1" customWidth="1"/>
    <col min="5" max="6" width="18.28515625" style="18" bestFit="1" customWidth="1"/>
    <col min="7" max="7" width="10" style="18" bestFit="1" customWidth="1"/>
    <col min="8" max="8" width="19.85546875" style="18" bestFit="1" customWidth="1"/>
    <col min="9" max="9" width="15.85546875" style="18" bestFit="1" customWidth="1"/>
    <col min="10" max="10" width="17" style="18" bestFit="1" customWidth="1"/>
    <col min="11" max="11" width="9.28515625" style="18" bestFit="1" customWidth="1"/>
    <col min="12" max="12" width="19.85546875" style="18" bestFit="1" customWidth="1"/>
    <col min="13" max="16384" width="9.140625" style="18"/>
  </cols>
  <sheetData>
    <row r="2" spans="2:12" x14ac:dyDescent="0.2">
      <c r="B2" s="79" t="s">
        <v>136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2:12" x14ac:dyDescent="0.2">
      <c r="B3" s="79" t="s">
        <v>100</v>
      </c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2:12" ht="25.5" x14ac:dyDescent="0.2">
      <c r="B4" s="36" t="s">
        <v>74</v>
      </c>
      <c r="C4" s="19" t="s">
        <v>41</v>
      </c>
      <c r="D4" s="19" t="s">
        <v>86</v>
      </c>
      <c r="E4" s="19" t="s">
        <v>87</v>
      </c>
      <c r="F4" s="19" t="s">
        <v>7</v>
      </c>
      <c r="G4" s="19" t="s">
        <v>8</v>
      </c>
      <c r="H4" s="19" t="s">
        <v>23</v>
      </c>
      <c r="I4" s="19" t="s">
        <v>93</v>
      </c>
      <c r="J4" s="19" t="s">
        <v>94</v>
      </c>
      <c r="K4" s="19" t="s">
        <v>73</v>
      </c>
      <c r="L4" s="19" t="s">
        <v>95</v>
      </c>
    </row>
    <row r="5" spans="2:12" x14ac:dyDescent="0.2">
      <c r="B5" s="20">
        <v>1</v>
      </c>
      <c r="C5" s="21" t="s">
        <v>42</v>
      </c>
      <c r="D5" s="47">
        <v>0</v>
      </c>
      <c r="E5" s="45">
        <v>0</v>
      </c>
      <c r="F5" s="45">
        <v>2.4901370031899996E-2</v>
      </c>
      <c r="G5" s="45">
        <v>0</v>
      </c>
      <c r="H5" s="45">
        <v>0</v>
      </c>
      <c r="I5" s="45">
        <v>0</v>
      </c>
      <c r="J5" s="45">
        <v>0</v>
      </c>
      <c r="K5" s="45">
        <f>SUM(D5:J5)</f>
        <v>2.4901370031899996E-2</v>
      </c>
      <c r="L5" s="45">
        <v>0</v>
      </c>
    </row>
    <row r="6" spans="2:12" x14ac:dyDescent="0.2">
      <c r="B6" s="20">
        <v>2</v>
      </c>
      <c r="C6" s="22" t="s">
        <v>43</v>
      </c>
      <c r="D6" s="47">
        <v>9.368756538640001E-2</v>
      </c>
      <c r="E6" s="45">
        <v>1.0757636034810005</v>
      </c>
      <c r="F6" s="45">
        <v>14.155675323851906</v>
      </c>
      <c r="G6" s="45">
        <v>0.11769459683760002</v>
      </c>
      <c r="H6" s="45">
        <v>5.2946160741500006E-2</v>
      </c>
      <c r="I6" s="45">
        <v>0</v>
      </c>
      <c r="J6" s="45">
        <v>0</v>
      </c>
      <c r="K6" s="45">
        <f t="shared" ref="K6:K41" si="0">SUM(D6:J6)</f>
        <v>15.495767250298407</v>
      </c>
      <c r="L6" s="45">
        <v>1.7540668386000001E-3</v>
      </c>
    </row>
    <row r="7" spans="2:12" x14ac:dyDescent="0.2">
      <c r="B7" s="20">
        <v>3</v>
      </c>
      <c r="C7" s="21" t="s">
        <v>44</v>
      </c>
      <c r="D7" s="47">
        <v>0</v>
      </c>
      <c r="E7" s="45">
        <v>1.7704509354000001E-3</v>
      </c>
      <c r="F7" s="45">
        <v>2.8581046580099998E-2</v>
      </c>
      <c r="G7" s="45">
        <v>0</v>
      </c>
      <c r="H7" s="45">
        <v>0</v>
      </c>
      <c r="I7" s="45">
        <v>0</v>
      </c>
      <c r="J7" s="45">
        <v>0</v>
      </c>
      <c r="K7" s="45">
        <f t="shared" si="0"/>
        <v>3.0351497515499998E-2</v>
      </c>
      <c r="L7" s="45">
        <v>0</v>
      </c>
    </row>
    <row r="8" spans="2:12" x14ac:dyDescent="0.2">
      <c r="B8" s="20">
        <v>4</v>
      </c>
      <c r="C8" s="22" t="s">
        <v>45</v>
      </c>
      <c r="D8" s="47">
        <v>7.0942976110964002</v>
      </c>
      <c r="E8" s="45">
        <v>2.1218346854164003</v>
      </c>
      <c r="F8" s="45">
        <v>8.3127404275590955</v>
      </c>
      <c r="G8" s="45">
        <v>9.8359986483600004E-2</v>
      </c>
      <c r="H8" s="45">
        <v>0.15848202945129997</v>
      </c>
      <c r="I8" s="45">
        <v>0</v>
      </c>
      <c r="J8" s="45">
        <v>0</v>
      </c>
      <c r="K8" s="45">
        <f t="shared" si="0"/>
        <v>17.785714740006796</v>
      </c>
      <c r="L8" s="45">
        <v>0</v>
      </c>
    </row>
    <row r="9" spans="2:12" x14ac:dyDescent="0.2">
      <c r="B9" s="20">
        <v>5</v>
      </c>
      <c r="C9" s="22" t="s">
        <v>46</v>
      </c>
      <c r="D9" s="47">
        <v>5.8544240709499998E-2</v>
      </c>
      <c r="E9" s="45">
        <v>25.955969438543388</v>
      </c>
      <c r="F9" s="45">
        <v>13.360015052828391</v>
      </c>
      <c r="G9" s="45">
        <v>0.13613691745089998</v>
      </c>
      <c r="H9" s="45">
        <v>9.9235012418800006E-2</v>
      </c>
      <c r="I9" s="45">
        <v>0</v>
      </c>
      <c r="J9" s="45">
        <v>0</v>
      </c>
      <c r="K9" s="45">
        <f t="shared" si="0"/>
        <v>39.609900661950981</v>
      </c>
      <c r="L9" s="45">
        <v>6.49314568708E-2</v>
      </c>
    </row>
    <row r="10" spans="2:12" x14ac:dyDescent="0.2">
      <c r="B10" s="20">
        <v>6</v>
      </c>
      <c r="C10" s="22" t="s">
        <v>47</v>
      </c>
      <c r="D10" s="47">
        <v>0.25414138316099999</v>
      </c>
      <c r="E10" s="45">
        <v>5.0348892656721986</v>
      </c>
      <c r="F10" s="45">
        <v>16.697457801482816</v>
      </c>
      <c r="G10" s="45">
        <v>0.1432598154187</v>
      </c>
      <c r="H10" s="45">
        <v>3.5107451547799998E-2</v>
      </c>
      <c r="I10" s="45">
        <v>0</v>
      </c>
      <c r="J10" s="45">
        <v>0</v>
      </c>
      <c r="K10" s="45">
        <f t="shared" si="0"/>
        <v>22.164855717282514</v>
      </c>
      <c r="L10" s="45">
        <v>0.84217006061260002</v>
      </c>
    </row>
    <row r="11" spans="2:12" x14ac:dyDescent="0.2">
      <c r="B11" s="20">
        <v>7</v>
      </c>
      <c r="C11" s="22" t="s">
        <v>48</v>
      </c>
      <c r="D11" s="47">
        <v>3.2201400180317998</v>
      </c>
      <c r="E11" s="45">
        <v>2.7084579685469996</v>
      </c>
      <c r="F11" s="45">
        <v>6.6779165902690982</v>
      </c>
      <c r="G11" s="45">
        <v>2.3348906870700001E-2</v>
      </c>
      <c r="H11" s="45">
        <v>1.8409112935199999E-2</v>
      </c>
      <c r="I11" s="45">
        <v>0</v>
      </c>
      <c r="J11" s="45">
        <v>0</v>
      </c>
      <c r="K11" s="45">
        <f t="shared" si="0"/>
        <v>12.648272596653797</v>
      </c>
      <c r="L11" s="45">
        <v>0</v>
      </c>
    </row>
    <row r="12" spans="2:12" x14ac:dyDescent="0.2">
      <c r="B12" s="20">
        <v>8</v>
      </c>
      <c r="C12" s="21" t="s">
        <v>127</v>
      </c>
      <c r="D12" s="47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f t="shared" si="0"/>
        <v>0</v>
      </c>
      <c r="L12" s="45">
        <v>0</v>
      </c>
    </row>
    <row r="13" spans="2:12" x14ac:dyDescent="0.2">
      <c r="B13" s="20">
        <v>9</v>
      </c>
      <c r="C13" s="21" t="s">
        <v>128</v>
      </c>
      <c r="D13" s="47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f t="shared" si="0"/>
        <v>0</v>
      </c>
      <c r="L13" s="45">
        <v>0</v>
      </c>
    </row>
    <row r="14" spans="2:12" x14ac:dyDescent="0.2">
      <c r="B14" s="20">
        <v>10</v>
      </c>
      <c r="C14" s="22" t="s">
        <v>49</v>
      </c>
      <c r="D14" s="47">
        <v>0.18080153945150002</v>
      </c>
      <c r="E14" s="45">
        <v>4.0005851322199998E-2</v>
      </c>
      <c r="F14" s="45">
        <v>3.3997770593037995</v>
      </c>
      <c r="G14" s="45">
        <v>0.25579596458020004</v>
      </c>
      <c r="H14" s="45">
        <v>5.3679039030000006E-3</v>
      </c>
      <c r="I14" s="45">
        <v>0</v>
      </c>
      <c r="J14" s="45">
        <v>0</v>
      </c>
      <c r="K14" s="45">
        <f t="shared" si="0"/>
        <v>3.8817483185606996</v>
      </c>
      <c r="L14" s="45">
        <v>8.8049951610000006E-4</v>
      </c>
    </row>
    <row r="15" spans="2:12" x14ac:dyDescent="0.2">
      <c r="B15" s="20">
        <v>11</v>
      </c>
      <c r="C15" s="22" t="s">
        <v>50</v>
      </c>
      <c r="D15" s="47">
        <v>105.20069605070451</v>
      </c>
      <c r="E15" s="45">
        <v>86.442481350216809</v>
      </c>
      <c r="F15" s="45">
        <v>226.50577723578866</v>
      </c>
      <c r="G15" s="45">
        <v>3.4869377605093996</v>
      </c>
      <c r="H15" s="45">
        <v>0.85506401173750002</v>
      </c>
      <c r="I15" s="45">
        <v>0</v>
      </c>
      <c r="J15" s="45">
        <v>0</v>
      </c>
      <c r="K15" s="45">
        <f t="shared" si="0"/>
        <v>422.49095640895689</v>
      </c>
      <c r="L15" s="45">
        <v>2.0754839844825996</v>
      </c>
    </row>
    <row r="16" spans="2:12" x14ac:dyDescent="0.2">
      <c r="B16" s="20">
        <v>12</v>
      </c>
      <c r="C16" s="22" t="s">
        <v>51</v>
      </c>
      <c r="D16" s="47">
        <v>208.82455532125621</v>
      </c>
      <c r="E16" s="45">
        <v>65.512937595850843</v>
      </c>
      <c r="F16" s="45">
        <v>49.731138215274925</v>
      </c>
      <c r="G16" s="45">
        <v>0.16916809451450004</v>
      </c>
      <c r="H16" s="45">
        <v>0.30338111696619996</v>
      </c>
      <c r="I16" s="45">
        <v>0</v>
      </c>
      <c r="J16" s="45">
        <v>0</v>
      </c>
      <c r="K16" s="45">
        <f t="shared" si="0"/>
        <v>324.54118034386266</v>
      </c>
      <c r="L16" s="45">
        <v>1.7377387792894998</v>
      </c>
    </row>
    <row r="17" spans="2:12" x14ac:dyDescent="0.2">
      <c r="B17" s="20">
        <v>13</v>
      </c>
      <c r="C17" s="22" t="s">
        <v>52</v>
      </c>
      <c r="D17" s="47">
        <v>0</v>
      </c>
      <c r="E17" s="45">
        <v>0.26047517596699998</v>
      </c>
      <c r="F17" s="45">
        <v>3.4396193789589007</v>
      </c>
      <c r="G17" s="45">
        <v>1.3699776064499999E-2</v>
      </c>
      <c r="H17" s="45">
        <v>8.7720332257000006E-3</v>
      </c>
      <c r="I17" s="45">
        <v>0</v>
      </c>
      <c r="J17" s="45">
        <v>0</v>
      </c>
      <c r="K17" s="45">
        <f t="shared" si="0"/>
        <v>3.7225663642161009</v>
      </c>
      <c r="L17" s="45">
        <v>0</v>
      </c>
    </row>
    <row r="18" spans="2:12" x14ac:dyDescent="0.2">
      <c r="B18" s="20">
        <v>14</v>
      </c>
      <c r="C18" s="22" t="s">
        <v>53</v>
      </c>
      <c r="D18" s="47">
        <v>7.5885580599999999E-5</v>
      </c>
      <c r="E18" s="45">
        <v>2.4139093193299994E-2</v>
      </c>
      <c r="F18" s="45">
        <v>3.880716117313801</v>
      </c>
      <c r="G18" s="45">
        <v>5.0302913224999999E-3</v>
      </c>
      <c r="H18" s="45">
        <v>7.2982871741800001E-2</v>
      </c>
      <c r="I18" s="45">
        <v>0</v>
      </c>
      <c r="J18" s="45">
        <v>0</v>
      </c>
      <c r="K18" s="45">
        <f t="shared" si="0"/>
        <v>3.982944259152001</v>
      </c>
      <c r="L18" s="45">
        <v>0</v>
      </c>
    </row>
    <row r="19" spans="2:12" x14ac:dyDescent="0.2">
      <c r="B19" s="20">
        <v>15</v>
      </c>
      <c r="C19" s="22" t="s">
        <v>54</v>
      </c>
      <c r="D19" s="47">
        <v>0.84615139486989999</v>
      </c>
      <c r="E19" s="45">
        <v>1.7546879936089002</v>
      </c>
      <c r="F19" s="45">
        <v>18.166820697632318</v>
      </c>
      <c r="G19" s="45">
        <v>0.30272442122480003</v>
      </c>
      <c r="H19" s="45">
        <v>0.17017143845049998</v>
      </c>
      <c r="I19" s="45">
        <v>0</v>
      </c>
      <c r="J19" s="45">
        <v>0</v>
      </c>
      <c r="K19" s="45">
        <f t="shared" si="0"/>
        <v>21.240555945786415</v>
      </c>
      <c r="L19" s="45">
        <v>4.7447887257999997E-2</v>
      </c>
    </row>
    <row r="20" spans="2:12" x14ac:dyDescent="0.2">
      <c r="B20" s="20">
        <v>16</v>
      </c>
      <c r="C20" s="22" t="s">
        <v>55</v>
      </c>
      <c r="D20" s="47">
        <v>71.731793662448396</v>
      </c>
      <c r="E20" s="45">
        <v>45.735417151207258</v>
      </c>
      <c r="F20" s="45">
        <v>92.057267848459205</v>
      </c>
      <c r="G20" s="45">
        <v>1.2676642648662</v>
      </c>
      <c r="H20" s="45">
        <v>1.3257510062860003</v>
      </c>
      <c r="I20" s="45">
        <v>0</v>
      </c>
      <c r="J20" s="45">
        <v>0</v>
      </c>
      <c r="K20" s="45">
        <f t="shared" si="0"/>
        <v>212.11789393326706</v>
      </c>
      <c r="L20" s="45">
        <v>0.20578448332229995</v>
      </c>
    </row>
    <row r="21" spans="2:12" x14ac:dyDescent="0.2">
      <c r="B21" s="20">
        <v>17</v>
      </c>
      <c r="C21" s="22" t="s">
        <v>56</v>
      </c>
      <c r="D21" s="47">
        <v>4.5439605893215997</v>
      </c>
      <c r="E21" s="45">
        <v>5.2177181202540002</v>
      </c>
      <c r="F21" s="45">
        <v>22.320313290940273</v>
      </c>
      <c r="G21" s="45">
        <v>0.35074075538560007</v>
      </c>
      <c r="H21" s="45">
        <v>0.28012949335309995</v>
      </c>
      <c r="I21" s="45">
        <v>0</v>
      </c>
      <c r="J21" s="45">
        <v>0</v>
      </c>
      <c r="K21" s="45">
        <f t="shared" si="0"/>
        <v>32.712862249254577</v>
      </c>
      <c r="L21" s="45">
        <v>4.0831680128900004E-2</v>
      </c>
    </row>
    <row r="22" spans="2:12" x14ac:dyDescent="0.2">
      <c r="B22" s="20">
        <v>18</v>
      </c>
      <c r="C22" s="21" t="s">
        <v>129</v>
      </c>
      <c r="D22" s="47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f t="shared" si="0"/>
        <v>0</v>
      </c>
      <c r="L22" s="45">
        <v>0</v>
      </c>
    </row>
    <row r="23" spans="2:12" x14ac:dyDescent="0.2">
      <c r="B23" s="20">
        <v>19</v>
      </c>
      <c r="C23" s="22" t="s">
        <v>57</v>
      </c>
      <c r="D23" s="47">
        <v>2.6706649319012987</v>
      </c>
      <c r="E23" s="45">
        <v>8.3138596665035962</v>
      </c>
      <c r="F23" s="45">
        <v>32.822886928919701</v>
      </c>
      <c r="G23" s="45">
        <v>0.41152888864340015</v>
      </c>
      <c r="H23" s="45">
        <v>0.12397219312760004</v>
      </c>
      <c r="I23" s="45">
        <v>0</v>
      </c>
      <c r="J23" s="45">
        <v>0</v>
      </c>
      <c r="K23" s="45">
        <f t="shared" si="0"/>
        <v>44.342912609095599</v>
      </c>
      <c r="L23" s="45">
        <v>0.2845619370961</v>
      </c>
    </row>
    <row r="24" spans="2:12" x14ac:dyDescent="0.2">
      <c r="B24" s="20">
        <v>20</v>
      </c>
      <c r="C24" s="22" t="s">
        <v>58</v>
      </c>
      <c r="D24" s="47">
        <v>1319.0750465421354</v>
      </c>
      <c r="E24" s="45">
        <v>456.68935860590443</v>
      </c>
      <c r="F24" s="45">
        <v>521.33728251032414</v>
      </c>
      <c r="G24" s="45">
        <v>18.414780374884906</v>
      </c>
      <c r="H24" s="45">
        <v>6.7875941905255432</v>
      </c>
      <c r="I24" s="45">
        <v>0</v>
      </c>
      <c r="J24" s="45">
        <v>0</v>
      </c>
      <c r="K24" s="45">
        <f t="shared" si="0"/>
        <v>2322.3040622237741</v>
      </c>
      <c r="L24" s="45">
        <v>26.192952059284849</v>
      </c>
    </row>
    <row r="25" spans="2:12" x14ac:dyDescent="0.2">
      <c r="B25" s="20">
        <v>21</v>
      </c>
      <c r="C25" s="21" t="s">
        <v>59</v>
      </c>
      <c r="D25" s="47">
        <v>0</v>
      </c>
      <c r="E25" s="45">
        <v>9.0647044516000003E-3</v>
      </c>
      <c r="F25" s="45">
        <v>0.35963504338589991</v>
      </c>
      <c r="G25" s="45">
        <v>0</v>
      </c>
      <c r="H25" s="45">
        <v>0</v>
      </c>
      <c r="I25" s="45">
        <v>0</v>
      </c>
      <c r="J25" s="45">
        <v>0</v>
      </c>
      <c r="K25" s="45">
        <f t="shared" si="0"/>
        <v>0.36869974783749992</v>
      </c>
      <c r="L25" s="45">
        <v>0</v>
      </c>
    </row>
    <row r="26" spans="2:12" x14ac:dyDescent="0.2">
      <c r="B26" s="20">
        <v>22</v>
      </c>
      <c r="C26" s="22" t="s">
        <v>60</v>
      </c>
      <c r="D26" s="47">
        <v>9.8859638709000008E-3</v>
      </c>
      <c r="E26" s="45">
        <v>0.26682823390300003</v>
      </c>
      <c r="F26" s="45">
        <v>7.6197391779645995</v>
      </c>
      <c r="G26" s="45">
        <v>2.5151480645E-3</v>
      </c>
      <c r="H26" s="45">
        <v>4.0579722579999998E-3</v>
      </c>
      <c r="I26" s="45">
        <v>0</v>
      </c>
      <c r="J26" s="45">
        <v>0</v>
      </c>
      <c r="K26" s="45">
        <f t="shared" si="0"/>
        <v>7.9030264960609991</v>
      </c>
      <c r="L26" s="45">
        <v>0</v>
      </c>
    </row>
    <row r="27" spans="2:12" x14ac:dyDescent="0.2">
      <c r="B27" s="20">
        <v>23</v>
      </c>
      <c r="C27" s="21" t="s">
        <v>130</v>
      </c>
      <c r="D27" s="47">
        <v>0</v>
      </c>
      <c r="E27" s="45">
        <v>0</v>
      </c>
      <c r="F27" s="45">
        <v>0.1813132113225</v>
      </c>
      <c r="G27" s="45">
        <v>0</v>
      </c>
      <c r="H27" s="45">
        <v>0</v>
      </c>
      <c r="I27" s="45">
        <v>0</v>
      </c>
      <c r="J27" s="45">
        <v>0</v>
      </c>
      <c r="K27" s="45">
        <f t="shared" si="0"/>
        <v>0.1813132113225</v>
      </c>
      <c r="L27" s="45">
        <v>0</v>
      </c>
    </row>
    <row r="28" spans="2:12" x14ac:dyDescent="0.2">
      <c r="B28" s="20">
        <v>24</v>
      </c>
      <c r="C28" s="21" t="s">
        <v>61</v>
      </c>
      <c r="D28" s="47">
        <v>0</v>
      </c>
      <c r="E28" s="45">
        <v>0.3227125917741</v>
      </c>
      <c r="F28" s="45">
        <v>7.4612153676899995E-2</v>
      </c>
      <c r="G28" s="45">
        <v>0</v>
      </c>
      <c r="H28" s="45">
        <v>0</v>
      </c>
      <c r="I28" s="45">
        <v>0</v>
      </c>
      <c r="J28" s="45">
        <v>0</v>
      </c>
      <c r="K28" s="45">
        <f t="shared" si="0"/>
        <v>0.39732474545099999</v>
      </c>
      <c r="L28" s="45">
        <v>0</v>
      </c>
    </row>
    <row r="29" spans="2:12" x14ac:dyDescent="0.2">
      <c r="B29" s="20">
        <v>25</v>
      </c>
      <c r="C29" s="22" t="s">
        <v>62</v>
      </c>
      <c r="D29" s="47">
        <v>148.08560401296509</v>
      </c>
      <c r="E29" s="45">
        <v>103.97245896030002</v>
      </c>
      <c r="F29" s="45">
        <v>153.76993350596192</v>
      </c>
      <c r="G29" s="45">
        <v>2.1272113384147002</v>
      </c>
      <c r="H29" s="45">
        <v>1.5540124186083994</v>
      </c>
      <c r="I29" s="45">
        <v>0</v>
      </c>
      <c r="J29" s="45">
        <v>0</v>
      </c>
      <c r="K29" s="45">
        <f t="shared" si="0"/>
        <v>409.5092202362502</v>
      </c>
      <c r="L29" s="45">
        <v>24.402192324272431</v>
      </c>
    </row>
    <row r="30" spans="2:12" x14ac:dyDescent="0.2">
      <c r="B30" s="20">
        <v>26</v>
      </c>
      <c r="C30" s="22" t="s">
        <v>63</v>
      </c>
      <c r="D30" s="47">
        <v>1.7856894999699998E-2</v>
      </c>
      <c r="E30" s="45">
        <v>2.4836938166099998</v>
      </c>
      <c r="F30" s="45">
        <v>12.465891916546816</v>
      </c>
      <c r="G30" s="45">
        <v>8.3167746193299988E-2</v>
      </c>
      <c r="H30" s="45">
        <v>3.5502819031900001E-2</v>
      </c>
      <c r="I30" s="45">
        <v>0</v>
      </c>
      <c r="J30" s="45">
        <v>0</v>
      </c>
      <c r="K30" s="45">
        <f t="shared" si="0"/>
        <v>15.086113193381715</v>
      </c>
      <c r="L30" s="45">
        <v>0</v>
      </c>
    </row>
    <row r="31" spans="2:12" x14ac:dyDescent="0.2">
      <c r="B31" s="20">
        <v>27</v>
      </c>
      <c r="C31" s="22" t="s">
        <v>17</v>
      </c>
      <c r="D31" s="47">
        <v>3.2732221516100002E-2</v>
      </c>
      <c r="E31" s="45">
        <v>1.2212011300951999</v>
      </c>
      <c r="F31" s="45">
        <v>6.831022221430902</v>
      </c>
      <c r="G31" s="45">
        <v>4.6608093838300002E-2</v>
      </c>
      <c r="H31" s="45">
        <v>3.2694522580299999E-2</v>
      </c>
      <c r="I31" s="45">
        <v>0</v>
      </c>
      <c r="J31" s="45">
        <v>0</v>
      </c>
      <c r="K31" s="45">
        <f t="shared" si="0"/>
        <v>8.1642581894608011</v>
      </c>
      <c r="L31" s="45">
        <v>0</v>
      </c>
    </row>
    <row r="32" spans="2:12" x14ac:dyDescent="0.2">
      <c r="B32" s="20">
        <v>28</v>
      </c>
      <c r="C32" s="22" t="s">
        <v>64</v>
      </c>
      <c r="D32" s="47">
        <v>2.6157516099999997E-5</v>
      </c>
      <c r="E32" s="45">
        <v>0.3143762143869</v>
      </c>
      <c r="F32" s="45">
        <v>0.70569073441200025</v>
      </c>
      <c r="G32" s="45">
        <v>5.7412903225000003E-3</v>
      </c>
      <c r="H32" s="45">
        <v>0</v>
      </c>
      <c r="I32" s="45">
        <v>0</v>
      </c>
      <c r="J32" s="45">
        <v>0</v>
      </c>
      <c r="K32" s="45">
        <f t="shared" si="0"/>
        <v>1.0258343966375003</v>
      </c>
      <c r="L32" s="45">
        <v>0</v>
      </c>
    </row>
    <row r="33" spans="2:12" x14ac:dyDescent="0.2">
      <c r="B33" s="20">
        <v>29</v>
      </c>
      <c r="C33" s="22" t="s">
        <v>65</v>
      </c>
      <c r="D33" s="47">
        <v>18.949966892450497</v>
      </c>
      <c r="E33" s="45">
        <v>59.138885325209543</v>
      </c>
      <c r="F33" s="45">
        <v>57.745948832922814</v>
      </c>
      <c r="G33" s="45">
        <v>8.2446600805499981E-2</v>
      </c>
      <c r="H33" s="45">
        <v>0.18271269564420001</v>
      </c>
      <c r="I33" s="45">
        <v>0</v>
      </c>
      <c r="J33" s="45">
        <v>0</v>
      </c>
      <c r="K33" s="45">
        <f t="shared" si="0"/>
        <v>136.09996034703255</v>
      </c>
      <c r="L33" s="45">
        <v>2.5314310714832997</v>
      </c>
    </row>
    <row r="34" spans="2:12" x14ac:dyDescent="0.2">
      <c r="B34" s="20">
        <v>30</v>
      </c>
      <c r="C34" s="22" t="s">
        <v>66</v>
      </c>
      <c r="D34" s="47">
        <v>34.609964424578592</v>
      </c>
      <c r="E34" s="45">
        <v>13.254399382211302</v>
      </c>
      <c r="F34" s="45">
        <v>111.34096187320704</v>
      </c>
      <c r="G34" s="45">
        <v>2.5812007047399002</v>
      </c>
      <c r="H34" s="45">
        <v>0.1513339737729</v>
      </c>
      <c r="I34" s="45">
        <v>0</v>
      </c>
      <c r="J34" s="45">
        <v>0</v>
      </c>
      <c r="K34" s="45">
        <f t="shared" si="0"/>
        <v>161.93786035850971</v>
      </c>
      <c r="L34" s="45">
        <v>1.6234631516125</v>
      </c>
    </row>
    <row r="35" spans="2:12" x14ac:dyDescent="0.2">
      <c r="B35" s="20">
        <v>31</v>
      </c>
      <c r="C35" s="21" t="s">
        <v>67</v>
      </c>
      <c r="D35" s="47">
        <v>1.2326231161200001E-2</v>
      </c>
      <c r="E35" s="45">
        <v>5.4438613741900004E-2</v>
      </c>
      <c r="F35" s="45">
        <v>0.41498753038479996</v>
      </c>
      <c r="G35" s="45">
        <v>0</v>
      </c>
      <c r="H35" s="45">
        <v>1.22283097096E-2</v>
      </c>
      <c r="I35" s="45">
        <v>0</v>
      </c>
      <c r="J35" s="45">
        <v>0</v>
      </c>
      <c r="K35" s="45">
        <f t="shared" si="0"/>
        <v>0.49398068499749992</v>
      </c>
      <c r="L35" s="45">
        <v>0</v>
      </c>
    </row>
    <row r="36" spans="2:12" x14ac:dyDescent="0.2">
      <c r="B36" s="20">
        <v>32</v>
      </c>
      <c r="C36" s="22" t="s">
        <v>68</v>
      </c>
      <c r="D36" s="47">
        <v>155.68338950819066</v>
      </c>
      <c r="E36" s="45">
        <v>71.662447289915576</v>
      </c>
      <c r="F36" s="45">
        <v>78.096887773138533</v>
      </c>
      <c r="G36" s="45">
        <v>0.95468589302749951</v>
      </c>
      <c r="H36" s="45">
        <v>0.96049824367320014</v>
      </c>
      <c r="I36" s="45">
        <v>0</v>
      </c>
      <c r="J36" s="45">
        <v>0</v>
      </c>
      <c r="K36" s="45">
        <f t="shared" si="0"/>
        <v>307.35790870794546</v>
      </c>
      <c r="L36" s="45">
        <v>0.20319410183809999</v>
      </c>
    </row>
    <row r="37" spans="2:12" x14ac:dyDescent="0.2">
      <c r="B37" s="20">
        <v>33</v>
      </c>
      <c r="C37" s="22" t="s">
        <v>131</v>
      </c>
      <c r="D37" s="47">
        <v>54.969765391353086</v>
      </c>
      <c r="E37" s="45">
        <v>21.269074482181111</v>
      </c>
      <c r="F37" s="45">
        <v>266.93799553728201</v>
      </c>
      <c r="G37" s="45">
        <v>0.52213766925539995</v>
      </c>
      <c r="H37" s="45">
        <v>0.81042956786850018</v>
      </c>
      <c r="I37" s="45">
        <v>0</v>
      </c>
      <c r="J37" s="45">
        <v>0</v>
      </c>
      <c r="K37" s="45">
        <f t="shared" si="0"/>
        <v>344.50940264794014</v>
      </c>
      <c r="L37" s="45">
        <v>4.0163050386800001E-2</v>
      </c>
    </row>
    <row r="38" spans="2:12" x14ac:dyDescent="0.2">
      <c r="B38" s="20">
        <v>34</v>
      </c>
      <c r="C38" s="22" t="s">
        <v>69</v>
      </c>
      <c r="D38" s="47">
        <v>6.2331690319999999E-4</v>
      </c>
      <c r="E38" s="45">
        <v>1.9236575483000001E-3</v>
      </c>
      <c r="F38" s="45">
        <v>0.10186368116030001</v>
      </c>
      <c r="G38" s="45">
        <v>0</v>
      </c>
      <c r="H38" s="45">
        <v>0</v>
      </c>
      <c r="I38" s="45">
        <v>0</v>
      </c>
      <c r="J38" s="45">
        <v>0</v>
      </c>
      <c r="K38" s="45">
        <f t="shared" si="0"/>
        <v>0.1044106556118</v>
      </c>
      <c r="L38" s="45">
        <v>0</v>
      </c>
    </row>
    <row r="39" spans="2:12" x14ac:dyDescent="0.2">
      <c r="B39" s="20">
        <v>35</v>
      </c>
      <c r="C39" s="22" t="s">
        <v>70</v>
      </c>
      <c r="D39" s="47">
        <v>8.0233361029962005</v>
      </c>
      <c r="E39" s="45">
        <v>73.672715485684321</v>
      </c>
      <c r="F39" s="45">
        <v>150.24128913905068</v>
      </c>
      <c r="G39" s="45">
        <v>0.95208767841440023</v>
      </c>
      <c r="H39" s="45">
        <v>0.69374191525380013</v>
      </c>
      <c r="I39" s="45">
        <v>0</v>
      </c>
      <c r="J39" s="45">
        <v>0</v>
      </c>
      <c r="K39" s="45">
        <f t="shared" si="0"/>
        <v>233.58317032139939</v>
      </c>
      <c r="L39" s="45">
        <v>2.2991535514830002</v>
      </c>
    </row>
    <row r="40" spans="2:12" x14ac:dyDescent="0.2">
      <c r="B40" s="20">
        <v>36</v>
      </c>
      <c r="C40" s="22" t="s">
        <v>71</v>
      </c>
      <c r="D40" s="47">
        <v>2.2963516419200001E-2</v>
      </c>
      <c r="E40" s="45">
        <v>0.2587737863856</v>
      </c>
      <c r="F40" s="45">
        <v>7.9558748863022952</v>
      </c>
      <c r="G40" s="45">
        <v>3.3581415644599995E-2</v>
      </c>
      <c r="H40" s="45">
        <v>4.5998069352000005E-3</v>
      </c>
      <c r="I40" s="45">
        <v>0</v>
      </c>
      <c r="J40" s="45">
        <v>0</v>
      </c>
      <c r="K40" s="45">
        <f t="shared" si="0"/>
        <v>8.2757934116868945</v>
      </c>
      <c r="L40" s="45">
        <v>5.7818096770000007E-4</v>
      </c>
    </row>
    <row r="41" spans="2:12" x14ac:dyDescent="0.2">
      <c r="B41" s="20">
        <v>37</v>
      </c>
      <c r="C41" s="22" t="s">
        <v>72</v>
      </c>
      <c r="D41" s="47">
        <v>175.48199002593145</v>
      </c>
      <c r="E41" s="45">
        <v>89.78491515962159</v>
      </c>
      <c r="F41" s="45">
        <v>106.2638138076837</v>
      </c>
      <c r="G41" s="45">
        <v>0.59094166780250001</v>
      </c>
      <c r="H41" s="45">
        <v>1.0437132399622007</v>
      </c>
      <c r="I41" s="45">
        <v>0</v>
      </c>
      <c r="J41" s="45">
        <v>0</v>
      </c>
      <c r="K41" s="45">
        <f t="shared" si="0"/>
        <v>373.16537390100143</v>
      </c>
      <c r="L41" s="45">
        <v>0.1413228236447</v>
      </c>
    </row>
    <row r="42" spans="2:12" x14ac:dyDescent="0.2">
      <c r="B42" s="20"/>
      <c r="C42" s="22"/>
      <c r="D42" s="44"/>
      <c r="E42" s="45"/>
      <c r="F42" s="45"/>
      <c r="G42" s="45"/>
      <c r="H42" s="45"/>
      <c r="I42" s="45"/>
      <c r="J42" s="45"/>
      <c r="K42" s="45"/>
      <c r="L42" s="45"/>
    </row>
    <row r="43" spans="2:12" x14ac:dyDescent="0.2">
      <c r="B43" s="19" t="s">
        <v>11</v>
      </c>
      <c r="C43" s="1"/>
      <c r="D43" s="46">
        <f>SUM(D5:D42)</f>
        <v>2319.694987396907</v>
      </c>
      <c r="E43" s="46">
        <f t="shared" ref="E43:L43" si="1">SUM(E5:E42)</f>
        <v>1144.5776748506439</v>
      </c>
      <c r="F43" s="46">
        <f t="shared" si="1"/>
        <v>1994.0263479213527</v>
      </c>
      <c r="G43" s="46">
        <f t="shared" si="1"/>
        <v>33.179196061580605</v>
      </c>
      <c r="H43" s="46">
        <f t="shared" si="1"/>
        <v>15.782891511709746</v>
      </c>
      <c r="I43" s="46">
        <f t="shared" si="1"/>
        <v>0</v>
      </c>
      <c r="J43" s="46">
        <f t="shared" si="1"/>
        <v>0</v>
      </c>
      <c r="K43" s="46">
        <f t="shared" si="1"/>
        <v>5507.2610977421937</v>
      </c>
      <c r="L43" s="46">
        <f t="shared" si="1"/>
        <v>62.736035150388879</v>
      </c>
    </row>
    <row r="44" spans="2:12" x14ac:dyDescent="0.2">
      <c r="B44" s="18" t="s">
        <v>88</v>
      </c>
    </row>
    <row r="45" spans="2:12" x14ac:dyDescent="0.2">
      <c r="E45" s="33"/>
      <c r="F45" s="33"/>
      <c r="G45" s="33"/>
      <c r="H45" s="33"/>
    </row>
    <row r="47" spans="2:12" x14ac:dyDescent="0.2">
      <c r="D47" s="34"/>
      <c r="E47" s="34"/>
      <c r="F47" s="34"/>
      <c r="G47" s="34"/>
      <c r="H47" s="34"/>
    </row>
    <row r="49" spans="4:8" x14ac:dyDescent="0.2">
      <c r="D49" s="34"/>
      <c r="E49" s="34"/>
      <c r="F49" s="34"/>
      <c r="G49" s="34"/>
      <c r="H49" s="3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Sharma, Pallavi</cp:lastModifiedBy>
  <cp:lastPrinted>2014-03-24T10:58:12Z</cp:lastPrinted>
  <dcterms:created xsi:type="dcterms:W3CDTF">2014-01-06T04:43:23Z</dcterms:created>
  <dcterms:modified xsi:type="dcterms:W3CDTF">2016-01-08T11:58:41Z</dcterms:modified>
</cp:coreProperties>
</file>