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N:\Compliance\Legal &amp; comp - secr-7-4-08\Comp- Secr\AMFI correspondence\Monthly AAUM Disclosure\2015\February\"/>
    </mc:Choice>
  </mc:AlternateContent>
  <bookViews>
    <workbookView xWindow="-6750" yWindow="495" windowWidth="15480" windowHeight="8190" tabRatio="675" activeTab="1"/>
  </bookViews>
  <sheets>
    <sheet name="Anex A1 Frmt for AUM disclosure" sheetId="8" r:id="rId1"/>
    <sheet name="Anex A2 Frmt AUM stateUT wise " sheetId="9" r:id="rId2"/>
  </sheets>
  <calcPr calcId="152511"/>
</workbook>
</file>

<file path=xl/calcChain.xml><?xml version="1.0" encoding="utf-8"?>
<calcChain xmlns="http://schemas.openxmlformats.org/spreadsheetml/2006/main">
  <c r="K34" i="9" l="1"/>
  <c r="K33" i="9"/>
  <c r="K31" i="9"/>
  <c r="K29" i="9"/>
  <c r="K27" i="9"/>
  <c r="K25" i="9"/>
  <c r="K23" i="9"/>
  <c r="K21" i="9"/>
  <c r="K19" i="9"/>
  <c r="K17" i="9"/>
  <c r="K15" i="9"/>
  <c r="K11" i="9"/>
  <c r="K9" i="9"/>
  <c r="G43" i="9"/>
  <c r="E43" i="9"/>
  <c r="F43" i="9"/>
  <c r="D43" i="9"/>
  <c r="H43" i="9"/>
  <c r="C55" i="8"/>
  <c r="D55" i="8"/>
  <c r="E55" i="8"/>
  <c r="F55" i="8"/>
  <c r="G55" i="8"/>
  <c r="H55" i="8"/>
  <c r="I55" i="8"/>
  <c r="J55" i="8"/>
  <c r="K55" i="8"/>
  <c r="L55" i="8"/>
  <c r="M55" i="8"/>
  <c r="N55" i="8"/>
  <c r="O55" i="8"/>
  <c r="P55" i="8"/>
  <c r="Q55" i="8"/>
  <c r="R55" i="8"/>
  <c r="S55" i="8"/>
  <c r="T55" i="8"/>
  <c r="U55" i="8"/>
  <c r="V55" i="8"/>
  <c r="W55" i="8"/>
  <c r="X55" i="8"/>
  <c r="Y55" i="8"/>
  <c r="Z55" i="8"/>
  <c r="AA55" i="8"/>
  <c r="AB55" i="8"/>
  <c r="AC55" i="8"/>
  <c r="AD55" i="8"/>
  <c r="AE55" i="8"/>
  <c r="AF55" i="8"/>
  <c r="AG55" i="8"/>
  <c r="AH55" i="8"/>
  <c r="AI55" i="8"/>
  <c r="AJ55" i="8"/>
  <c r="AK55" i="8"/>
  <c r="AL55" i="8"/>
  <c r="AM55" i="8"/>
  <c r="AN55" i="8"/>
  <c r="AO55" i="8"/>
  <c r="AP55" i="8"/>
  <c r="AQ55" i="8"/>
  <c r="AR55" i="8"/>
  <c r="AS55" i="8"/>
  <c r="AT55" i="8"/>
  <c r="AU55" i="8"/>
  <c r="AV55" i="8"/>
  <c r="AW55" i="8"/>
  <c r="AX55" i="8"/>
  <c r="AY55" i="8"/>
  <c r="AZ55" i="8"/>
  <c r="BA55" i="8"/>
  <c r="BB55" i="8"/>
  <c r="BC55" i="8"/>
  <c r="BD55" i="8"/>
  <c r="BE55" i="8"/>
  <c r="BF55" i="8"/>
  <c r="BG55" i="8"/>
  <c r="BH55" i="8"/>
  <c r="BI55" i="8"/>
  <c r="BJ55" i="8"/>
  <c r="J43" i="9"/>
  <c r="I43" i="9"/>
  <c r="K41" i="9"/>
  <c r="K40" i="9"/>
  <c r="K39" i="9"/>
  <c r="K38" i="9"/>
  <c r="K37" i="9"/>
  <c r="K36" i="9"/>
  <c r="K35" i="9"/>
  <c r="K32" i="9"/>
  <c r="K30" i="9"/>
  <c r="K28" i="9"/>
  <c r="K26" i="9"/>
  <c r="K24" i="9"/>
  <c r="K22" i="9"/>
  <c r="K20" i="9"/>
  <c r="K18" i="9"/>
  <c r="K16" i="9"/>
  <c r="K14" i="9"/>
  <c r="K13" i="9"/>
  <c r="K12" i="9"/>
  <c r="K10" i="9"/>
  <c r="K8" i="9"/>
  <c r="K6" i="9"/>
  <c r="BK54" i="8"/>
  <c r="BK22" i="8"/>
  <c r="BJ23" i="8"/>
  <c r="BI23" i="8"/>
  <c r="BH23" i="8"/>
  <c r="BG23" i="8"/>
  <c r="BF23" i="8"/>
  <c r="BE23" i="8"/>
  <c r="BD23" i="8"/>
  <c r="BC23" i="8"/>
  <c r="BB23" i="8"/>
  <c r="BA23" i="8"/>
  <c r="AZ23" i="8"/>
  <c r="AY23" i="8"/>
  <c r="AX23" i="8"/>
  <c r="AW23" i="8"/>
  <c r="AV23" i="8"/>
  <c r="AU23" i="8"/>
  <c r="AT23" i="8"/>
  <c r="AS23" i="8"/>
  <c r="AR23" i="8"/>
  <c r="AQ23" i="8"/>
  <c r="AP23" i="8"/>
  <c r="AO23" i="8"/>
  <c r="AN23" i="8"/>
  <c r="AM23" i="8"/>
  <c r="AL23" i="8"/>
  <c r="AK23" i="8"/>
  <c r="AJ23" i="8"/>
  <c r="AI23" i="8"/>
  <c r="AH23" i="8"/>
  <c r="AG23" i="8"/>
  <c r="AF23" i="8"/>
  <c r="AE23" i="8"/>
  <c r="AD23" i="8"/>
  <c r="AC23" i="8"/>
  <c r="AB23" i="8"/>
  <c r="AA23" i="8"/>
  <c r="Z23" i="8"/>
  <c r="Y23" i="8"/>
  <c r="X23" i="8"/>
  <c r="W23" i="8"/>
  <c r="V23" i="8"/>
  <c r="U23" i="8"/>
  <c r="T23" i="8"/>
  <c r="S23" i="8"/>
  <c r="R23" i="8"/>
  <c r="Q23" i="8"/>
  <c r="P23" i="8"/>
  <c r="O23" i="8"/>
  <c r="N23" i="8"/>
  <c r="M23" i="8"/>
  <c r="L23" i="8"/>
  <c r="K23" i="8"/>
  <c r="J23" i="8"/>
  <c r="I23" i="8"/>
  <c r="H23" i="8"/>
  <c r="G23" i="8"/>
  <c r="F23" i="8"/>
  <c r="E23" i="8"/>
  <c r="D23" i="8"/>
  <c r="C23" i="8"/>
  <c r="BK21" i="8"/>
  <c r="BJ81" i="8"/>
  <c r="BI81" i="8"/>
  <c r="BH81" i="8"/>
  <c r="BG81" i="8"/>
  <c r="BF81" i="8"/>
  <c r="BE81" i="8"/>
  <c r="BD81" i="8"/>
  <c r="BC81" i="8"/>
  <c r="BB81" i="8"/>
  <c r="BA81" i="8"/>
  <c r="AZ81" i="8"/>
  <c r="AY81" i="8"/>
  <c r="AX81" i="8"/>
  <c r="AW81" i="8"/>
  <c r="AV81" i="8"/>
  <c r="AU81" i="8"/>
  <c r="AT81" i="8"/>
  <c r="AS81" i="8"/>
  <c r="AR81" i="8"/>
  <c r="AQ81" i="8"/>
  <c r="AP81" i="8"/>
  <c r="AO81" i="8"/>
  <c r="AN81" i="8"/>
  <c r="AM81" i="8"/>
  <c r="AL81" i="8"/>
  <c r="AK81" i="8"/>
  <c r="AJ81" i="8"/>
  <c r="AI81" i="8"/>
  <c r="AH81" i="8"/>
  <c r="AG81" i="8"/>
  <c r="AF81" i="8"/>
  <c r="AE81" i="8"/>
  <c r="AD81" i="8"/>
  <c r="AC81" i="8"/>
  <c r="AB81" i="8"/>
  <c r="AA81" i="8"/>
  <c r="Z81" i="8"/>
  <c r="Y81" i="8"/>
  <c r="X81" i="8"/>
  <c r="W81" i="8"/>
  <c r="V81" i="8"/>
  <c r="U81" i="8"/>
  <c r="T81" i="8"/>
  <c r="S81" i="8"/>
  <c r="R81" i="8"/>
  <c r="Q81" i="8"/>
  <c r="P81" i="8"/>
  <c r="O81" i="8"/>
  <c r="N81" i="8"/>
  <c r="M81" i="8"/>
  <c r="L81" i="8"/>
  <c r="K81" i="8"/>
  <c r="J81" i="8"/>
  <c r="I81" i="8"/>
  <c r="H81" i="8"/>
  <c r="G81" i="8"/>
  <c r="F81" i="8"/>
  <c r="E81" i="8"/>
  <c r="D81" i="8"/>
  <c r="C81" i="8"/>
  <c r="BK80" i="8"/>
  <c r="BK74" i="8"/>
  <c r="BK68" i="8"/>
  <c r="BK65" i="8"/>
  <c r="BK60" i="8"/>
  <c r="BK53" i="8"/>
  <c r="BK52" i="8"/>
  <c r="BK51" i="8"/>
  <c r="BK50" i="8"/>
  <c r="BK49" i="8"/>
  <c r="BK48" i="8"/>
  <c r="BK45" i="8"/>
  <c r="BK44" i="8"/>
  <c r="BK38" i="8"/>
  <c r="BK37" i="8"/>
  <c r="BK36" i="8"/>
  <c r="BK35" i="8"/>
  <c r="BK34" i="8"/>
  <c r="BK33" i="8"/>
  <c r="BK32" i="8"/>
  <c r="BK31" i="8"/>
  <c r="BK28" i="8"/>
  <c r="BK25" i="8"/>
  <c r="BK20" i="8"/>
  <c r="BK19" i="8"/>
  <c r="BK18" i="8"/>
  <c r="BK17" i="8"/>
  <c r="BK16" i="8"/>
  <c r="BK15" i="8"/>
  <c r="BK14" i="8"/>
  <c r="BK11" i="8"/>
  <c r="BK8" i="8"/>
  <c r="BJ75" i="8"/>
  <c r="BI75" i="8"/>
  <c r="BH75" i="8"/>
  <c r="BG75" i="8"/>
  <c r="BF75" i="8"/>
  <c r="BE75" i="8"/>
  <c r="BD75" i="8"/>
  <c r="BC75" i="8"/>
  <c r="BB75" i="8"/>
  <c r="BA75" i="8"/>
  <c r="AZ75" i="8"/>
  <c r="AY75" i="8"/>
  <c r="AX75" i="8"/>
  <c r="AW75" i="8"/>
  <c r="AV75" i="8"/>
  <c r="AU75" i="8"/>
  <c r="AT75" i="8"/>
  <c r="AS75" i="8"/>
  <c r="AR75" i="8"/>
  <c r="AQ75" i="8"/>
  <c r="AP75" i="8"/>
  <c r="AO75" i="8"/>
  <c r="AN75" i="8"/>
  <c r="AM75" i="8"/>
  <c r="AL75" i="8"/>
  <c r="AK75" i="8"/>
  <c r="AJ75" i="8"/>
  <c r="AI75" i="8"/>
  <c r="AH75" i="8"/>
  <c r="AG75" i="8"/>
  <c r="AF75" i="8"/>
  <c r="AE75" i="8"/>
  <c r="AD75" i="8"/>
  <c r="AC75" i="8"/>
  <c r="AB75" i="8"/>
  <c r="AA75" i="8"/>
  <c r="Z75" i="8"/>
  <c r="Y75" i="8"/>
  <c r="X75" i="8"/>
  <c r="W75" i="8"/>
  <c r="V75" i="8"/>
  <c r="U75" i="8"/>
  <c r="T75" i="8"/>
  <c r="S75" i="8"/>
  <c r="R75" i="8"/>
  <c r="Q75" i="8"/>
  <c r="P75" i="8"/>
  <c r="O75" i="8"/>
  <c r="N75" i="8"/>
  <c r="M75" i="8"/>
  <c r="L75" i="8"/>
  <c r="K75" i="8"/>
  <c r="J75" i="8"/>
  <c r="I75" i="8"/>
  <c r="H75" i="8"/>
  <c r="G75" i="8"/>
  <c r="F75" i="8"/>
  <c r="E75" i="8"/>
  <c r="D75" i="8"/>
  <c r="C75" i="8"/>
  <c r="BJ69" i="8"/>
  <c r="BI69" i="8"/>
  <c r="BH69" i="8"/>
  <c r="BG69" i="8"/>
  <c r="BF69" i="8"/>
  <c r="BE69" i="8"/>
  <c r="BD69" i="8"/>
  <c r="BC69" i="8"/>
  <c r="BB69" i="8"/>
  <c r="BA69" i="8"/>
  <c r="AZ69" i="8"/>
  <c r="AY69" i="8"/>
  <c r="AX69" i="8"/>
  <c r="AW69" i="8"/>
  <c r="AV69" i="8"/>
  <c r="AU69" i="8"/>
  <c r="AT69" i="8"/>
  <c r="AS69" i="8"/>
  <c r="AR69" i="8"/>
  <c r="AQ69" i="8"/>
  <c r="AP69" i="8"/>
  <c r="AO69" i="8"/>
  <c r="AN69" i="8"/>
  <c r="AM69" i="8"/>
  <c r="AL69" i="8"/>
  <c r="AK69" i="8"/>
  <c r="AJ69" i="8"/>
  <c r="AI69" i="8"/>
  <c r="AH69" i="8"/>
  <c r="AG69" i="8"/>
  <c r="AF69" i="8"/>
  <c r="AE69" i="8"/>
  <c r="AD69" i="8"/>
  <c r="AC69" i="8"/>
  <c r="AB69" i="8"/>
  <c r="AA69" i="8"/>
  <c r="Z69" i="8"/>
  <c r="Y69" i="8"/>
  <c r="X69" i="8"/>
  <c r="W69" i="8"/>
  <c r="V69" i="8"/>
  <c r="U69" i="8"/>
  <c r="T69" i="8"/>
  <c r="S69" i="8"/>
  <c r="R69" i="8"/>
  <c r="Q69" i="8"/>
  <c r="P69" i="8"/>
  <c r="O69" i="8"/>
  <c r="N69" i="8"/>
  <c r="M69" i="8"/>
  <c r="L69" i="8"/>
  <c r="K69" i="8"/>
  <c r="J69" i="8"/>
  <c r="I69" i="8"/>
  <c r="H69" i="8"/>
  <c r="G69" i="8"/>
  <c r="F69" i="8"/>
  <c r="E69" i="8"/>
  <c r="D69" i="8"/>
  <c r="C69" i="8"/>
  <c r="BJ66" i="8"/>
  <c r="BJ70" i="8" s="1"/>
  <c r="BI66" i="8"/>
  <c r="BI70" i="8" s="1"/>
  <c r="BH66" i="8"/>
  <c r="BH70" i="8" s="1"/>
  <c r="BG66" i="8"/>
  <c r="BG70" i="8" s="1"/>
  <c r="BF66" i="8"/>
  <c r="BF70" i="8" s="1"/>
  <c r="BE66" i="8"/>
  <c r="BE70" i="8" s="1"/>
  <c r="BD66" i="8"/>
  <c r="BD70" i="8" s="1"/>
  <c r="BC66" i="8"/>
  <c r="BC70" i="8" s="1"/>
  <c r="BB66" i="8"/>
  <c r="BB70" i="8" s="1"/>
  <c r="BA66" i="8"/>
  <c r="BA70" i="8" s="1"/>
  <c r="AZ66" i="8"/>
  <c r="AZ70" i="8" s="1"/>
  <c r="AY66" i="8"/>
  <c r="AY70" i="8" s="1"/>
  <c r="AX66" i="8"/>
  <c r="AX70" i="8" s="1"/>
  <c r="AW66" i="8"/>
  <c r="AW70" i="8" s="1"/>
  <c r="AV66" i="8"/>
  <c r="AV70" i="8" s="1"/>
  <c r="AU66" i="8"/>
  <c r="AU70" i="8" s="1"/>
  <c r="AT66" i="8"/>
  <c r="AT70" i="8" s="1"/>
  <c r="AS66" i="8"/>
  <c r="AS70" i="8" s="1"/>
  <c r="AR66" i="8"/>
  <c r="AR70" i="8" s="1"/>
  <c r="AQ66" i="8"/>
  <c r="AQ70" i="8" s="1"/>
  <c r="AP66" i="8"/>
  <c r="AP70" i="8" s="1"/>
  <c r="AO66" i="8"/>
  <c r="AO70" i="8" s="1"/>
  <c r="AN66" i="8"/>
  <c r="AN70" i="8" s="1"/>
  <c r="AM66" i="8"/>
  <c r="AM70" i="8" s="1"/>
  <c r="AL66" i="8"/>
  <c r="AL70" i="8" s="1"/>
  <c r="AK66" i="8"/>
  <c r="AK70" i="8" s="1"/>
  <c r="AJ66" i="8"/>
  <c r="AJ70" i="8" s="1"/>
  <c r="AI66" i="8"/>
  <c r="AI70" i="8" s="1"/>
  <c r="AH66" i="8"/>
  <c r="AH70" i="8" s="1"/>
  <c r="AG66" i="8"/>
  <c r="AG70" i="8" s="1"/>
  <c r="AF66" i="8"/>
  <c r="AF70" i="8" s="1"/>
  <c r="AE66" i="8"/>
  <c r="AE70" i="8" s="1"/>
  <c r="AD66" i="8"/>
  <c r="AD70" i="8" s="1"/>
  <c r="AC66" i="8"/>
  <c r="AC70" i="8" s="1"/>
  <c r="AB66" i="8"/>
  <c r="AB70" i="8" s="1"/>
  <c r="AA66" i="8"/>
  <c r="AA70" i="8" s="1"/>
  <c r="Z66" i="8"/>
  <c r="Z70" i="8" s="1"/>
  <c r="Y66" i="8"/>
  <c r="Y70" i="8" s="1"/>
  <c r="X66" i="8"/>
  <c r="X70" i="8" s="1"/>
  <c r="W66" i="8"/>
  <c r="W70" i="8" s="1"/>
  <c r="V66" i="8"/>
  <c r="V70" i="8" s="1"/>
  <c r="U66" i="8"/>
  <c r="U70" i="8" s="1"/>
  <c r="T66" i="8"/>
  <c r="T70" i="8" s="1"/>
  <c r="S66" i="8"/>
  <c r="S70" i="8" s="1"/>
  <c r="R66" i="8"/>
  <c r="R70" i="8" s="1"/>
  <c r="Q66" i="8"/>
  <c r="Q70" i="8" s="1"/>
  <c r="P66" i="8"/>
  <c r="P70" i="8" s="1"/>
  <c r="O66" i="8"/>
  <c r="O70" i="8" s="1"/>
  <c r="N66" i="8"/>
  <c r="N70" i="8" s="1"/>
  <c r="M66" i="8"/>
  <c r="M70" i="8" s="1"/>
  <c r="L66" i="8"/>
  <c r="L70" i="8" s="1"/>
  <c r="K66" i="8"/>
  <c r="K70" i="8" s="1"/>
  <c r="J66" i="8"/>
  <c r="J70" i="8" s="1"/>
  <c r="I66" i="8"/>
  <c r="I70" i="8" s="1"/>
  <c r="H66" i="8"/>
  <c r="H70" i="8" s="1"/>
  <c r="G66" i="8"/>
  <c r="G70" i="8" s="1"/>
  <c r="F66" i="8"/>
  <c r="F70" i="8" s="1"/>
  <c r="E66" i="8"/>
  <c r="E70" i="8" s="1"/>
  <c r="D66" i="8"/>
  <c r="D70" i="8" s="1"/>
  <c r="C66" i="8"/>
  <c r="BJ61" i="8"/>
  <c r="BI61" i="8"/>
  <c r="BH61" i="8"/>
  <c r="BG61" i="8"/>
  <c r="BF61" i="8"/>
  <c r="BE61" i="8"/>
  <c r="BD61" i="8"/>
  <c r="BC61" i="8"/>
  <c r="BB61" i="8"/>
  <c r="BA61" i="8"/>
  <c r="AZ61" i="8"/>
  <c r="AY61" i="8"/>
  <c r="AX61" i="8"/>
  <c r="AW61" i="8"/>
  <c r="AV61" i="8"/>
  <c r="AU61" i="8"/>
  <c r="AT61" i="8"/>
  <c r="AS61" i="8"/>
  <c r="AR61" i="8"/>
  <c r="AQ61" i="8"/>
  <c r="AP61" i="8"/>
  <c r="AO61" i="8"/>
  <c r="AN61" i="8"/>
  <c r="AM61" i="8"/>
  <c r="AL61" i="8"/>
  <c r="AK61" i="8"/>
  <c r="AJ61" i="8"/>
  <c r="AI61" i="8"/>
  <c r="AH61" i="8"/>
  <c r="AG61" i="8"/>
  <c r="AF61" i="8"/>
  <c r="AE61" i="8"/>
  <c r="AD61" i="8"/>
  <c r="AC61" i="8"/>
  <c r="AB61" i="8"/>
  <c r="AA61" i="8"/>
  <c r="Z61" i="8"/>
  <c r="Y61" i="8"/>
  <c r="X61" i="8"/>
  <c r="W61" i="8"/>
  <c r="V61" i="8"/>
  <c r="U61" i="8"/>
  <c r="T61" i="8"/>
  <c r="S61" i="8"/>
  <c r="R61" i="8"/>
  <c r="Q61" i="8"/>
  <c r="P61" i="8"/>
  <c r="O61" i="8"/>
  <c r="N61" i="8"/>
  <c r="M61" i="8"/>
  <c r="L61" i="8"/>
  <c r="K61" i="8"/>
  <c r="J61" i="8"/>
  <c r="I61" i="8"/>
  <c r="H61" i="8"/>
  <c r="G61" i="8"/>
  <c r="F61" i="8"/>
  <c r="E61" i="8"/>
  <c r="D61" i="8"/>
  <c r="C61" i="8"/>
  <c r="BJ46" i="8"/>
  <c r="BJ56" i="8" s="1"/>
  <c r="BI46" i="8"/>
  <c r="BI56" i="8" s="1"/>
  <c r="BH46" i="8"/>
  <c r="BH56" i="8" s="1"/>
  <c r="BG46" i="8"/>
  <c r="BG56" i="8" s="1"/>
  <c r="BF46" i="8"/>
  <c r="BF56" i="8" s="1"/>
  <c r="BE46" i="8"/>
  <c r="BE56" i="8" s="1"/>
  <c r="BD46" i="8"/>
  <c r="BD56" i="8" s="1"/>
  <c r="BC46" i="8"/>
  <c r="BC56" i="8" s="1"/>
  <c r="BB46" i="8"/>
  <c r="BB56" i="8" s="1"/>
  <c r="BA46" i="8"/>
  <c r="BA56" i="8" s="1"/>
  <c r="AZ46" i="8"/>
  <c r="AZ56" i="8" s="1"/>
  <c r="AY46" i="8"/>
  <c r="AY56" i="8" s="1"/>
  <c r="AX46" i="8"/>
  <c r="AX56" i="8" s="1"/>
  <c r="AW46" i="8"/>
  <c r="AW56" i="8" s="1"/>
  <c r="AV46" i="8"/>
  <c r="AV56" i="8" s="1"/>
  <c r="AU46" i="8"/>
  <c r="AU56" i="8" s="1"/>
  <c r="AT46" i="8"/>
  <c r="AT56" i="8" s="1"/>
  <c r="AS46" i="8"/>
  <c r="AS56" i="8" s="1"/>
  <c r="AR46" i="8"/>
  <c r="AR56" i="8" s="1"/>
  <c r="AQ46" i="8"/>
  <c r="AQ56" i="8" s="1"/>
  <c r="AP46" i="8"/>
  <c r="AP56" i="8" s="1"/>
  <c r="AO46" i="8"/>
  <c r="AO56" i="8" s="1"/>
  <c r="AN46" i="8"/>
  <c r="AN56" i="8" s="1"/>
  <c r="AM46" i="8"/>
  <c r="AM56" i="8" s="1"/>
  <c r="AL46" i="8"/>
  <c r="AL56" i="8" s="1"/>
  <c r="AK46" i="8"/>
  <c r="AK56" i="8" s="1"/>
  <c r="AJ46" i="8"/>
  <c r="AJ56" i="8" s="1"/>
  <c r="AI46" i="8"/>
  <c r="AI56" i="8" s="1"/>
  <c r="AH46" i="8"/>
  <c r="AH56" i="8" s="1"/>
  <c r="AG46" i="8"/>
  <c r="AG56" i="8" s="1"/>
  <c r="AF46" i="8"/>
  <c r="AF56" i="8" s="1"/>
  <c r="AE46" i="8"/>
  <c r="AE56" i="8" s="1"/>
  <c r="AD46" i="8"/>
  <c r="AD56" i="8" s="1"/>
  <c r="AC46" i="8"/>
  <c r="AC56" i="8" s="1"/>
  <c r="AB46" i="8"/>
  <c r="AB56" i="8" s="1"/>
  <c r="AA46" i="8"/>
  <c r="AA56" i="8" s="1"/>
  <c r="Z46" i="8"/>
  <c r="Z56" i="8" s="1"/>
  <c r="Y46" i="8"/>
  <c r="Y56" i="8" s="1"/>
  <c r="X46" i="8"/>
  <c r="X56" i="8" s="1"/>
  <c r="W46" i="8"/>
  <c r="W56" i="8" s="1"/>
  <c r="V46" i="8"/>
  <c r="V56" i="8" s="1"/>
  <c r="U46" i="8"/>
  <c r="U56" i="8" s="1"/>
  <c r="T46" i="8"/>
  <c r="T56" i="8" s="1"/>
  <c r="S46" i="8"/>
  <c r="S56" i="8" s="1"/>
  <c r="R46" i="8"/>
  <c r="R56" i="8" s="1"/>
  <c r="Q46" i="8"/>
  <c r="Q56" i="8" s="1"/>
  <c r="P46" i="8"/>
  <c r="P56" i="8" s="1"/>
  <c r="O46" i="8"/>
  <c r="O56" i="8" s="1"/>
  <c r="N46" i="8"/>
  <c r="N56" i="8" s="1"/>
  <c r="M46" i="8"/>
  <c r="M56" i="8" s="1"/>
  <c r="L46" i="8"/>
  <c r="L56" i="8" s="1"/>
  <c r="K46" i="8"/>
  <c r="K56" i="8" s="1"/>
  <c r="J46" i="8"/>
  <c r="J56" i="8" s="1"/>
  <c r="I46" i="8"/>
  <c r="I56" i="8" s="1"/>
  <c r="H46" i="8"/>
  <c r="H56" i="8" s="1"/>
  <c r="G46" i="8"/>
  <c r="G56" i="8" s="1"/>
  <c r="F46" i="8"/>
  <c r="F56" i="8" s="1"/>
  <c r="E46" i="8"/>
  <c r="E56" i="8" s="1"/>
  <c r="D46" i="8"/>
  <c r="D56" i="8" s="1"/>
  <c r="C46" i="8"/>
  <c r="C56" i="8" s="1"/>
  <c r="BJ39" i="8"/>
  <c r="BI39" i="8"/>
  <c r="BH39" i="8"/>
  <c r="BG39" i="8"/>
  <c r="BF39" i="8"/>
  <c r="BE39" i="8"/>
  <c r="BD39" i="8"/>
  <c r="BC39" i="8"/>
  <c r="BB39" i="8"/>
  <c r="BA39" i="8"/>
  <c r="AZ39" i="8"/>
  <c r="AY39" i="8"/>
  <c r="AX39" i="8"/>
  <c r="AW39" i="8"/>
  <c r="AV39" i="8"/>
  <c r="AU39" i="8"/>
  <c r="AT39" i="8"/>
  <c r="AS39" i="8"/>
  <c r="AR39" i="8"/>
  <c r="AQ39" i="8"/>
  <c r="AP39" i="8"/>
  <c r="AO39" i="8"/>
  <c r="AN39" i="8"/>
  <c r="AM39" i="8"/>
  <c r="AL39" i="8"/>
  <c r="AK39" i="8"/>
  <c r="AJ39" i="8"/>
  <c r="AI39" i="8"/>
  <c r="AH39" i="8"/>
  <c r="AG39" i="8"/>
  <c r="AF39" i="8"/>
  <c r="AE39" i="8"/>
  <c r="AD39" i="8"/>
  <c r="AC39" i="8"/>
  <c r="AB39" i="8"/>
  <c r="AA39" i="8"/>
  <c r="Z39" i="8"/>
  <c r="Y39" i="8"/>
  <c r="X39" i="8"/>
  <c r="W39" i="8"/>
  <c r="V39" i="8"/>
  <c r="U39" i="8"/>
  <c r="T39" i="8"/>
  <c r="S39" i="8"/>
  <c r="R39" i="8"/>
  <c r="Q39" i="8"/>
  <c r="P39" i="8"/>
  <c r="O39" i="8"/>
  <c r="N39" i="8"/>
  <c r="M39" i="8"/>
  <c r="L39" i="8"/>
  <c r="K39" i="8"/>
  <c r="J39" i="8"/>
  <c r="I39" i="8"/>
  <c r="H39" i="8"/>
  <c r="G39" i="8"/>
  <c r="F39" i="8"/>
  <c r="E39" i="8"/>
  <c r="D39" i="8"/>
  <c r="C39" i="8"/>
  <c r="BJ29" i="8"/>
  <c r="BI29" i="8"/>
  <c r="BH29" i="8"/>
  <c r="BG29" i="8"/>
  <c r="BF29" i="8"/>
  <c r="BE29" i="8"/>
  <c r="BD29" i="8"/>
  <c r="BC29" i="8"/>
  <c r="BB29" i="8"/>
  <c r="BA29" i="8"/>
  <c r="AZ29" i="8"/>
  <c r="AY29" i="8"/>
  <c r="AX29" i="8"/>
  <c r="AW29" i="8"/>
  <c r="AV29" i="8"/>
  <c r="AU29" i="8"/>
  <c r="AT29" i="8"/>
  <c r="AS29" i="8"/>
  <c r="AR29" i="8"/>
  <c r="AQ29" i="8"/>
  <c r="AP29" i="8"/>
  <c r="AO29" i="8"/>
  <c r="AN29" i="8"/>
  <c r="AM29" i="8"/>
  <c r="AL29" i="8"/>
  <c r="AK29" i="8"/>
  <c r="AJ29" i="8"/>
  <c r="AI29" i="8"/>
  <c r="AH29" i="8"/>
  <c r="AG29" i="8"/>
  <c r="AF29" i="8"/>
  <c r="AE29" i="8"/>
  <c r="AD29" i="8"/>
  <c r="AC29" i="8"/>
  <c r="AB29" i="8"/>
  <c r="AA29" i="8"/>
  <c r="Z29" i="8"/>
  <c r="Y29" i="8"/>
  <c r="X29" i="8"/>
  <c r="W29" i="8"/>
  <c r="V29" i="8"/>
  <c r="U29" i="8"/>
  <c r="T29" i="8"/>
  <c r="S29" i="8"/>
  <c r="R29" i="8"/>
  <c r="Q29" i="8"/>
  <c r="P29" i="8"/>
  <c r="O29" i="8"/>
  <c r="N29" i="8"/>
  <c r="M29" i="8"/>
  <c r="L29" i="8"/>
  <c r="K29" i="8"/>
  <c r="J29" i="8"/>
  <c r="I29" i="8"/>
  <c r="H29" i="8"/>
  <c r="G29" i="8"/>
  <c r="F29" i="8"/>
  <c r="E29" i="8"/>
  <c r="D29" i="8"/>
  <c r="C29" i="8"/>
  <c r="BJ26" i="8"/>
  <c r="BI26" i="8"/>
  <c r="BH26" i="8"/>
  <c r="BG26" i="8"/>
  <c r="BF26" i="8"/>
  <c r="BE26" i="8"/>
  <c r="BD26" i="8"/>
  <c r="BC26" i="8"/>
  <c r="BB26" i="8"/>
  <c r="BA26" i="8"/>
  <c r="AZ26" i="8"/>
  <c r="AY26" i="8"/>
  <c r="AX26" i="8"/>
  <c r="AW26" i="8"/>
  <c r="AV26" i="8"/>
  <c r="AU26" i="8"/>
  <c r="AT26" i="8"/>
  <c r="AS26" i="8"/>
  <c r="AR26" i="8"/>
  <c r="AQ26" i="8"/>
  <c r="AP26" i="8"/>
  <c r="AO26" i="8"/>
  <c r="AN26" i="8"/>
  <c r="AM26" i="8"/>
  <c r="AL26" i="8"/>
  <c r="AK26" i="8"/>
  <c r="AJ26" i="8"/>
  <c r="AI26" i="8"/>
  <c r="AH26" i="8"/>
  <c r="AG26" i="8"/>
  <c r="AF26" i="8"/>
  <c r="AE26" i="8"/>
  <c r="AD26" i="8"/>
  <c r="AC26" i="8"/>
  <c r="AB26" i="8"/>
  <c r="AA26" i="8"/>
  <c r="Z26" i="8"/>
  <c r="Y26" i="8"/>
  <c r="X26" i="8"/>
  <c r="W26" i="8"/>
  <c r="V26" i="8"/>
  <c r="U26" i="8"/>
  <c r="T26" i="8"/>
  <c r="S26" i="8"/>
  <c r="R26" i="8"/>
  <c r="Q26" i="8"/>
  <c r="P26" i="8"/>
  <c r="O26" i="8"/>
  <c r="N26" i="8"/>
  <c r="M26" i="8"/>
  <c r="L26" i="8"/>
  <c r="K26" i="8"/>
  <c r="J26" i="8"/>
  <c r="I26" i="8"/>
  <c r="H26" i="8"/>
  <c r="G26" i="8"/>
  <c r="F26" i="8"/>
  <c r="E26" i="8"/>
  <c r="D26" i="8"/>
  <c r="C26" i="8"/>
  <c r="BJ12" i="8"/>
  <c r="BI12" i="8"/>
  <c r="BH12" i="8"/>
  <c r="BG12" i="8"/>
  <c r="BF12" i="8"/>
  <c r="BE12" i="8"/>
  <c r="BD12" i="8"/>
  <c r="BC12" i="8"/>
  <c r="BB12" i="8"/>
  <c r="BA12" i="8"/>
  <c r="AZ12" i="8"/>
  <c r="AY12" i="8"/>
  <c r="AX12" i="8"/>
  <c r="AW12" i="8"/>
  <c r="AV12" i="8"/>
  <c r="AU12" i="8"/>
  <c r="AT12" i="8"/>
  <c r="AS12" i="8"/>
  <c r="AR12" i="8"/>
  <c r="AQ12" i="8"/>
  <c r="AP12" i="8"/>
  <c r="AO12" i="8"/>
  <c r="AN12" i="8"/>
  <c r="AM12" i="8"/>
  <c r="AL12" i="8"/>
  <c r="AK12" i="8"/>
  <c r="AJ12" i="8"/>
  <c r="AI12" i="8"/>
  <c r="AH12" i="8"/>
  <c r="AG12" i="8"/>
  <c r="AF12" i="8"/>
  <c r="AE12" i="8"/>
  <c r="AD12" i="8"/>
  <c r="AC12" i="8"/>
  <c r="AB12" i="8"/>
  <c r="AA12" i="8"/>
  <c r="Z12" i="8"/>
  <c r="Y12" i="8"/>
  <c r="X12" i="8"/>
  <c r="W12" i="8"/>
  <c r="V12" i="8"/>
  <c r="U12" i="8"/>
  <c r="T12" i="8"/>
  <c r="S12" i="8"/>
  <c r="R12" i="8"/>
  <c r="Q12" i="8"/>
  <c r="P12" i="8"/>
  <c r="O12" i="8"/>
  <c r="N12" i="8"/>
  <c r="M12" i="8"/>
  <c r="L12" i="8"/>
  <c r="K12" i="8"/>
  <c r="J12" i="8"/>
  <c r="I12" i="8"/>
  <c r="H12" i="8"/>
  <c r="G12" i="8"/>
  <c r="F12" i="8"/>
  <c r="E12" i="8"/>
  <c r="D12" i="8"/>
  <c r="C12" i="8"/>
  <c r="BJ9" i="8"/>
  <c r="BI9" i="8"/>
  <c r="BH9" i="8"/>
  <c r="BG9" i="8"/>
  <c r="BF9" i="8"/>
  <c r="BE9" i="8"/>
  <c r="BD9" i="8"/>
  <c r="BC9" i="8"/>
  <c r="BB9" i="8"/>
  <c r="BA9" i="8"/>
  <c r="AZ9" i="8"/>
  <c r="AY9" i="8"/>
  <c r="AX9" i="8"/>
  <c r="AW9" i="8"/>
  <c r="AV9" i="8"/>
  <c r="AU9" i="8"/>
  <c r="AT9" i="8"/>
  <c r="AS9" i="8"/>
  <c r="AR9" i="8"/>
  <c r="AQ9" i="8"/>
  <c r="AP9" i="8"/>
  <c r="AO9" i="8"/>
  <c r="AN9" i="8"/>
  <c r="AM9" i="8"/>
  <c r="AL9" i="8"/>
  <c r="AK9" i="8"/>
  <c r="AJ9" i="8"/>
  <c r="AI9" i="8"/>
  <c r="AH9" i="8"/>
  <c r="AG9" i="8"/>
  <c r="AF9" i="8"/>
  <c r="AE9" i="8"/>
  <c r="AD9" i="8"/>
  <c r="AC9" i="8"/>
  <c r="AB9" i="8"/>
  <c r="AA9" i="8"/>
  <c r="Z9" i="8"/>
  <c r="Y9" i="8"/>
  <c r="X9" i="8"/>
  <c r="W9" i="8"/>
  <c r="V9" i="8"/>
  <c r="U9" i="8"/>
  <c r="T9" i="8"/>
  <c r="S9" i="8"/>
  <c r="R9" i="8"/>
  <c r="Q9" i="8"/>
  <c r="P9" i="8"/>
  <c r="O9" i="8"/>
  <c r="N9" i="8"/>
  <c r="M9" i="8"/>
  <c r="L9" i="8"/>
  <c r="K9" i="8"/>
  <c r="J9" i="8"/>
  <c r="I9" i="8"/>
  <c r="H9" i="8"/>
  <c r="G9" i="8"/>
  <c r="F9" i="8"/>
  <c r="E9" i="8"/>
  <c r="D9" i="8"/>
  <c r="C9" i="8"/>
  <c r="K7" i="9" l="1"/>
  <c r="D40" i="8"/>
  <c r="F40" i="8"/>
  <c r="H40" i="8"/>
  <c r="J40" i="8"/>
  <c r="L40" i="8"/>
  <c r="N40" i="8"/>
  <c r="P40" i="8"/>
  <c r="R40" i="8"/>
  <c r="T40" i="8"/>
  <c r="V40" i="8"/>
  <c r="X40" i="8"/>
  <c r="Z40" i="8"/>
  <c r="AB40" i="8"/>
  <c r="AD40" i="8"/>
  <c r="AF40" i="8"/>
  <c r="AH40" i="8"/>
  <c r="AJ40" i="8"/>
  <c r="AL40" i="8"/>
  <c r="AN40" i="8"/>
  <c r="AP40" i="8"/>
  <c r="AR40" i="8"/>
  <c r="AT40" i="8"/>
  <c r="AV40" i="8"/>
  <c r="AV77" i="8" s="1"/>
  <c r="AX40" i="8"/>
  <c r="AX77" i="8" s="1"/>
  <c r="AZ40" i="8"/>
  <c r="AZ77" i="8" s="1"/>
  <c r="BB40" i="8"/>
  <c r="BB77" i="8" s="1"/>
  <c r="BD40" i="8"/>
  <c r="BD77" i="8" s="1"/>
  <c r="BF40" i="8"/>
  <c r="BF77" i="8" s="1"/>
  <c r="BH40" i="8"/>
  <c r="BH77" i="8" s="1"/>
  <c r="BJ40" i="8"/>
  <c r="BJ77" i="8" s="1"/>
  <c r="C40" i="8"/>
  <c r="E40" i="8"/>
  <c r="BK40" i="8" s="1"/>
  <c r="G40" i="8"/>
  <c r="I40" i="8"/>
  <c r="K40" i="8"/>
  <c r="M40" i="8"/>
  <c r="O40" i="8"/>
  <c r="Q40" i="8"/>
  <c r="S40" i="8"/>
  <c r="S77" i="8" s="1"/>
  <c r="U40" i="8"/>
  <c r="U77" i="8" s="1"/>
  <c r="W40" i="8"/>
  <c r="W77" i="8" s="1"/>
  <c r="Y40" i="8"/>
  <c r="Y77" i="8" s="1"/>
  <c r="AA40" i="8"/>
  <c r="AA77" i="8" s="1"/>
  <c r="AC40" i="8"/>
  <c r="AC77" i="8" s="1"/>
  <c r="AE40" i="8"/>
  <c r="AE77" i="8" s="1"/>
  <c r="AG40" i="8"/>
  <c r="AG77" i="8" s="1"/>
  <c r="AI40" i="8"/>
  <c r="AI77" i="8" s="1"/>
  <c r="AK40" i="8"/>
  <c r="AK77" i="8" s="1"/>
  <c r="AM40" i="8"/>
  <c r="AM77" i="8" s="1"/>
  <c r="AO40" i="8"/>
  <c r="AO77" i="8" s="1"/>
  <c r="AQ40" i="8"/>
  <c r="AQ77" i="8" s="1"/>
  <c r="AS40" i="8"/>
  <c r="AS77" i="8" s="1"/>
  <c r="AU40" i="8"/>
  <c r="AU77" i="8" s="1"/>
  <c r="AW40" i="8"/>
  <c r="AY40" i="8"/>
  <c r="AY77" i="8" s="1"/>
  <c r="BA40" i="8"/>
  <c r="BC40" i="8"/>
  <c r="BE40" i="8"/>
  <c r="BG40" i="8"/>
  <c r="BI40" i="8"/>
  <c r="BK26" i="8"/>
  <c r="BK81" i="8"/>
  <c r="BK29" i="8"/>
  <c r="E77" i="8"/>
  <c r="G77" i="8"/>
  <c r="I77" i="8"/>
  <c r="K77" i="8"/>
  <c r="M77" i="8"/>
  <c r="O77" i="8"/>
  <c r="Q77" i="8"/>
  <c r="BA77" i="8"/>
  <c r="BC77" i="8"/>
  <c r="BE77" i="8"/>
  <c r="BG77" i="8"/>
  <c r="BI77" i="8"/>
  <c r="D77" i="8"/>
  <c r="F77" i="8"/>
  <c r="H77" i="8"/>
  <c r="J77" i="8"/>
  <c r="L77" i="8"/>
  <c r="N77" i="8"/>
  <c r="P77" i="8"/>
  <c r="R77" i="8"/>
  <c r="T77" i="8"/>
  <c r="V77" i="8"/>
  <c r="X77" i="8"/>
  <c r="Z77" i="8"/>
  <c r="AB77" i="8"/>
  <c r="AD77" i="8"/>
  <c r="AF77" i="8"/>
  <c r="AH77" i="8"/>
  <c r="AJ77" i="8"/>
  <c r="AL77" i="8"/>
  <c r="AN77" i="8"/>
  <c r="AP77" i="8"/>
  <c r="AR77" i="8"/>
  <c r="AT77" i="8"/>
  <c r="BK69" i="8"/>
  <c r="BK66" i="8"/>
  <c r="BK46" i="8"/>
  <c r="C70" i="8"/>
  <c r="BK70" i="8" s="1"/>
  <c r="BK12" i="8"/>
  <c r="BK23" i="8"/>
  <c r="BK39" i="8"/>
  <c r="BK55" i="8"/>
  <c r="BK61" i="8"/>
  <c r="BK75" i="8"/>
  <c r="BK56" i="8"/>
  <c r="BK9" i="8"/>
  <c r="C77" i="8" l="1"/>
  <c r="AW77" i="8"/>
  <c r="BK77" i="8" l="1"/>
  <c r="K5" i="9"/>
  <c r="K43" i="9" s="1"/>
</calcChain>
</file>

<file path=xl/sharedStrings.xml><?xml version="1.0" encoding="utf-8"?>
<sst xmlns="http://schemas.openxmlformats.org/spreadsheetml/2006/main" count="170" uniqueCount="138">
  <si>
    <t>A</t>
  </si>
  <si>
    <t>B</t>
  </si>
  <si>
    <t>ELSS</t>
  </si>
  <si>
    <t>Gilt</t>
  </si>
  <si>
    <t>D</t>
  </si>
  <si>
    <t>F</t>
  </si>
  <si>
    <t>INCOME / DEBT ORIENTED SCHEMES</t>
  </si>
  <si>
    <t>GROWTH / EQUITY ORIENTED SCHEMES</t>
  </si>
  <si>
    <t>BALANCED SCHEMES</t>
  </si>
  <si>
    <t>EXCHANGE TRADED FUND</t>
  </si>
  <si>
    <t>FMP</t>
  </si>
  <si>
    <t>Total</t>
  </si>
  <si>
    <t>T15</t>
  </si>
  <si>
    <t>B15</t>
  </si>
  <si>
    <t>Liquid/ Money Market</t>
  </si>
  <si>
    <t>Debt (assured return)</t>
  </si>
  <si>
    <t>Other Debt Schemes</t>
  </si>
  <si>
    <t>Others</t>
  </si>
  <si>
    <t>C</t>
  </si>
  <si>
    <t>Balanced schemes</t>
  </si>
  <si>
    <t>GOLD ETF</t>
  </si>
  <si>
    <t xml:space="preserve">Other ETFs </t>
  </si>
  <si>
    <t>E</t>
  </si>
  <si>
    <t>FUND OF FUNDS INVESTING OVERSEAS</t>
  </si>
  <si>
    <t>Fund of funds investing overseas</t>
  </si>
  <si>
    <t>GRAND TOTAL</t>
  </si>
  <si>
    <t>Fund of Funds Scheme (Domestic)</t>
  </si>
  <si>
    <t>Through Associate Distributors</t>
  </si>
  <si>
    <t>Through Non - Associate Distributors</t>
  </si>
  <si>
    <t xml:space="preserve">T15 : Top 15 cities as identified by AMFI </t>
  </si>
  <si>
    <t xml:space="preserve">B15 : Other than T15  </t>
  </si>
  <si>
    <t xml:space="preserve">Through Direct Plan </t>
  </si>
  <si>
    <t>Scheme Category/ Scheme Name</t>
  </si>
  <si>
    <t xml:space="preserve">1 : Retail Investor </t>
  </si>
  <si>
    <t>2 : Corporates</t>
  </si>
  <si>
    <t>5 : High Networth Individuals</t>
  </si>
  <si>
    <t>I : Contribution of sponsor and its associates in AUM</t>
  </si>
  <si>
    <t>II : Contribution of other than sponsor and its associates in AUM</t>
  </si>
  <si>
    <t>I</t>
  </si>
  <si>
    <t>II</t>
  </si>
  <si>
    <t>Category of Investor</t>
  </si>
  <si>
    <t xml:space="preserve">Name of the States/ Union Territories </t>
  </si>
  <si>
    <t>Andaman and Nicobar Islands</t>
  </si>
  <si>
    <t>Andhra Pradesh</t>
  </si>
  <si>
    <t>Arunachal Pradesh</t>
  </si>
  <si>
    <t>Assam</t>
  </si>
  <si>
    <t>Bihar</t>
  </si>
  <si>
    <t>Chandigarh</t>
  </si>
  <si>
    <t>Chhattisgarh</t>
  </si>
  <si>
    <t>Goa</t>
  </si>
  <si>
    <t>Gujarat</t>
  </si>
  <si>
    <t>Haryana</t>
  </si>
  <si>
    <t>Himachal Pradesh</t>
  </si>
  <si>
    <t>Jammu and Kashmir</t>
  </si>
  <si>
    <t>Jharkhand</t>
  </si>
  <si>
    <t>Karnataka</t>
  </si>
  <si>
    <t>Kerala</t>
  </si>
  <si>
    <t>Madhya Pradesh</t>
  </si>
  <si>
    <t>Maharashtra</t>
  </si>
  <si>
    <t>Manipur</t>
  </si>
  <si>
    <t>Meghalaya</t>
  </si>
  <si>
    <t>Nagaland</t>
  </si>
  <si>
    <t>New Delhi</t>
  </si>
  <si>
    <t>Orissa</t>
  </si>
  <si>
    <t>Pondicherry</t>
  </si>
  <si>
    <t>Punjab</t>
  </si>
  <si>
    <t>Rajasthan</t>
  </si>
  <si>
    <t>Sikkim</t>
  </si>
  <si>
    <t>Tamil Nadu</t>
  </si>
  <si>
    <t>Tripura</t>
  </si>
  <si>
    <t>Uttar Pradesh</t>
  </si>
  <si>
    <t>Uttarakhand</t>
  </si>
  <si>
    <t>West Bengal</t>
  </si>
  <si>
    <t>TOTAL</t>
  </si>
  <si>
    <t>Sl. No.</t>
  </si>
  <si>
    <t>(i)</t>
  </si>
  <si>
    <t>(ii)</t>
  </si>
  <si>
    <t>(iii)</t>
  </si>
  <si>
    <t>(iv)</t>
  </si>
  <si>
    <t>Grand Sub-Total (a+b+c+d+e+f)</t>
  </si>
  <si>
    <t>(v)</t>
  </si>
  <si>
    <t>(vi)</t>
  </si>
  <si>
    <t>Grand Sub-Total</t>
  </si>
  <si>
    <t>Grand Sub-Total (a+b)</t>
  </si>
  <si>
    <t>(a) Sub-Total</t>
  </si>
  <si>
    <t>(b) Sub-Total</t>
  </si>
  <si>
    <t xml:space="preserve">LIQUID SCHEMES </t>
  </si>
  <si>
    <t>OTHER DEBT ORIENTED SCHEMES</t>
  </si>
  <si>
    <t xml:space="preserve">Note: Name of new states / union territories shall be added alphabetically  </t>
  </si>
  <si>
    <t>(f) Sub-Total</t>
  </si>
  <si>
    <t xml:space="preserve"> (e) Sub-Total</t>
  </si>
  <si>
    <t xml:space="preserve"> (d) Sub-Total</t>
  </si>
  <si>
    <t>(c) Sub-Total</t>
  </si>
  <si>
    <t>GOLD EXCHANGE TRADED FUND</t>
  </si>
  <si>
    <t>OTHER EXCHANGE TRADED FUND</t>
  </si>
  <si>
    <t>FUND OF FUNDS INVESTING DOMESTIC</t>
  </si>
  <si>
    <t>Infrastructure Debt Funds</t>
  </si>
  <si>
    <t>3 : Banks/FIs</t>
  </si>
  <si>
    <t>GRAND TOTAL (A+B+C+D+E)</t>
  </si>
  <si>
    <t>4 : FIIs/FPIs</t>
  </si>
  <si>
    <t>Principal Mutual Fund (All figures in Rs. Crore)</t>
  </si>
  <si>
    <t>Principal Cash Management Fund</t>
  </si>
  <si>
    <t>Principal Government Securities Fund</t>
  </si>
  <si>
    <t>Principal Pnb Fixed Maturity Plan – Series B10-476 Days</t>
  </si>
  <si>
    <t xml:space="preserve">Principal Pnb Fixed Maturity Plan – Series B12-368 Days </t>
  </si>
  <si>
    <t>Principal Pnb Fixed Maturity Plan – Series B13-395 Days</t>
  </si>
  <si>
    <t>Principal Pnb Fixed Maturity Plan – Series B14-390 Days</t>
  </si>
  <si>
    <t xml:space="preserve">Principal Pnb Fixed Maturity Plan – Series B15-377 Days </t>
  </si>
  <si>
    <t xml:space="preserve">Principal Pnb Fixed Maturity Plan 1098 Days - Series B2  </t>
  </si>
  <si>
    <t>Principal Debt Opportunities Fund Conservative Plan</t>
  </si>
  <si>
    <t>Principal Debt Opportunities Fund Corporate Bond Plan</t>
  </si>
  <si>
    <t>Principal Income Fund - Short Term Plan</t>
  </si>
  <si>
    <t>Principal Retail Money Manager Fund</t>
  </si>
  <si>
    <t>Principal Debt Savings Fund-Retail Plan</t>
  </si>
  <si>
    <t>Principal Bank CD Fund</t>
  </si>
  <si>
    <t>Principal Personal Tax Saver Fund</t>
  </si>
  <si>
    <t>Principal Tax Savings Fund</t>
  </si>
  <si>
    <t>Principal Dividend Yield Fund</t>
  </si>
  <si>
    <t>Principal Emerging Bluechip Fund</t>
  </si>
  <si>
    <t>Principal Growth Fund</t>
  </si>
  <si>
    <t>Principal Large Cap Fund</t>
  </si>
  <si>
    <t>Principal Smart Equity Fund</t>
  </si>
  <si>
    <t>Principal Index Fund - Nifty</t>
  </si>
  <si>
    <t>Principal Balanced Fund</t>
  </si>
  <si>
    <t>Principal Global Opportunities Fund</t>
  </si>
  <si>
    <t>Principal Income Fund - Long Term Plan</t>
  </si>
  <si>
    <t>Principal Pnb Fixed Maturity Plan – Series B16-1094 Days</t>
  </si>
  <si>
    <t>Principal Pnb Fixed Maturity Plan – Series B17-371 Days</t>
  </si>
  <si>
    <t>Principal Index Fund - Mid Cap</t>
  </si>
  <si>
    <t>Principal Debt Savings Fund - MIP</t>
  </si>
  <si>
    <t>Dadra and Nagar Haveli</t>
  </si>
  <si>
    <t>Daman and Diu</t>
  </si>
  <si>
    <t>Lakshadweep</t>
  </si>
  <si>
    <t>Mizoram</t>
  </si>
  <si>
    <t>Telangana</t>
  </si>
  <si>
    <t>Principal Pnb Fixed Maturity Plan – Series B5-732 Days</t>
  </si>
  <si>
    <t>Principal Mutual Fund: Net Average Assets Under Management (AUM) for the month of Feb 15 (All figures in Rs. Crore)</t>
  </si>
  <si>
    <t>Table showing State wise /Union Territory wise contribution to AAUM of category of schemes for the month of Feb 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</si>
</sst>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_-;\-* #,##0.00_-;_-* &quot;-&quot;??_-;_-@_-"/>
    <numFmt numFmtId="165" formatCode="_ * #,##0.00_ ;_ * \-#,##0.00_ ;_ * &quot;-&quot;??_ ;_ @_ "/>
  </numFmts>
  <fonts count="46" x14ac:knownFonts="1">
    <font>
      <sz val="10"/>
      <color indexed="8"/>
      <name val="Arial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Arial"/>
      <family val="2"/>
      <charset val="1"/>
    </font>
    <font>
      <sz val="10"/>
      <color indexed="8"/>
      <name val="Arial"/>
      <family val="2"/>
    </font>
    <font>
      <sz val="10"/>
      <color indexed="64"/>
      <name val="Arial"/>
      <family val="2"/>
    </font>
    <font>
      <b/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i/>
      <sz val="11"/>
      <color indexed="8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  <font>
      <b/>
      <sz val="15"/>
      <color theme="3"/>
      <name val="Calibri"/>
      <family val="2"/>
    </font>
    <font>
      <b/>
      <sz val="13"/>
      <color theme="3"/>
      <name val="Calibri"/>
      <family val="2"/>
    </font>
    <font>
      <b/>
      <sz val="11"/>
      <color theme="3"/>
      <name val="Calibri"/>
      <family val="2"/>
    </font>
    <font>
      <sz val="11"/>
      <color rgb="FF006100"/>
      <name val="Calibri"/>
      <family val="2"/>
    </font>
    <font>
      <sz val="11"/>
      <color rgb="FF9C0006"/>
      <name val="Calibri"/>
      <family val="2"/>
    </font>
    <font>
      <sz val="11"/>
      <color rgb="FF9C6500"/>
      <name val="Calibri"/>
      <family val="2"/>
    </font>
    <font>
      <sz val="11"/>
      <color rgb="FF3F3F76"/>
      <name val="Calibri"/>
      <family val="2"/>
    </font>
    <font>
      <b/>
      <sz val="11"/>
      <color rgb="FF3F3F3F"/>
      <name val="Calibri"/>
      <family val="2"/>
    </font>
    <font>
      <b/>
      <sz val="11"/>
      <color rgb="FFFA7D00"/>
      <name val="Calibri"/>
      <family val="2"/>
    </font>
    <font>
      <sz val="11"/>
      <color rgb="FFFA7D00"/>
      <name val="Calibri"/>
      <family val="2"/>
    </font>
    <font>
      <b/>
      <sz val="11"/>
      <color theme="0"/>
      <name val="Calibri"/>
      <family val="2"/>
    </font>
    <font>
      <sz val="11"/>
      <color rgb="FFFF0000"/>
      <name val="Calibri"/>
      <family val="2"/>
    </font>
    <font>
      <i/>
      <sz val="11"/>
      <color rgb="FF7F7F7F"/>
      <name val="Calibri"/>
      <family val="2"/>
    </font>
    <font>
      <b/>
      <sz val="11"/>
      <color theme="1"/>
      <name val="Calibri"/>
      <family val="2"/>
    </font>
    <font>
      <sz val="11"/>
      <color theme="0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64">
    <xf numFmtId="0" fontId="0" fillId="0" borderId="0"/>
    <xf numFmtId="0" fontId="5" fillId="0" borderId="0"/>
    <xf numFmtId="0" fontId="4" fillId="0" borderId="0"/>
    <xf numFmtId="0" fontId="3" fillId="0" borderId="0"/>
    <xf numFmtId="164" fontId="3" fillId="0" borderId="0" applyFon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24" applyNumberFormat="0" applyFill="0" applyAlignment="0" applyProtection="0"/>
    <xf numFmtId="0" fontId="17" fillId="0" borderId="25" applyNumberFormat="0" applyFill="0" applyAlignment="0" applyProtection="0"/>
    <xf numFmtId="0" fontId="18" fillId="0" borderId="26" applyNumberFormat="0" applyFill="0" applyAlignment="0" applyProtection="0"/>
    <xf numFmtId="0" fontId="18" fillId="0" borderId="0" applyNumberFormat="0" applyFill="0" applyBorder="0" applyAlignment="0" applyProtection="0"/>
    <xf numFmtId="0" fontId="19" fillId="2" borderId="0" applyNumberFormat="0" applyBorder="0" applyAlignment="0" applyProtection="0"/>
    <xf numFmtId="0" fontId="20" fillId="3" borderId="0" applyNumberFormat="0" applyBorder="0" applyAlignment="0" applyProtection="0"/>
    <xf numFmtId="0" fontId="21" fillId="4" borderId="0" applyNumberFormat="0" applyBorder="0" applyAlignment="0" applyProtection="0"/>
    <xf numFmtId="0" fontId="22" fillId="5" borderId="27" applyNumberFormat="0" applyAlignment="0" applyProtection="0"/>
    <xf numFmtId="0" fontId="23" fillId="6" borderId="28" applyNumberFormat="0" applyAlignment="0" applyProtection="0"/>
    <xf numFmtId="0" fontId="24" fillId="6" borderId="27" applyNumberFormat="0" applyAlignment="0" applyProtection="0"/>
    <xf numFmtId="0" fontId="25" fillId="0" borderId="29" applyNumberFormat="0" applyFill="0" applyAlignment="0" applyProtection="0"/>
    <xf numFmtId="0" fontId="26" fillId="7" borderId="30" applyNumberFormat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6" fillId="0" borderId="32" applyNumberFormat="0" applyFill="0" applyAlignment="0" applyProtection="0"/>
    <xf numFmtId="0" fontId="29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9" fillId="12" borderId="0" applyNumberFormat="0" applyBorder="0" applyAlignment="0" applyProtection="0"/>
    <xf numFmtId="0" fontId="29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9" fillId="16" borderId="0" applyNumberFormat="0" applyBorder="0" applyAlignment="0" applyProtection="0"/>
    <xf numFmtId="0" fontId="29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9" fillId="20" borderId="0" applyNumberFormat="0" applyBorder="0" applyAlignment="0" applyProtection="0"/>
    <xf numFmtId="0" fontId="29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9" fillId="24" borderId="0" applyNumberFormat="0" applyBorder="0" applyAlignment="0" applyProtection="0"/>
    <xf numFmtId="0" fontId="29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9" fillId="28" borderId="0" applyNumberFormat="0" applyBorder="0" applyAlignment="0" applyProtection="0"/>
    <xf numFmtId="0" fontId="29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9" fillId="32" borderId="0" applyNumberFormat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8" borderId="31" applyNumberFormat="0" applyFont="0" applyAlignment="0" applyProtection="0"/>
    <xf numFmtId="0" fontId="30" fillId="0" borderId="0"/>
    <xf numFmtId="0" fontId="31" fillId="0" borderId="24" applyNumberFormat="0" applyFill="0" applyAlignment="0" applyProtection="0"/>
    <xf numFmtId="0" fontId="32" fillId="0" borderId="25" applyNumberFormat="0" applyFill="0" applyAlignment="0" applyProtection="0"/>
    <xf numFmtId="0" fontId="33" fillId="0" borderId="26" applyNumberFormat="0" applyFill="0" applyAlignment="0" applyProtection="0"/>
    <xf numFmtId="0" fontId="33" fillId="0" borderId="0" applyNumberFormat="0" applyFill="0" applyBorder="0" applyAlignment="0" applyProtection="0"/>
    <xf numFmtId="0" fontId="34" fillId="2" borderId="0" applyNumberFormat="0" applyBorder="0" applyAlignment="0" applyProtection="0"/>
    <xf numFmtId="0" fontId="35" fillId="3" borderId="0" applyNumberFormat="0" applyBorder="0" applyAlignment="0" applyProtection="0"/>
    <xf numFmtId="0" fontId="36" fillId="4" borderId="0" applyNumberFormat="0" applyBorder="0" applyAlignment="0" applyProtection="0"/>
    <xf numFmtId="0" fontId="37" fillId="5" borderId="27" applyNumberFormat="0" applyAlignment="0" applyProtection="0"/>
    <xf numFmtId="0" fontId="38" fillId="6" borderId="28" applyNumberFormat="0" applyAlignment="0" applyProtection="0"/>
    <xf numFmtId="0" fontId="39" fillId="6" borderId="27" applyNumberFormat="0" applyAlignment="0" applyProtection="0"/>
    <xf numFmtId="0" fontId="40" fillId="0" borderId="29" applyNumberFormat="0" applyFill="0" applyAlignment="0" applyProtection="0"/>
    <xf numFmtId="0" fontId="41" fillId="7" borderId="30" applyNumberFormat="0" applyAlignment="0" applyProtection="0"/>
    <xf numFmtId="0" fontId="42" fillId="0" borderId="0" applyNumberFormat="0" applyFill="0" applyBorder="0" applyAlignment="0" applyProtection="0"/>
    <xf numFmtId="0" fontId="30" fillId="8" borderId="31" applyNumberFormat="0" applyFont="0" applyAlignment="0" applyProtection="0"/>
    <xf numFmtId="0" fontId="43" fillId="0" borderId="0" applyNumberFormat="0" applyFill="0" applyBorder="0" applyAlignment="0" applyProtection="0"/>
    <xf numFmtId="0" fontId="44" fillId="0" borderId="32" applyNumberFormat="0" applyFill="0" applyAlignment="0" applyProtection="0"/>
    <xf numFmtId="0" fontId="45" fillId="9" borderId="0" applyNumberFormat="0" applyBorder="0" applyAlignment="0" applyProtection="0"/>
    <xf numFmtId="0" fontId="30" fillId="10" borderId="0" applyNumberFormat="0" applyBorder="0" applyAlignment="0" applyProtection="0"/>
    <xf numFmtId="0" fontId="30" fillId="11" borderId="0" applyNumberFormat="0" applyBorder="0" applyAlignment="0" applyProtection="0"/>
    <xf numFmtId="0" fontId="45" fillId="12" borderId="0" applyNumberFormat="0" applyBorder="0" applyAlignment="0" applyProtection="0"/>
    <xf numFmtId="0" fontId="45" fillId="13" borderId="0" applyNumberFormat="0" applyBorder="0" applyAlignment="0" applyProtection="0"/>
    <xf numFmtId="0" fontId="30" fillId="14" borderId="0" applyNumberFormat="0" applyBorder="0" applyAlignment="0" applyProtection="0"/>
    <xf numFmtId="0" fontId="30" fillId="15" borderId="0" applyNumberFormat="0" applyBorder="0" applyAlignment="0" applyProtection="0"/>
    <xf numFmtId="0" fontId="45" fillId="16" borderId="0" applyNumberFormat="0" applyBorder="0" applyAlignment="0" applyProtection="0"/>
    <xf numFmtId="0" fontId="45" fillId="17" borderId="0" applyNumberFormat="0" applyBorder="0" applyAlignment="0" applyProtection="0"/>
    <xf numFmtId="0" fontId="30" fillId="18" borderId="0" applyNumberFormat="0" applyBorder="0" applyAlignment="0" applyProtection="0"/>
    <xf numFmtId="0" fontId="30" fillId="19" borderId="0" applyNumberFormat="0" applyBorder="0" applyAlignment="0" applyProtection="0"/>
    <xf numFmtId="0" fontId="45" fillId="20" borderId="0" applyNumberFormat="0" applyBorder="0" applyAlignment="0" applyProtection="0"/>
    <xf numFmtId="0" fontId="45" fillId="21" borderId="0" applyNumberFormat="0" applyBorder="0" applyAlignment="0" applyProtection="0"/>
    <xf numFmtId="0" fontId="30" fillId="22" borderId="0" applyNumberFormat="0" applyBorder="0" applyAlignment="0" applyProtection="0"/>
    <xf numFmtId="0" fontId="30" fillId="23" borderId="0" applyNumberFormat="0" applyBorder="0" applyAlignment="0" applyProtection="0"/>
    <xf numFmtId="0" fontId="45" fillId="24" borderId="0" applyNumberFormat="0" applyBorder="0" applyAlignment="0" applyProtection="0"/>
    <xf numFmtId="0" fontId="45" fillId="25" borderId="0" applyNumberFormat="0" applyBorder="0" applyAlignment="0" applyProtection="0"/>
    <xf numFmtId="0" fontId="30" fillId="26" borderId="0" applyNumberFormat="0" applyBorder="0" applyAlignment="0" applyProtection="0"/>
    <xf numFmtId="0" fontId="30" fillId="27" borderId="0" applyNumberFormat="0" applyBorder="0" applyAlignment="0" applyProtection="0"/>
    <xf numFmtId="0" fontId="45" fillId="28" borderId="0" applyNumberFormat="0" applyBorder="0" applyAlignment="0" applyProtection="0"/>
    <xf numFmtId="0" fontId="45" fillId="29" borderId="0" applyNumberFormat="0" applyBorder="0" applyAlignment="0" applyProtection="0"/>
    <xf numFmtId="0" fontId="30" fillId="30" borderId="0" applyNumberFormat="0" applyBorder="0" applyAlignment="0" applyProtection="0"/>
    <xf numFmtId="0" fontId="30" fillId="31" borderId="0" applyNumberFormat="0" applyBorder="0" applyAlignment="0" applyProtection="0"/>
    <xf numFmtId="0" fontId="45" fillId="32" borderId="0" applyNumberFormat="0" applyBorder="0" applyAlignment="0" applyProtection="0"/>
    <xf numFmtId="164" fontId="30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16" fillId="0" borderId="24" applyNumberFormat="0" applyFill="0" applyAlignment="0" applyProtection="0"/>
    <xf numFmtId="0" fontId="17" fillId="0" borderId="25" applyNumberFormat="0" applyFill="0" applyAlignment="0" applyProtection="0"/>
    <xf numFmtId="0" fontId="18" fillId="0" borderId="26" applyNumberFormat="0" applyFill="0" applyAlignment="0" applyProtection="0"/>
    <xf numFmtId="0" fontId="18" fillId="0" borderId="0" applyNumberFormat="0" applyFill="0" applyBorder="0" applyAlignment="0" applyProtection="0"/>
    <xf numFmtId="0" fontId="19" fillId="2" borderId="0" applyNumberFormat="0" applyBorder="0" applyAlignment="0" applyProtection="0"/>
    <xf numFmtId="0" fontId="20" fillId="3" borderId="0" applyNumberFormat="0" applyBorder="0" applyAlignment="0" applyProtection="0"/>
    <xf numFmtId="0" fontId="21" fillId="4" borderId="0" applyNumberFormat="0" applyBorder="0" applyAlignment="0" applyProtection="0"/>
    <xf numFmtId="0" fontId="22" fillId="5" borderId="27" applyNumberFormat="0" applyAlignment="0" applyProtection="0"/>
    <xf numFmtId="0" fontId="23" fillId="6" borderId="28" applyNumberFormat="0" applyAlignment="0" applyProtection="0"/>
    <xf numFmtId="0" fontId="24" fillId="6" borderId="27" applyNumberFormat="0" applyAlignment="0" applyProtection="0"/>
    <xf numFmtId="0" fontId="25" fillId="0" borderId="29" applyNumberFormat="0" applyFill="0" applyAlignment="0" applyProtection="0"/>
    <xf numFmtId="0" fontId="26" fillId="7" borderId="30" applyNumberFormat="0" applyAlignment="0" applyProtection="0"/>
    <xf numFmtId="0" fontId="27" fillId="0" borderId="0" applyNumberFormat="0" applyFill="0" applyBorder="0" applyAlignment="0" applyProtection="0"/>
    <xf numFmtId="0" fontId="2" fillId="8" borderId="31" applyNumberFormat="0" applyFont="0" applyAlignment="0" applyProtection="0"/>
    <xf numFmtId="0" fontId="28" fillId="0" borderId="0" applyNumberFormat="0" applyFill="0" applyBorder="0" applyAlignment="0" applyProtection="0"/>
    <xf numFmtId="0" fontId="6" fillId="0" borderId="32" applyNumberFormat="0" applyFill="0" applyAlignment="0" applyProtection="0"/>
    <xf numFmtId="0" fontId="29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9" fillId="12" borderId="0" applyNumberFormat="0" applyBorder="0" applyAlignment="0" applyProtection="0"/>
    <xf numFmtId="0" fontId="29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9" fillId="16" borderId="0" applyNumberFormat="0" applyBorder="0" applyAlignment="0" applyProtection="0"/>
    <xf numFmtId="0" fontId="29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9" fillId="20" borderId="0" applyNumberFormat="0" applyBorder="0" applyAlignment="0" applyProtection="0"/>
    <xf numFmtId="0" fontId="29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9" fillId="24" borderId="0" applyNumberFormat="0" applyBorder="0" applyAlignment="0" applyProtection="0"/>
    <xf numFmtId="0" fontId="29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9" fillId="28" borderId="0" applyNumberFormat="0" applyBorder="0" applyAlignment="0" applyProtection="0"/>
    <xf numFmtId="0" fontId="29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9" fillId="32" borderId="0" applyNumberFormat="0" applyBorder="0" applyAlignment="0" applyProtection="0"/>
    <xf numFmtId="165" fontId="2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31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31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165" fontId="1" fillId="0" borderId="0" applyFont="0" applyFill="0" applyBorder="0" applyAlignment="0" applyProtection="0"/>
  </cellStyleXfs>
  <cellXfs count="77">
    <xf numFmtId="0" fontId="0" fillId="0" borderId="0" xfId="0"/>
    <xf numFmtId="0" fontId="9" fillId="0" borderId="1" xfId="0" applyFont="1" applyBorder="1"/>
    <xf numFmtId="2" fontId="11" fillId="0" borderId="0" xfId="2" applyNumberFormat="1" applyFont="1"/>
    <xf numFmtId="0" fontId="11" fillId="0" borderId="0" xfId="2" applyFont="1"/>
    <xf numFmtId="2" fontId="10" fillId="0" borderId="0" xfId="2" applyNumberFormat="1" applyFont="1"/>
    <xf numFmtId="0" fontId="10" fillId="0" borderId="0" xfId="2" applyFont="1"/>
    <xf numFmtId="0" fontId="10" fillId="0" borderId="4" xfId="2" applyNumberFormat="1" applyFont="1" applyFill="1" applyBorder="1" applyAlignment="1">
      <alignment horizontal="center" wrapText="1"/>
    </xf>
    <xf numFmtId="0" fontId="10" fillId="0" borderId="1" xfId="2" applyNumberFormat="1" applyFont="1" applyFill="1" applyBorder="1" applyAlignment="1">
      <alignment horizontal="center" wrapText="1"/>
    </xf>
    <xf numFmtId="0" fontId="10" fillId="0" borderId="5" xfId="2" applyNumberFormat="1" applyFont="1" applyFill="1" applyBorder="1" applyAlignment="1">
      <alignment horizontal="center" wrapText="1"/>
    </xf>
    <xf numFmtId="2" fontId="10" fillId="0" borderId="0" xfId="2" applyNumberFormat="1" applyFont="1" applyAlignment="1">
      <alignment horizontal="center"/>
    </xf>
    <xf numFmtId="0" fontId="10" fillId="0" borderId="0" xfId="2" applyFont="1" applyAlignment="1">
      <alignment horizontal="center"/>
    </xf>
    <xf numFmtId="0" fontId="12" fillId="0" borderId="6" xfId="0" applyFont="1" applyBorder="1"/>
    <xf numFmtId="0" fontId="12" fillId="0" borderId="7" xfId="0" applyFont="1" applyBorder="1" applyAlignment="1">
      <alignment wrapText="1"/>
    </xf>
    <xf numFmtId="0" fontId="13" fillId="0" borderId="0" xfId="0" applyFont="1" applyBorder="1"/>
    <xf numFmtId="0" fontId="13" fillId="0" borderId="7" xfId="0" applyFont="1" applyBorder="1" applyAlignment="1">
      <alignment wrapText="1"/>
    </xf>
    <xf numFmtId="0" fontId="12" fillId="0" borderId="0" xfId="0" applyFont="1" applyBorder="1"/>
    <xf numFmtId="0" fontId="12" fillId="0" borderId="8" xfId="0" applyFont="1" applyBorder="1"/>
    <xf numFmtId="0" fontId="12" fillId="0" borderId="0" xfId="0" applyFont="1" applyBorder="1" applyAlignment="1">
      <alignment horizontal="right" wrapText="1"/>
    </xf>
    <xf numFmtId="0" fontId="12" fillId="0" borderId="0" xfId="0" applyFont="1" applyFill="1" applyBorder="1"/>
    <xf numFmtId="0" fontId="9" fillId="0" borderId="0" xfId="0" applyFont="1"/>
    <xf numFmtId="2" fontId="7" fillId="0" borderId="1" xfId="2" applyNumberFormat="1" applyFont="1" applyFill="1" applyBorder="1" applyAlignment="1">
      <alignment horizontal="center" vertical="top" wrapText="1"/>
    </xf>
    <xf numFmtId="0" fontId="9" fillId="0" borderId="1" xfId="1" applyFont="1" applyBorder="1" applyAlignment="1">
      <alignment horizontal="center"/>
    </xf>
    <xf numFmtId="0" fontId="9" fillId="0" borderId="1" xfId="1" applyFont="1" applyBorder="1" applyAlignment="1">
      <alignment horizontal="left"/>
    </xf>
    <xf numFmtId="0" fontId="9" fillId="0" borderId="1" xfId="1" applyFont="1" applyBorder="1"/>
    <xf numFmtId="0" fontId="13" fillId="0" borderId="22" xfId="0" applyFont="1" applyBorder="1" applyAlignment="1">
      <alignment horizontal="left" wrapText="1"/>
    </xf>
    <xf numFmtId="0" fontId="13" fillId="0" borderId="22" xfId="0" applyFont="1" applyBorder="1" applyAlignment="1">
      <alignment horizontal="right" wrapText="1"/>
    </xf>
    <xf numFmtId="0" fontId="13" fillId="0" borderId="22" xfId="0" applyFont="1" applyBorder="1" applyAlignment="1">
      <alignment wrapText="1"/>
    </xf>
    <xf numFmtId="0" fontId="12" fillId="0" borderId="22" xfId="0" applyFont="1" applyBorder="1" applyAlignment="1">
      <alignment horizontal="right" wrapText="1"/>
    </xf>
    <xf numFmtId="0" fontId="14" fillId="0" borderId="22" xfId="0" applyFont="1" applyBorder="1" applyAlignment="1">
      <alignment wrapText="1"/>
    </xf>
    <xf numFmtId="0" fontId="12" fillId="0" borderId="22" xfId="0" applyFont="1" applyBorder="1" applyAlignment="1">
      <alignment wrapText="1"/>
    </xf>
    <xf numFmtId="0" fontId="12" fillId="0" borderId="22" xfId="0" applyFont="1" applyBorder="1" applyAlignment="1">
      <alignment horizontal="center" wrapText="1"/>
    </xf>
    <xf numFmtId="0" fontId="12" fillId="0" borderId="22" xfId="0" applyFont="1" applyBorder="1" applyAlignment="1">
      <alignment horizontal="right"/>
    </xf>
    <xf numFmtId="2" fontId="10" fillId="0" borderId="22" xfId="2" applyNumberFormat="1" applyFont="1" applyFill="1" applyBorder="1"/>
    <xf numFmtId="164" fontId="13" fillId="0" borderId="0" xfId="0" applyNumberFormat="1" applyFont="1" applyBorder="1"/>
    <xf numFmtId="164" fontId="9" fillId="0" borderId="0" xfId="4" applyFont="1"/>
    <xf numFmtId="164" fontId="9" fillId="0" borderId="0" xfId="0" applyNumberFormat="1" applyFont="1"/>
    <xf numFmtId="164" fontId="13" fillId="0" borderId="0" xfId="4" applyFont="1" applyBorder="1" applyAlignment="1">
      <alignment horizontal="center"/>
    </xf>
    <xf numFmtId="0" fontId="8" fillId="0" borderId="1" xfId="0" applyFont="1" applyBorder="1"/>
    <xf numFmtId="2" fontId="12" fillId="0" borderId="1" xfId="0" applyNumberFormat="1" applyFont="1" applyBorder="1"/>
    <xf numFmtId="2" fontId="13" fillId="0" borderId="1" xfId="4" applyNumberFormat="1" applyFont="1" applyBorder="1"/>
    <xf numFmtId="2" fontId="13" fillId="0" borderId="1" xfId="0" applyNumberFormat="1" applyFont="1" applyBorder="1"/>
    <xf numFmtId="2" fontId="13" fillId="0" borderId="1" xfId="4" applyNumberFormat="1" applyFont="1" applyBorder="1" applyAlignment="1">
      <alignment horizontal="right"/>
    </xf>
    <xf numFmtId="2" fontId="13" fillId="0" borderId="1" xfId="0" applyNumberFormat="1" applyFont="1" applyBorder="1" applyAlignment="1">
      <alignment horizontal="right"/>
    </xf>
    <xf numFmtId="2" fontId="12" fillId="0" borderId="1" xfId="0" applyNumberFormat="1" applyFont="1" applyBorder="1" applyAlignment="1">
      <alignment horizontal="right"/>
    </xf>
    <xf numFmtId="2" fontId="12" fillId="0" borderId="1" xfId="4" applyNumberFormat="1" applyFont="1" applyBorder="1" applyAlignment="1">
      <alignment horizontal="right"/>
    </xf>
    <xf numFmtId="2" fontId="9" fillId="0" borderId="1" xfId="4" applyNumberFormat="1" applyFont="1" applyBorder="1" applyAlignment="1">
      <alignment horizontal="left"/>
    </xf>
    <xf numFmtId="2" fontId="9" fillId="0" borderId="1" xfId="4" applyNumberFormat="1" applyFont="1" applyBorder="1"/>
    <xf numFmtId="2" fontId="8" fillId="0" borderId="1" xfId="4" applyNumberFormat="1" applyFont="1" applyBorder="1"/>
    <xf numFmtId="2" fontId="9" fillId="0" borderId="1" xfId="4" applyNumberFormat="1" applyFont="1" applyBorder="1" applyAlignment="1">
      <alignment horizontal="right"/>
    </xf>
    <xf numFmtId="2" fontId="13" fillId="0" borderId="1" xfId="0" applyNumberFormat="1" applyFont="1" applyBorder="1" applyAlignment="1">
      <alignment horizontal="right"/>
    </xf>
    <xf numFmtId="49" fontId="6" fillId="0" borderId="23" xfId="1" applyNumberFormat="1" applyFont="1" applyFill="1" applyBorder="1" applyAlignment="1">
      <alignment horizontal="center" vertical="center" wrapText="1"/>
    </xf>
    <xf numFmtId="49" fontId="6" fillId="0" borderId="6" xfId="1" applyNumberFormat="1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2" fontId="10" fillId="0" borderId="15" xfId="2" applyNumberFormat="1" applyFont="1" applyFill="1" applyBorder="1" applyAlignment="1">
      <alignment horizontal="center" vertical="top" wrapText="1"/>
    </xf>
    <xf numFmtId="2" fontId="10" fillId="0" borderId="16" xfId="2" applyNumberFormat="1" applyFont="1" applyFill="1" applyBorder="1" applyAlignment="1">
      <alignment horizontal="center" vertical="top" wrapText="1"/>
    </xf>
    <xf numFmtId="2" fontId="10" fillId="0" borderId="17" xfId="2" applyNumberFormat="1" applyFont="1" applyFill="1" applyBorder="1" applyAlignment="1">
      <alignment horizontal="center" vertical="top" wrapText="1"/>
    </xf>
    <xf numFmtId="2" fontId="10" fillId="0" borderId="15" xfId="2" applyNumberFormat="1" applyFont="1" applyFill="1" applyBorder="1" applyAlignment="1">
      <alignment horizontal="center"/>
    </xf>
    <xf numFmtId="2" fontId="10" fillId="0" borderId="16" xfId="2" applyNumberFormat="1" applyFont="1" applyFill="1" applyBorder="1" applyAlignment="1">
      <alignment horizontal="center"/>
    </xf>
    <xf numFmtId="2" fontId="10" fillId="0" borderId="17" xfId="2" applyNumberFormat="1" applyFont="1" applyFill="1" applyBorder="1" applyAlignment="1">
      <alignment horizontal="center"/>
    </xf>
    <xf numFmtId="3" fontId="10" fillId="0" borderId="18" xfId="2" applyNumberFormat="1" applyFont="1" applyFill="1" applyBorder="1" applyAlignment="1">
      <alignment horizontal="center" vertical="center" wrapText="1"/>
    </xf>
    <xf numFmtId="3" fontId="10" fillId="0" borderId="19" xfId="2" applyNumberFormat="1" applyFont="1" applyFill="1" applyBorder="1" applyAlignment="1">
      <alignment horizontal="center" vertical="center" wrapText="1"/>
    </xf>
    <xf numFmtId="3" fontId="10" fillId="0" borderId="20" xfId="2" applyNumberFormat="1" applyFont="1" applyFill="1" applyBorder="1" applyAlignment="1">
      <alignment horizontal="center" vertical="center" wrapText="1"/>
    </xf>
    <xf numFmtId="49" fontId="6" fillId="0" borderId="14" xfId="1" applyNumberFormat="1" applyFont="1" applyFill="1" applyBorder="1" applyAlignment="1">
      <alignment horizontal="center" vertical="center" wrapText="1"/>
    </xf>
    <xf numFmtId="49" fontId="6" fillId="0" borderId="7" xfId="1" applyNumberFormat="1" applyFont="1" applyFill="1" applyBorder="1" applyAlignment="1">
      <alignment horizontal="center" vertical="center" wrapText="1"/>
    </xf>
    <xf numFmtId="0" fontId="13" fillId="0" borderId="21" xfId="0" applyFont="1" applyBorder="1" applyAlignment="1">
      <alignment horizontal="center"/>
    </xf>
    <xf numFmtId="0" fontId="13" fillId="0" borderId="22" xfId="0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2" fontId="10" fillId="0" borderId="9" xfId="2" applyNumberFormat="1" applyFont="1" applyFill="1" applyBorder="1" applyAlignment="1">
      <alignment horizontal="center" vertical="top" wrapText="1"/>
    </xf>
    <xf numFmtId="2" fontId="10" fillId="0" borderId="10" xfId="2" applyNumberFormat="1" applyFont="1" applyFill="1" applyBorder="1" applyAlignment="1">
      <alignment horizontal="center" vertical="top" wrapText="1"/>
    </xf>
    <xf numFmtId="2" fontId="10" fillId="0" borderId="11" xfId="2" applyNumberFormat="1" applyFont="1" applyFill="1" applyBorder="1" applyAlignment="1">
      <alignment horizontal="center" vertical="top" wrapText="1"/>
    </xf>
    <xf numFmtId="2" fontId="10" fillId="0" borderId="12" xfId="2" applyNumberFormat="1" applyFont="1" applyFill="1" applyBorder="1" applyAlignment="1">
      <alignment horizontal="center" vertical="top" wrapText="1"/>
    </xf>
    <xf numFmtId="2" fontId="10" fillId="0" borderId="13" xfId="2" applyNumberFormat="1" applyFont="1" applyFill="1" applyBorder="1" applyAlignment="1">
      <alignment horizontal="center" vertical="top" wrapText="1"/>
    </xf>
    <xf numFmtId="2" fontId="10" fillId="0" borderId="14" xfId="2" applyNumberFormat="1" applyFont="1" applyFill="1" applyBorder="1" applyAlignment="1">
      <alignment horizontal="center" vertical="top" wrapText="1"/>
    </xf>
    <xf numFmtId="0" fontId="8" fillId="0" borderId="2" xfId="0" applyFont="1" applyBorder="1" applyAlignment="1">
      <alignment horizontal="center"/>
    </xf>
    <xf numFmtId="0" fontId="8" fillId="0" borderId="22" xfId="0" applyFont="1" applyBorder="1" applyAlignment="1">
      <alignment horizontal="center"/>
    </xf>
    <xf numFmtId="0" fontId="8" fillId="0" borderId="3" xfId="0" applyFont="1" applyBorder="1" applyAlignment="1">
      <alignment horizontal="center"/>
    </xf>
  </cellXfs>
  <cellStyles count="164">
    <cellStyle name="20% - Accent1" xfId="22" builtinId="30" customBuiltin="1"/>
    <cellStyle name="20% - Accent1 2" xfId="66"/>
    <cellStyle name="20% - Accent1 3" xfId="109"/>
    <cellStyle name="20% - Accent1 3 2" xfId="151"/>
    <cellStyle name="20% - Accent1 4" xfId="136"/>
    <cellStyle name="20% - Accent2" xfId="26" builtinId="34" customBuiltin="1"/>
    <cellStyle name="20% - Accent2 2" xfId="70"/>
    <cellStyle name="20% - Accent2 3" xfId="113"/>
    <cellStyle name="20% - Accent2 3 2" xfId="153"/>
    <cellStyle name="20% - Accent2 4" xfId="138"/>
    <cellStyle name="20% - Accent3" xfId="30" builtinId="38" customBuiltin="1"/>
    <cellStyle name="20% - Accent3 2" xfId="74"/>
    <cellStyle name="20% - Accent3 3" xfId="117"/>
    <cellStyle name="20% - Accent3 3 2" xfId="155"/>
    <cellStyle name="20% - Accent3 4" xfId="140"/>
    <cellStyle name="20% - Accent4" xfId="34" builtinId="42" customBuiltin="1"/>
    <cellStyle name="20% - Accent4 2" xfId="78"/>
    <cellStyle name="20% - Accent4 3" xfId="121"/>
    <cellStyle name="20% - Accent4 3 2" xfId="157"/>
    <cellStyle name="20% - Accent4 4" xfId="142"/>
    <cellStyle name="20% - Accent5" xfId="38" builtinId="46" customBuiltin="1"/>
    <cellStyle name="20% - Accent5 2" xfId="82"/>
    <cellStyle name="20% - Accent5 3" xfId="125"/>
    <cellStyle name="20% - Accent5 3 2" xfId="159"/>
    <cellStyle name="20% - Accent5 4" xfId="144"/>
    <cellStyle name="20% - Accent6" xfId="42" builtinId="50" customBuiltin="1"/>
    <cellStyle name="20% - Accent6 2" xfId="86"/>
    <cellStyle name="20% - Accent6 3" xfId="129"/>
    <cellStyle name="20% - Accent6 3 2" xfId="161"/>
    <cellStyle name="20% - Accent6 4" xfId="146"/>
    <cellStyle name="40% - Accent1" xfId="23" builtinId="31" customBuiltin="1"/>
    <cellStyle name="40% - Accent1 2" xfId="67"/>
    <cellStyle name="40% - Accent1 3" xfId="110"/>
    <cellStyle name="40% - Accent1 3 2" xfId="152"/>
    <cellStyle name="40% - Accent1 4" xfId="137"/>
    <cellStyle name="40% - Accent2" xfId="27" builtinId="35" customBuiltin="1"/>
    <cellStyle name="40% - Accent2 2" xfId="71"/>
    <cellStyle name="40% - Accent2 3" xfId="114"/>
    <cellStyle name="40% - Accent2 3 2" xfId="154"/>
    <cellStyle name="40% - Accent2 4" xfId="139"/>
    <cellStyle name="40% - Accent3" xfId="31" builtinId="39" customBuiltin="1"/>
    <cellStyle name="40% - Accent3 2" xfId="75"/>
    <cellStyle name="40% - Accent3 3" xfId="118"/>
    <cellStyle name="40% - Accent3 3 2" xfId="156"/>
    <cellStyle name="40% - Accent3 4" xfId="141"/>
    <cellStyle name="40% - Accent4" xfId="35" builtinId="43" customBuiltin="1"/>
    <cellStyle name="40% - Accent4 2" xfId="79"/>
    <cellStyle name="40% - Accent4 3" xfId="122"/>
    <cellStyle name="40% - Accent4 3 2" xfId="158"/>
    <cellStyle name="40% - Accent4 4" xfId="143"/>
    <cellStyle name="40% - Accent5" xfId="39" builtinId="47" customBuiltin="1"/>
    <cellStyle name="40% - Accent5 2" xfId="83"/>
    <cellStyle name="40% - Accent5 3" xfId="126"/>
    <cellStyle name="40% - Accent5 3 2" xfId="160"/>
    <cellStyle name="40% - Accent5 4" xfId="145"/>
    <cellStyle name="40% - Accent6" xfId="43" builtinId="51" customBuiltin="1"/>
    <cellStyle name="40% - Accent6 2" xfId="87"/>
    <cellStyle name="40% - Accent6 3" xfId="130"/>
    <cellStyle name="40% - Accent6 3 2" xfId="162"/>
    <cellStyle name="40% - Accent6 4" xfId="147"/>
    <cellStyle name="60% - Accent1" xfId="24" builtinId="32" customBuiltin="1"/>
    <cellStyle name="60% - Accent1 2" xfId="68"/>
    <cellStyle name="60% - Accent1 3" xfId="111"/>
    <cellStyle name="60% - Accent2" xfId="28" builtinId="36" customBuiltin="1"/>
    <cellStyle name="60% - Accent2 2" xfId="72"/>
    <cellStyle name="60% - Accent2 3" xfId="115"/>
    <cellStyle name="60% - Accent3" xfId="32" builtinId="40" customBuiltin="1"/>
    <cellStyle name="60% - Accent3 2" xfId="76"/>
    <cellStyle name="60% - Accent3 3" xfId="119"/>
    <cellStyle name="60% - Accent4" xfId="36" builtinId="44" customBuiltin="1"/>
    <cellStyle name="60% - Accent4 2" xfId="80"/>
    <cellStyle name="60% - Accent4 3" xfId="123"/>
    <cellStyle name="60% - Accent5" xfId="40" builtinId="48" customBuiltin="1"/>
    <cellStyle name="60% - Accent5 2" xfId="84"/>
    <cellStyle name="60% - Accent5 3" xfId="127"/>
    <cellStyle name="60% - Accent6" xfId="44" builtinId="52" customBuiltin="1"/>
    <cellStyle name="60% - Accent6 2" xfId="88"/>
    <cellStyle name="60% - Accent6 3" xfId="131"/>
    <cellStyle name="Accent1" xfId="21" builtinId="29" customBuiltin="1"/>
    <cellStyle name="Accent1 2" xfId="65"/>
    <cellStyle name="Accent1 3" xfId="108"/>
    <cellStyle name="Accent2" xfId="25" builtinId="33" customBuiltin="1"/>
    <cellStyle name="Accent2 2" xfId="69"/>
    <cellStyle name="Accent2 3" xfId="112"/>
    <cellStyle name="Accent3" xfId="29" builtinId="37" customBuiltin="1"/>
    <cellStyle name="Accent3 2" xfId="73"/>
    <cellStyle name="Accent3 3" xfId="116"/>
    <cellStyle name="Accent4" xfId="33" builtinId="41" customBuiltin="1"/>
    <cellStyle name="Accent4 2" xfId="77"/>
    <cellStyle name="Accent4 3" xfId="120"/>
    <cellStyle name="Accent5" xfId="37" builtinId="45" customBuiltin="1"/>
    <cellStyle name="Accent5 2" xfId="81"/>
    <cellStyle name="Accent5 3" xfId="124"/>
    <cellStyle name="Accent6" xfId="41" builtinId="49" customBuiltin="1"/>
    <cellStyle name="Accent6 2" xfId="85"/>
    <cellStyle name="Accent6 3" xfId="128"/>
    <cellStyle name="Bad" xfId="11" builtinId="27" customBuiltin="1"/>
    <cellStyle name="Bad 2" xfId="54"/>
    <cellStyle name="Bad 3" xfId="97"/>
    <cellStyle name="Calculation" xfId="15" builtinId="22" customBuiltin="1"/>
    <cellStyle name="Calculation 2" xfId="58"/>
    <cellStyle name="Calculation 3" xfId="101"/>
    <cellStyle name="Check Cell" xfId="17" builtinId="23" customBuiltin="1"/>
    <cellStyle name="Check Cell 2" xfId="60"/>
    <cellStyle name="Check Cell 3" xfId="103"/>
    <cellStyle name="Comma" xfId="4" builtinId="3"/>
    <cellStyle name="Comma 2" xfId="89"/>
    <cellStyle name="Comma 3" xfId="91"/>
    <cellStyle name="Comma 3 2" xfId="149"/>
    <cellStyle name="Comma 4" xfId="132"/>
    <cellStyle name="Comma 4 2" xfId="163"/>
    <cellStyle name="Comma 5" xfId="46"/>
    <cellStyle name="Comma 6" xfId="134"/>
    <cellStyle name="Explanatory Text" xfId="19" builtinId="53" customBuiltin="1"/>
    <cellStyle name="Explanatory Text 2" xfId="63"/>
    <cellStyle name="Explanatory Text 3" xfId="106"/>
    <cellStyle name="Good" xfId="10" builtinId="26" customBuiltin="1"/>
    <cellStyle name="Good 2" xfId="53"/>
    <cellStyle name="Good 3" xfId="96"/>
    <cellStyle name="Heading 1" xfId="6" builtinId="16" customBuiltin="1"/>
    <cellStyle name="Heading 1 2" xfId="49"/>
    <cellStyle name="Heading 1 3" xfId="92"/>
    <cellStyle name="Heading 2" xfId="7" builtinId="17" customBuiltin="1"/>
    <cellStyle name="Heading 2 2" xfId="50"/>
    <cellStyle name="Heading 2 3" xfId="93"/>
    <cellStyle name="Heading 3" xfId="8" builtinId="18" customBuiltin="1"/>
    <cellStyle name="Heading 3 2" xfId="51"/>
    <cellStyle name="Heading 3 3" xfId="94"/>
    <cellStyle name="Heading 4" xfId="9" builtinId="19" customBuiltin="1"/>
    <cellStyle name="Heading 4 2" xfId="52"/>
    <cellStyle name="Heading 4 3" xfId="95"/>
    <cellStyle name="Input" xfId="13" builtinId="20" customBuiltin="1"/>
    <cellStyle name="Input 2" xfId="56"/>
    <cellStyle name="Input 3" xfId="99"/>
    <cellStyle name="Linked Cell" xfId="16" builtinId="24" customBuiltin="1"/>
    <cellStyle name="Linked Cell 2" xfId="59"/>
    <cellStyle name="Linked Cell 3" xfId="102"/>
    <cellStyle name="Neutral" xfId="12" builtinId="28" customBuiltin="1"/>
    <cellStyle name="Neutral 2" xfId="55"/>
    <cellStyle name="Neutral 3" xfId="98"/>
    <cellStyle name="Normal" xfId="0" builtinId="0"/>
    <cellStyle name="Normal 2" xfId="1"/>
    <cellStyle name="Normal 2 2" xfId="2"/>
    <cellStyle name="Normal 2 3" xfId="48"/>
    <cellStyle name="Normal 3" xfId="3"/>
    <cellStyle name="Normal 3 2" xfId="90"/>
    <cellStyle name="Normal 3 3" xfId="148"/>
    <cellStyle name="Normal 4" xfId="45"/>
    <cellStyle name="Normal 5" xfId="133"/>
    <cellStyle name="Note 2" xfId="62"/>
    <cellStyle name="Note 3" xfId="105"/>
    <cellStyle name="Note 3 2" xfId="150"/>
    <cellStyle name="Note 4" xfId="47"/>
    <cellStyle name="Note 5" xfId="135"/>
    <cellStyle name="Output" xfId="14" builtinId="21" customBuiltin="1"/>
    <cellStyle name="Output 2" xfId="57"/>
    <cellStyle name="Output 3" xfId="100"/>
    <cellStyle name="Title" xfId="5" builtinId="15" customBuiltin="1"/>
    <cellStyle name="Total" xfId="20" builtinId="25" customBuiltin="1"/>
    <cellStyle name="Total 2" xfId="64"/>
    <cellStyle name="Total 3" xfId="107"/>
    <cellStyle name="Warning Text" xfId="18" builtinId="11" customBuiltin="1"/>
    <cellStyle name="Warning Text 2" xfId="61"/>
    <cellStyle name="Warning Text 3" xfId="10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96"/>
  <sheetViews>
    <sheetView zoomScale="85" zoomScaleNormal="85" workbookViewId="0">
      <pane xSplit="2" ySplit="5" topLeftCell="C6" activePane="bottomRight" state="frozen"/>
      <selection activeCell="F20" sqref="F20"/>
      <selection pane="topRight" activeCell="F20" sqref="F20"/>
      <selection pane="bottomLeft" activeCell="F20" sqref="F20"/>
      <selection pane="bottomRight" activeCell="H8" sqref="H8"/>
    </sheetView>
  </sheetViews>
  <sheetFormatPr defaultColWidth="9.140625" defaultRowHeight="15" x14ac:dyDescent="0.25"/>
  <cols>
    <col min="1" max="1" width="5" style="13" customWidth="1"/>
    <col min="2" max="2" width="55" style="13" customWidth="1"/>
    <col min="3" max="3" width="5.28515625" style="13" bestFit="1" customWidth="1"/>
    <col min="4" max="4" width="8.140625" style="13" bestFit="1" customWidth="1"/>
    <col min="5" max="5" width="8" style="13" bestFit="1" customWidth="1"/>
    <col min="6" max="7" width="5.28515625" style="13" bestFit="1" customWidth="1"/>
    <col min="8" max="8" width="8.140625" style="13" bestFit="1" customWidth="1"/>
    <col min="9" max="10" width="9" style="13" bestFit="1" customWidth="1"/>
    <col min="11" max="11" width="5.28515625" style="13" bestFit="1" customWidth="1"/>
    <col min="12" max="12" width="12.140625" style="13" customWidth="1"/>
    <col min="13" max="17" width="5.28515625" style="13" bestFit="1" customWidth="1"/>
    <col min="18" max="18" width="8.140625" style="13" bestFit="1" customWidth="1"/>
    <col min="19" max="19" width="8" style="13" bestFit="1" customWidth="1"/>
    <col min="20" max="20" width="7.140625" style="13" bestFit="1" customWidth="1"/>
    <col min="21" max="21" width="5.28515625" style="13" bestFit="1" customWidth="1"/>
    <col min="22" max="22" width="7.140625" style="13" bestFit="1" customWidth="1"/>
    <col min="23" max="23" width="5.28515625" style="13" bestFit="1" customWidth="1"/>
    <col min="24" max="24" width="6.140625" style="13" bestFit="1" customWidth="1"/>
    <col min="25" max="27" width="5.28515625" style="13" bestFit="1" customWidth="1"/>
    <col min="28" max="28" width="7.140625" style="13" bestFit="1" customWidth="1"/>
    <col min="29" max="29" width="8.140625" style="13" bestFit="1" customWidth="1"/>
    <col min="30" max="30" width="6.140625" style="13" bestFit="1" customWidth="1"/>
    <col min="31" max="31" width="5.28515625" style="13" bestFit="1" customWidth="1"/>
    <col min="32" max="32" width="7" style="13" bestFit="1" customWidth="1"/>
    <col min="33" max="37" width="5.28515625" style="13" bestFit="1" customWidth="1"/>
    <col min="38" max="38" width="7.140625" style="13" bestFit="1" customWidth="1"/>
    <col min="39" max="39" width="8" style="13" bestFit="1" customWidth="1"/>
    <col min="40" max="40" width="7.140625" style="13" bestFit="1" customWidth="1"/>
    <col min="41" max="41" width="5.28515625" style="13" bestFit="1" customWidth="1"/>
    <col min="42" max="42" width="7" style="13" bestFit="1" customWidth="1"/>
    <col min="43" max="43" width="5.28515625" style="13" bestFit="1" customWidth="1"/>
    <col min="44" max="44" width="7.140625" style="13" bestFit="1" customWidth="1"/>
    <col min="45" max="47" width="5.28515625" style="13" bestFit="1" customWidth="1"/>
    <col min="48" max="48" width="8.140625" style="13" bestFit="1" customWidth="1"/>
    <col min="49" max="49" width="9" style="13" bestFit="1" customWidth="1"/>
    <col min="50" max="50" width="8" style="13" bestFit="1" customWidth="1"/>
    <col min="51" max="51" width="5.28515625" style="13" bestFit="1" customWidth="1"/>
    <col min="52" max="52" width="8.140625" style="13" bestFit="1" customWidth="1"/>
    <col min="53" max="57" width="5.28515625" style="13" bestFit="1" customWidth="1"/>
    <col min="58" max="58" width="8.140625" style="13" bestFit="1" customWidth="1"/>
    <col min="59" max="59" width="8" style="13" bestFit="1" customWidth="1"/>
    <col min="60" max="60" width="7" style="13" bestFit="1" customWidth="1"/>
    <col min="61" max="61" width="5.28515625" style="13" bestFit="1" customWidth="1"/>
    <col min="62" max="62" width="7.140625" style="13" bestFit="1" customWidth="1"/>
    <col min="63" max="63" width="13.85546875" style="13" bestFit="1" customWidth="1"/>
    <col min="64" max="64" width="9.5703125" style="13" bestFit="1" customWidth="1"/>
    <col min="65" max="16384" width="9.140625" style="13"/>
  </cols>
  <sheetData>
    <row r="1" spans="1:104" s="3" customFormat="1" ht="15.75" thickBot="1" x14ac:dyDescent="0.3">
      <c r="A1" s="50" t="s">
        <v>74</v>
      </c>
      <c r="B1" s="63" t="s">
        <v>32</v>
      </c>
      <c r="C1" s="54" t="s">
        <v>136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5"/>
      <c r="AJ1" s="55"/>
      <c r="AK1" s="55"/>
      <c r="AL1" s="55"/>
      <c r="AM1" s="55"/>
      <c r="AN1" s="55"/>
      <c r="AO1" s="55"/>
      <c r="AP1" s="55"/>
      <c r="AQ1" s="55"/>
      <c r="AR1" s="55"/>
      <c r="AS1" s="55"/>
      <c r="AT1" s="55"/>
      <c r="AU1" s="55"/>
      <c r="AV1" s="55"/>
      <c r="AW1" s="55"/>
      <c r="AX1" s="55"/>
      <c r="AY1" s="55"/>
      <c r="AZ1" s="55"/>
      <c r="BA1" s="55"/>
      <c r="BB1" s="55"/>
      <c r="BC1" s="55"/>
      <c r="BD1" s="55"/>
      <c r="BE1" s="55"/>
      <c r="BF1" s="55"/>
      <c r="BG1" s="55"/>
      <c r="BH1" s="55"/>
      <c r="BI1" s="55"/>
      <c r="BJ1" s="55"/>
      <c r="BK1" s="56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</row>
    <row r="2" spans="1:104" s="3" customFormat="1" ht="15.75" thickBot="1" x14ac:dyDescent="0.3">
      <c r="A2" s="51"/>
      <c r="B2" s="64"/>
      <c r="C2" s="54" t="s">
        <v>31</v>
      </c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6"/>
      <c r="W2" s="54" t="s">
        <v>27</v>
      </c>
      <c r="X2" s="55"/>
      <c r="Y2" s="55"/>
      <c r="Z2" s="55"/>
      <c r="AA2" s="55"/>
      <c r="AB2" s="55"/>
      <c r="AC2" s="55"/>
      <c r="AD2" s="55"/>
      <c r="AE2" s="55"/>
      <c r="AF2" s="55"/>
      <c r="AG2" s="55"/>
      <c r="AH2" s="55"/>
      <c r="AI2" s="55"/>
      <c r="AJ2" s="55"/>
      <c r="AK2" s="55"/>
      <c r="AL2" s="55"/>
      <c r="AM2" s="55"/>
      <c r="AN2" s="55"/>
      <c r="AO2" s="55"/>
      <c r="AP2" s="56"/>
      <c r="AQ2" s="54" t="s">
        <v>28</v>
      </c>
      <c r="AR2" s="55"/>
      <c r="AS2" s="55"/>
      <c r="AT2" s="55"/>
      <c r="AU2" s="55"/>
      <c r="AV2" s="55"/>
      <c r="AW2" s="55"/>
      <c r="AX2" s="55"/>
      <c r="AY2" s="55"/>
      <c r="AZ2" s="55"/>
      <c r="BA2" s="55"/>
      <c r="BB2" s="55"/>
      <c r="BC2" s="55"/>
      <c r="BD2" s="55"/>
      <c r="BE2" s="55"/>
      <c r="BF2" s="55"/>
      <c r="BG2" s="55"/>
      <c r="BH2" s="55"/>
      <c r="BI2" s="55"/>
      <c r="BJ2" s="56"/>
      <c r="BK2" s="60" t="s">
        <v>25</v>
      </c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</row>
    <row r="3" spans="1:104" s="5" customFormat="1" ht="15.75" thickBot="1" x14ac:dyDescent="0.3">
      <c r="A3" s="51"/>
      <c r="B3" s="64"/>
      <c r="C3" s="57" t="s">
        <v>12</v>
      </c>
      <c r="D3" s="58"/>
      <c r="E3" s="58"/>
      <c r="F3" s="58"/>
      <c r="G3" s="58"/>
      <c r="H3" s="58"/>
      <c r="I3" s="58"/>
      <c r="J3" s="58"/>
      <c r="K3" s="58"/>
      <c r="L3" s="59"/>
      <c r="M3" s="57" t="s">
        <v>13</v>
      </c>
      <c r="N3" s="58"/>
      <c r="O3" s="58"/>
      <c r="P3" s="58"/>
      <c r="Q3" s="58"/>
      <c r="R3" s="58"/>
      <c r="S3" s="58"/>
      <c r="T3" s="58"/>
      <c r="U3" s="58"/>
      <c r="V3" s="59"/>
      <c r="W3" s="57" t="s">
        <v>12</v>
      </c>
      <c r="X3" s="58"/>
      <c r="Y3" s="58"/>
      <c r="Z3" s="58"/>
      <c r="AA3" s="58"/>
      <c r="AB3" s="58"/>
      <c r="AC3" s="58"/>
      <c r="AD3" s="58"/>
      <c r="AE3" s="58"/>
      <c r="AF3" s="59"/>
      <c r="AG3" s="57" t="s">
        <v>13</v>
      </c>
      <c r="AH3" s="58"/>
      <c r="AI3" s="58"/>
      <c r="AJ3" s="58"/>
      <c r="AK3" s="58"/>
      <c r="AL3" s="58"/>
      <c r="AM3" s="58"/>
      <c r="AN3" s="58"/>
      <c r="AO3" s="58"/>
      <c r="AP3" s="59"/>
      <c r="AQ3" s="57" t="s">
        <v>12</v>
      </c>
      <c r="AR3" s="58"/>
      <c r="AS3" s="58"/>
      <c r="AT3" s="58"/>
      <c r="AU3" s="58"/>
      <c r="AV3" s="58"/>
      <c r="AW3" s="58"/>
      <c r="AX3" s="58"/>
      <c r="AY3" s="58"/>
      <c r="AZ3" s="59"/>
      <c r="BA3" s="57" t="s">
        <v>13</v>
      </c>
      <c r="BB3" s="58"/>
      <c r="BC3" s="58"/>
      <c r="BD3" s="58"/>
      <c r="BE3" s="58"/>
      <c r="BF3" s="58"/>
      <c r="BG3" s="58"/>
      <c r="BH3" s="58"/>
      <c r="BI3" s="58"/>
      <c r="BJ3" s="59"/>
      <c r="BK3" s="61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</row>
    <row r="4" spans="1:104" s="5" customFormat="1" x14ac:dyDescent="0.25">
      <c r="A4" s="51"/>
      <c r="B4" s="64"/>
      <c r="C4" s="71" t="s">
        <v>38</v>
      </c>
      <c r="D4" s="72"/>
      <c r="E4" s="72"/>
      <c r="F4" s="72"/>
      <c r="G4" s="73"/>
      <c r="H4" s="68" t="s">
        <v>39</v>
      </c>
      <c r="I4" s="69"/>
      <c r="J4" s="69"/>
      <c r="K4" s="69"/>
      <c r="L4" s="70"/>
      <c r="M4" s="71" t="s">
        <v>38</v>
      </c>
      <c r="N4" s="72"/>
      <c r="O4" s="72"/>
      <c r="P4" s="72"/>
      <c r="Q4" s="73"/>
      <c r="R4" s="68" t="s">
        <v>39</v>
      </c>
      <c r="S4" s="69"/>
      <c r="T4" s="69"/>
      <c r="U4" s="69"/>
      <c r="V4" s="70"/>
      <c r="W4" s="71" t="s">
        <v>38</v>
      </c>
      <c r="X4" s="72"/>
      <c r="Y4" s="72"/>
      <c r="Z4" s="72"/>
      <c r="AA4" s="73"/>
      <c r="AB4" s="68" t="s">
        <v>39</v>
      </c>
      <c r="AC4" s="69"/>
      <c r="AD4" s="69"/>
      <c r="AE4" s="69"/>
      <c r="AF4" s="70"/>
      <c r="AG4" s="71" t="s">
        <v>38</v>
      </c>
      <c r="AH4" s="72"/>
      <c r="AI4" s="72"/>
      <c r="AJ4" s="72"/>
      <c r="AK4" s="73"/>
      <c r="AL4" s="68" t="s">
        <v>39</v>
      </c>
      <c r="AM4" s="69"/>
      <c r="AN4" s="69"/>
      <c r="AO4" s="69"/>
      <c r="AP4" s="70"/>
      <c r="AQ4" s="71" t="s">
        <v>38</v>
      </c>
      <c r="AR4" s="72"/>
      <c r="AS4" s="72"/>
      <c r="AT4" s="72"/>
      <c r="AU4" s="73"/>
      <c r="AV4" s="68" t="s">
        <v>39</v>
      </c>
      <c r="AW4" s="69"/>
      <c r="AX4" s="69"/>
      <c r="AY4" s="69"/>
      <c r="AZ4" s="70"/>
      <c r="BA4" s="71" t="s">
        <v>38</v>
      </c>
      <c r="BB4" s="72"/>
      <c r="BC4" s="72"/>
      <c r="BD4" s="72"/>
      <c r="BE4" s="73"/>
      <c r="BF4" s="68" t="s">
        <v>39</v>
      </c>
      <c r="BG4" s="69"/>
      <c r="BH4" s="69"/>
      <c r="BI4" s="69"/>
      <c r="BJ4" s="70"/>
      <c r="BK4" s="61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</row>
    <row r="5" spans="1:104" s="5" customFormat="1" ht="15" customHeight="1" x14ac:dyDescent="0.25">
      <c r="A5" s="51"/>
      <c r="B5" s="64"/>
      <c r="C5" s="6">
        <v>1</v>
      </c>
      <c r="D5" s="7">
        <v>2</v>
      </c>
      <c r="E5" s="7">
        <v>3</v>
      </c>
      <c r="F5" s="7">
        <v>4</v>
      </c>
      <c r="G5" s="8">
        <v>5</v>
      </c>
      <c r="H5" s="6">
        <v>1</v>
      </c>
      <c r="I5" s="7">
        <v>2</v>
      </c>
      <c r="J5" s="7">
        <v>3</v>
      </c>
      <c r="K5" s="7">
        <v>4</v>
      </c>
      <c r="L5" s="8">
        <v>5</v>
      </c>
      <c r="M5" s="6">
        <v>1</v>
      </c>
      <c r="N5" s="7">
        <v>2</v>
      </c>
      <c r="O5" s="7">
        <v>3</v>
      </c>
      <c r="P5" s="7">
        <v>4</v>
      </c>
      <c r="Q5" s="8">
        <v>5</v>
      </c>
      <c r="R5" s="6">
        <v>1</v>
      </c>
      <c r="S5" s="7">
        <v>2</v>
      </c>
      <c r="T5" s="7">
        <v>3</v>
      </c>
      <c r="U5" s="7">
        <v>4</v>
      </c>
      <c r="V5" s="8">
        <v>5</v>
      </c>
      <c r="W5" s="6">
        <v>1</v>
      </c>
      <c r="X5" s="7">
        <v>2</v>
      </c>
      <c r="Y5" s="7">
        <v>3</v>
      </c>
      <c r="Z5" s="7">
        <v>4</v>
      </c>
      <c r="AA5" s="8">
        <v>5</v>
      </c>
      <c r="AB5" s="6">
        <v>1</v>
      </c>
      <c r="AC5" s="7">
        <v>2</v>
      </c>
      <c r="AD5" s="7">
        <v>3</v>
      </c>
      <c r="AE5" s="7">
        <v>4</v>
      </c>
      <c r="AF5" s="8">
        <v>5</v>
      </c>
      <c r="AG5" s="6">
        <v>1</v>
      </c>
      <c r="AH5" s="7">
        <v>2</v>
      </c>
      <c r="AI5" s="7">
        <v>3</v>
      </c>
      <c r="AJ5" s="7">
        <v>4</v>
      </c>
      <c r="AK5" s="8">
        <v>5</v>
      </c>
      <c r="AL5" s="6">
        <v>1</v>
      </c>
      <c r="AM5" s="7">
        <v>2</v>
      </c>
      <c r="AN5" s="7">
        <v>3</v>
      </c>
      <c r="AO5" s="7">
        <v>4</v>
      </c>
      <c r="AP5" s="8">
        <v>5</v>
      </c>
      <c r="AQ5" s="6">
        <v>1</v>
      </c>
      <c r="AR5" s="7">
        <v>2</v>
      </c>
      <c r="AS5" s="7">
        <v>3</v>
      </c>
      <c r="AT5" s="7">
        <v>4</v>
      </c>
      <c r="AU5" s="8">
        <v>5</v>
      </c>
      <c r="AV5" s="6">
        <v>1</v>
      </c>
      <c r="AW5" s="7">
        <v>2</v>
      </c>
      <c r="AX5" s="7">
        <v>3</v>
      </c>
      <c r="AY5" s="7">
        <v>4</v>
      </c>
      <c r="AZ5" s="8">
        <v>5</v>
      </c>
      <c r="BA5" s="6">
        <v>1</v>
      </c>
      <c r="BB5" s="7">
        <v>2</v>
      </c>
      <c r="BC5" s="7">
        <v>3</v>
      </c>
      <c r="BD5" s="7">
        <v>4</v>
      </c>
      <c r="BE5" s="8">
        <v>5</v>
      </c>
      <c r="BF5" s="6">
        <v>1</v>
      </c>
      <c r="BG5" s="7">
        <v>2</v>
      </c>
      <c r="BH5" s="7">
        <v>3</v>
      </c>
      <c r="BI5" s="7">
        <v>4</v>
      </c>
      <c r="BJ5" s="8">
        <v>5</v>
      </c>
      <c r="BK5" s="62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10"/>
      <c r="CC5" s="10"/>
      <c r="CD5" s="10"/>
      <c r="CE5" s="10"/>
      <c r="CF5" s="10"/>
      <c r="CG5" s="10"/>
      <c r="CH5" s="10"/>
      <c r="CI5" s="10"/>
      <c r="CJ5" s="10"/>
      <c r="CK5" s="10"/>
      <c r="CL5" s="10"/>
      <c r="CM5" s="10"/>
      <c r="CN5" s="10"/>
      <c r="CO5" s="10"/>
      <c r="CP5" s="10"/>
      <c r="CQ5" s="10"/>
      <c r="CR5" s="10"/>
      <c r="CS5" s="10"/>
      <c r="CT5" s="10"/>
      <c r="CU5" s="10"/>
      <c r="CV5" s="10"/>
      <c r="CW5" s="10"/>
      <c r="CX5" s="10"/>
      <c r="CY5" s="10"/>
      <c r="CZ5" s="10"/>
    </row>
    <row r="6" spans="1:104" x14ac:dyDescent="0.25">
      <c r="A6" s="11" t="s">
        <v>0</v>
      </c>
      <c r="B6" s="12" t="s">
        <v>6</v>
      </c>
      <c r="C6" s="65"/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  <c r="AA6" s="66"/>
      <c r="AB6" s="66"/>
      <c r="AC6" s="66"/>
      <c r="AD6" s="66"/>
      <c r="AE6" s="66"/>
      <c r="AF6" s="66"/>
      <c r="AG6" s="66"/>
      <c r="AH6" s="66"/>
      <c r="AI6" s="66"/>
      <c r="AJ6" s="66"/>
      <c r="AK6" s="66"/>
      <c r="AL6" s="66"/>
      <c r="AM6" s="66"/>
      <c r="AN6" s="66"/>
      <c r="AO6" s="66"/>
      <c r="AP6" s="66"/>
      <c r="AQ6" s="66"/>
      <c r="AR6" s="66"/>
      <c r="AS6" s="66"/>
      <c r="AT6" s="66"/>
      <c r="AU6" s="66"/>
      <c r="AV6" s="66"/>
      <c r="AW6" s="66"/>
      <c r="AX6" s="66"/>
      <c r="AY6" s="66"/>
      <c r="AZ6" s="66"/>
      <c r="BA6" s="66"/>
      <c r="BB6" s="66"/>
      <c r="BC6" s="66"/>
      <c r="BD6" s="66"/>
      <c r="BE6" s="66"/>
      <c r="BF6" s="66"/>
      <c r="BG6" s="66"/>
      <c r="BH6" s="66"/>
      <c r="BI6" s="66"/>
      <c r="BJ6" s="66"/>
      <c r="BK6" s="67"/>
    </row>
    <row r="7" spans="1:104" x14ac:dyDescent="0.25">
      <c r="A7" s="11" t="s">
        <v>75</v>
      </c>
      <c r="B7" s="14" t="s">
        <v>14</v>
      </c>
      <c r="C7" s="65"/>
      <c r="D7" s="66"/>
      <c r="E7" s="66"/>
      <c r="F7" s="66"/>
      <c r="G7" s="66"/>
      <c r="H7" s="66"/>
      <c r="I7" s="66"/>
      <c r="J7" s="66"/>
      <c r="K7" s="66"/>
      <c r="L7" s="66"/>
      <c r="M7" s="66"/>
      <c r="N7" s="66"/>
      <c r="O7" s="66"/>
      <c r="P7" s="66"/>
      <c r="Q7" s="66"/>
      <c r="R7" s="66"/>
      <c r="S7" s="66"/>
      <c r="T7" s="66"/>
      <c r="U7" s="66"/>
      <c r="V7" s="66"/>
      <c r="W7" s="66"/>
      <c r="X7" s="66"/>
      <c r="Y7" s="66"/>
      <c r="Z7" s="66"/>
      <c r="AA7" s="66"/>
      <c r="AB7" s="66"/>
      <c r="AC7" s="66"/>
      <c r="AD7" s="66"/>
      <c r="AE7" s="66"/>
      <c r="AF7" s="66"/>
      <c r="AG7" s="66"/>
      <c r="AH7" s="66"/>
      <c r="AI7" s="66"/>
      <c r="AJ7" s="66"/>
      <c r="AK7" s="66"/>
      <c r="AL7" s="66"/>
      <c r="AM7" s="66"/>
      <c r="AN7" s="66"/>
      <c r="AO7" s="66"/>
      <c r="AP7" s="66"/>
      <c r="AQ7" s="66"/>
      <c r="AR7" s="66"/>
      <c r="AS7" s="66"/>
      <c r="AT7" s="66"/>
      <c r="AU7" s="66"/>
      <c r="AV7" s="66"/>
      <c r="AW7" s="66"/>
      <c r="AX7" s="66"/>
      <c r="AY7" s="66"/>
      <c r="AZ7" s="66"/>
      <c r="BA7" s="66"/>
      <c r="BB7" s="66"/>
      <c r="BC7" s="66"/>
      <c r="BD7" s="66"/>
      <c r="BE7" s="66"/>
      <c r="BF7" s="66"/>
      <c r="BG7" s="66"/>
      <c r="BH7" s="66"/>
      <c r="BI7" s="66"/>
      <c r="BJ7" s="66"/>
      <c r="BK7" s="67"/>
    </row>
    <row r="8" spans="1:104" x14ac:dyDescent="0.25">
      <c r="A8" s="11"/>
      <c r="B8" s="24" t="s">
        <v>101</v>
      </c>
      <c r="C8" s="39">
        <v>0</v>
      </c>
      <c r="D8" s="39">
        <v>52.310668202357135</v>
      </c>
      <c r="E8" s="39">
        <v>89.530631987535699</v>
      </c>
      <c r="F8" s="39">
        <v>0</v>
      </c>
      <c r="G8" s="39">
        <v>0</v>
      </c>
      <c r="H8" s="39">
        <v>2.8409278538946214</v>
      </c>
      <c r="I8" s="39">
        <v>725.81117082753576</v>
      </c>
      <c r="J8" s="39">
        <v>644.77909090992853</v>
      </c>
      <c r="K8" s="39">
        <v>0</v>
      </c>
      <c r="L8" s="39">
        <v>20.504077687321423</v>
      </c>
      <c r="M8" s="39">
        <v>0</v>
      </c>
      <c r="N8" s="39">
        <v>0</v>
      </c>
      <c r="O8" s="39">
        <v>0</v>
      </c>
      <c r="P8" s="39">
        <v>0</v>
      </c>
      <c r="Q8" s="39">
        <v>0</v>
      </c>
      <c r="R8" s="39">
        <v>0.93171227410714286</v>
      </c>
      <c r="S8" s="39">
        <v>31.778312213357136</v>
      </c>
      <c r="T8" s="39">
        <v>5.3353063213928564</v>
      </c>
      <c r="U8" s="39">
        <v>0</v>
      </c>
      <c r="V8" s="39">
        <v>1.1105469390714287</v>
      </c>
      <c r="W8" s="39">
        <v>0</v>
      </c>
      <c r="X8" s="39">
        <v>0</v>
      </c>
      <c r="Y8" s="39">
        <v>0</v>
      </c>
      <c r="Z8" s="39">
        <v>0</v>
      </c>
      <c r="AA8" s="39">
        <v>0</v>
      </c>
      <c r="AB8" s="39">
        <v>0.47208441435714277</v>
      </c>
      <c r="AC8" s="39">
        <v>67.908519091928568</v>
      </c>
      <c r="AD8" s="39">
        <v>3.5714284678571434E-2</v>
      </c>
      <c r="AE8" s="39">
        <v>0</v>
      </c>
      <c r="AF8" s="39">
        <v>3.862972159571429</v>
      </c>
      <c r="AG8" s="39">
        <v>0</v>
      </c>
      <c r="AH8" s="39">
        <v>0</v>
      </c>
      <c r="AI8" s="39">
        <v>0</v>
      </c>
      <c r="AJ8" s="39">
        <v>0</v>
      </c>
      <c r="AK8" s="39">
        <v>0</v>
      </c>
      <c r="AL8" s="39">
        <v>0.10077322924999998</v>
      </c>
      <c r="AM8" s="39">
        <v>12.233172758964287</v>
      </c>
      <c r="AN8" s="39">
        <v>1.0477055538214286</v>
      </c>
      <c r="AO8" s="39">
        <v>0</v>
      </c>
      <c r="AP8" s="39">
        <v>0.36109908357142856</v>
      </c>
      <c r="AQ8" s="39">
        <v>0</v>
      </c>
      <c r="AR8" s="39">
        <v>0</v>
      </c>
      <c r="AS8" s="39">
        <v>0</v>
      </c>
      <c r="AT8" s="39">
        <v>0</v>
      </c>
      <c r="AU8" s="39">
        <v>0</v>
      </c>
      <c r="AV8" s="39">
        <v>3.286806848821429</v>
      </c>
      <c r="AW8" s="39">
        <v>939.33048890403552</v>
      </c>
      <c r="AX8" s="39">
        <v>77.952378020571444</v>
      </c>
      <c r="AY8" s="39">
        <v>0</v>
      </c>
      <c r="AZ8" s="39">
        <v>21.310240423785711</v>
      </c>
      <c r="BA8" s="39">
        <v>0</v>
      </c>
      <c r="BB8" s="39">
        <v>0</v>
      </c>
      <c r="BC8" s="39">
        <v>0</v>
      </c>
      <c r="BD8" s="39">
        <v>0</v>
      </c>
      <c r="BE8" s="39">
        <v>0</v>
      </c>
      <c r="BF8" s="39">
        <v>1.7882283789642861</v>
      </c>
      <c r="BG8" s="39">
        <v>8.3768918823571425</v>
      </c>
      <c r="BH8" s="39">
        <v>0.40434298664285712</v>
      </c>
      <c r="BI8" s="39">
        <v>0</v>
      </c>
      <c r="BJ8" s="39">
        <v>6.7837517431428562</v>
      </c>
      <c r="BK8" s="40">
        <f>SUM(C8:BJ8)</f>
        <v>2720.1876149809664</v>
      </c>
    </row>
    <row r="9" spans="1:104" x14ac:dyDescent="0.25">
      <c r="A9" s="11"/>
      <c r="B9" s="27" t="s">
        <v>84</v>
      </c>
      <c r="C9" s="38">
        <f>SUM(C8)</f>
        <v>0</v>
      </c>
      <c r="D9" s="38">
        <f t="shared" ref="D9:BJ9" si="0">SUM(D8)</f>
        <v>52.310668202357135</v>
      </c>
      <c r="E9" s="38">
        <f t="shared" si="0"/>
        <v>89.530631987535699</v>
      </c>
      <c r="F9" s="38">
        <f t="shared" si="0"/>
        <v>0</v>
      </c>
      <c r="G9" s="38">
        <f t="shared" si="0"/>
        <v>0</v>
      </c>
      <c r="H9" s="38">
        <f t="shared" si="0"/>
        <v>2.8409278538946214</v>
      </c>
      <c r="I9" s="38">
        <f t="shared" si="0"/>
        <v>725.81117082753576</v>
      </c>
      <c r="J9" s="38">
        <f t="shared" si="0"/>
        <v>644.77909090992853</v>
      </c>
      <c r="K9" s="38">
        <f t="shared" si="0"/>
        <v>0</v>
      </c>
      <c r="L9" s="38">
        <f t="shared" si="0"/>
        <v>20.504077687321423</v>
      </c>
      <c r="M9" s="38">
        <f t="shared" si="0"/>
        <v>0</v>
      </c>
      <c r="N9" s="38">
        <f t="shared" si="0"/>
        <v>0</v>
      </c>
      <c r="O9" s="38">
        <f t="shared" si="0"/>
        <v>0</v>
      </c>
      <c r="P9" s="38">
        <f t="shared" si="0"/>
        <v>0</v>
      </c>
      <c r="Q9" s="38">
        <f t="shared" si="0"/>
        <v>0</v>
      </c>
      <c r="R9" s="38">
        <f t="shared" si="0"/>
        <v>0.93171227410714286</v>
      </c>
      <c r="S9" s="38">
        <f t="shared" si="0"/>
        <v>31.778312213357136</v>
      </c>
      <c r="T9" s="38">
        <f t="shared" si="0"/>
        <v>5.3353063213928564</v>
      </c>
      <c r="U9" s="38">
        <f t="shared" si="0"/>
        <v>0</v>
      </c>
      <c r="V9" s="38">
        <f t="shared" si="0"/>
        <v>1.1105469390714287</v>
      </c>
      <c r="W9" s="38">
        <f t="shared" si="0"/>
        <v>0</v>
      </c>
      <c r="X9" s="38">
        <f t="shared" si="0"/>
        <v>0</v>
      </c>
      <c r="Y9" s="38">
        <f t="shared" si="0"/>
        <v>0</v>
      </c>
      <c r="Z9" s="38">
        <f t="shared" si="0"/>
        <v>0</v>
      </c>
      <c r="AA9" s="38">
        <f t="shared" si="0"/>
        <v>0</v>
      </c>
      <c r="AB9" s="38">
        <f t="shared" si="0"/>
        <v>0.47208441435714277</v>
      </c>
      <c r="AC9" s="38">
        <f t="shared" si="0"/>
        <v>67.908519091928568</v>
      </c>
      <c r="AD9" s="38">
        <f t="shared" si="0"/>
        <v>3.5714284678571434E-2</v>
      </c>
      <c r="AE9" s="38">
        <f t="shared" si="0"/>
        <v>0</v>
      </c>
      <c r="AF9" s="38">
        <f t="shared" si="0"/>
        <v>3.862972159571429</v>
      </c>
      <c r="AG9" s="38">
        <f t="shared" si="0"/>
        <v>0</v>
      </c>
      <c r="AH9" s="38">
        <f t="shared" si="0"/>
        <v>0</v>
      </c>
      <c r="AI9" s="38">
        <f t="shared" si="0"/>
        <v>0</v>
      </c>
      <c r="AJ9" s="38">
        <f t="shared" si="0"/>
        <v>0</v>
      </c>
      <c r="AK9" s="38">
        <f t="shared" si="0"/>
        <v>0</v>
      </c>
      <c r="AL9" s="38">
        <f t="shared" si="0"/>
        <v>0.10077322924999998</v>
      </c>
      <c r="AM9" s="38">
        <f t="shared" si="0"/>
        <v>12.233172758964287</v>
      </c>
      <c r="AN9" s="38">
        <f t="shared" si="0"/>
        <v>1.0477055538214286</v>
      </c>
      <c r="AO9" s="38">
        <f t="shared" si="0"/>
        <v>0</v>
      </c>
      <c r="AP9" s="38">
        <f t="shared" si="0"/>
        <v>0.36109908357142856</v>
      </c>
      <c r="AQ9" s="38">
        <f t="shared" si="0"/>
        <v>0</v>
      </c>
      <c r="AR9" s="38">
        <f t="shared" si="0"/>
        <v>0</v>
      </c>
      <c r="AS9" s="38">
        <f t="shared" si="0"/>
        <v>0</v>
      </c>
      <c r="AT9" s="38">
        <f t="shared" si="0"/>
        <v>0</v>
      </c>
      <c r="AU9" s="38">
        <f t="shared" si="0"/>
        <v>0</v>
      </c>
      <c r="AV9" s="38">
        <f t="shared" si="0"/>
        <v>3.286806848821429</v>
      </c>
      <c r="AW9" s="38">
        <f t="shared" si="0"/>
        <v>939.33048890403552</v>
      </c>
      <c r="AX9" s="38">
        <f t="shared" si="0"/>
        <v>77.952378020571444</v>
      </c>
      <c r="AY9" s="38">
        <f t="shared" si="0"/>
        <v>0</v>
      </c>
      <c r="AZ9" s="38">
        <f t="shared" si="0"/>
        <v>21.310240423785711</v>
      </c>
      <c r="BA9" s="38">
        <f t="shared" si="0"/>
        <v>0</v>
      </c>
      <c r="BB9" s="38">
        <f t="shared" si="0"/>
        <v>0</v>
      </c>
      <c r="BC9" s="38">
        <f t="shared" si="0"/>
        <v>0</v>
      </c>
      <c r="BD9" s="38">
        <f t="shared" si="0"/>
        <v>0</v>
      </c>
      <c r="BE9" s="38">
        <f t="shared" si="0"/>
        <v>0</v>
      </c>
      <c r="BF9" s="38">
        <f t="shared" si="0"/>
        <v>1.7882283789642861</v>
      </c>
      <c r="BG9" s="38">
        <f t="shared" si="0"/>
        <v>8.3768918823571425</v>
      </c>
      <c r="BH9" s="38">
        <f t="shared" si="0"/>
        <v>0.40434298664285712</v>
      </c>
      <c r="BI9" s="38">
        <f t="shared" si="0"/>
        <v>0</v>
      </c>
      <c r="BJ9" s="38">
        <f t="shared" si="0"/>
        <v>6.7837517431428562</v>
      </c>
      <c r="BK9" s="38">
        <f>SUM(C9:BJ9)</f>
        <v>2720.1876149809664</v>
      </c>
    </row>
    <row r="10" spans="1:104" x14ac:dyDescent="0.25">
      <c r="A10" s="11" t="s">
        <v>76</v>
      </c>
      <c r="B10" s="26" t="s">
        <v>3</v>
      </c>
      <c r="C10" s="52"/>
      <c r="D10" s="52"/>
      <c r="E10" s="52"/>
      <c r="F10" s="52"/>
      <c r="G10" s="52"/>
      <c r="H10" s="52"/>
      <c r="I10" s="52"/>
      <c r="J10" s="52"/>
      <c r="K10" s="52"/>
      <c r="L10" s="52"/>
      <c r="M10" s="52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2"/>
      <c r="AD10" s="52"/>
      <c r="AE10" s="52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52"/>
      <c r="AQ10" s="52"/>
      <c r="AR10" s="52"/>
      <c r="AS10" s="52"/>
      <c r="AT10" s="52"/>
      <c r="AU10" s="52"/>
      <c r="AV10" s="52"/>
      <c r="AW10" s="52"/>
      <c r="AX10" s="52"/>
      <c r="AY10" s="52"/>
      <c r="AZ10" s="52"/>
      <c r="BA10" s="52"/>
      <c r="BB10" s="52"/>
      <c r="BC10" s="52"/>
      <c r="BD10" s="52"/>
      <c r="BE10" s="52"/>
      <c r="BF10" s="52"/>
      <c r="BG10" s="52"/>
      <c r="BH10" s="52"/>
      <c r="BI10" s="52"/>
      <c r="BJ10" s="52"/>
      <c r="BK10" s="52"/>
    </row>
    <row r="11" spans="1:104" x14ac:dyDescent="0.25">
      <c r="A11" s="11"/>
      <c r="B11" s="24" t="s">
        <v>102</v>
      </c>
      <c r="C11" s="39">
        <v>0</v>
      </c>
      <c r="D11" s="39">
        <v>0</v>
      </c>
      <c r="E11" s="39">
        <v>0</v>
      </c>
      <c r="F11" s="39">
        <v>0</v>
      </c>
      <c r="G11" s="39">
        <v>0</v>
      </c>
      <c r="H11" s="39">
        <v>0.14688184242857891</v>
      </c>
      <c r="I11" s="39">
        <v>29.653903972999998</v>
      </c>
      <c r="J11" s="39">
        <v>0</v>
      </c>
      <c r="K11" s="39">
        <v>0</v>
      </c>
      <c r="L11" s="39">
        <v>0.105495434</v>
      </c>
      <c r="M11" s="39">
        <v>0</v>
      </c>
      <c r="N11" s="39">
        <v>0</v>
      </c>
      <c r="O11" s="39">
        <v>0</v>
      </c>
      <c r="P11" s="39">
        <v>0</v>
      </c>
      <c r="Q11" s="39">
        <v>0</v>
      </c>
      <c r="R11" s="39">
        <v>4.4073454035714284E-2</v>
      </c>
      <c r="S11" s="39">
        <v>11.434975870071424</v>
      </c>
      <c r="T11" s="39">
        <v>0</v>
      </c>
      <c r="U11" s="39">
        <v>0</v>
      </c>
      <c r="V11" s="39">
        <v>8.5882042857142883E-4</v>
      </c>
      <c r="W11" s="39">
        <v>0</v>
      </c>
      <c r="X11" s="39">
        <v>0</v>
      </c>
      <c r="Y11" s="39">
        <v>0</v>
      </c>
      <c r="Z11" s="39">
        <v>0</v>
      </c>
      <c r="AA11" s="39">
        <v>0</v>
      </c>
      <c r="AB11" s="39">
        <v>7.6329633214285708E-3</v>
      </c>
      <c r="AC11" s="39">
        <v>0</v>
      </c>
      <c r="AD11" s="39">
        <v>0</v>
      </c>
      <c r="AE11" s="39">
        <v>0</v>
      </c>
      <c r="AF11" s="39">
        <v>0</v>
      </c>
      <c r="AG11" s="39">
        <v>0</v>
      </c>
      <c r="AH11" s="39">
        <v>0</v>
      </c>
      <c r="AI11" s="39">
        <v>0</v>
      </c>
      <c r="AJ11" s="39">
        <v>0</v>
      </c>
      <c r="AK11" s="39">
        <v>0</v>
      </c>
      <c r="AL11" s="39">
        <v>6.8184392857142864E-3</v>
      </c>
      <c r="AM11" s="39">
        <v>0</v>
      </c>
      <c r="AN11" s="39">
        <v>0</v>
      </c>
      <c r="AO11" s="39">
        <v>0</v>
      </c>
      <c r="AP11" s="39">
        <v>1.7282035714285713E-4</v>
      </c>
      <c r="AQ11" s="39">
        <v>0</v>
      </c>
      <c r="AR11" s="39">
        <v>0</v>
      </c>
      <c r="AS11" s="39">
        <v>0</v>
      </c>
      <c r="AT11" s="39">
        <v>0</v>
      </c>
      <c r="AU11" s="39">
        <v>0</v>
      </c>
      <c r="AV11" s="39">
        <v>0.63057462639285711</v>
      </c>
      <c r="AW11" s="39">
        <v>2.6943314550357149</v>
      </c>
      <c r="AX11" s="39">
        <v>0</v>
      </c>
      <c r="AY11" s="39">
        <v>0</v>
      </c>
      <c r="AZ11" s="39">
        <v>4.4003291914642855</v>
      </c>
      <c r="BA11" s="39">
        <v>0</v>
      </c>
      <c r="BB11" s="39">
        <v>0</v>
      </c>
      <c r="BC11" s="39">
        <v>0</v>
      </c>
      <c r="BD11" s="39">
        <v>0</v>
      </c>
      <c r="BE11" s="39">
        <v>0</v>
      </c>
      <c r="BF11" s="39">
        <v>0.10181650971428571</v>
      </c>
      <c r="BG11" s="39">
        <v>5.6732487535714304E-2</v>
      </c>
      <c r="BH11" s="39">
        <v>0.26569704432142854</v>
      </c>
      <c r="BI11" s="39">
        <v>0</v>
      </c>
      <c r="BJ11" s="39">
        <v>6.5024285714285706E-5</v>
      </c>
      <c r="BK11" s="40">
        <f t="shared" ref="BK11:BK12" si="1">SUM(C11:BJ11)</f>
        <v>49.550359955678573</v>
      </c>
    </row>
    <row r="12" spans="1:104" x14ac:dyDescent="0.25">
      <c r="A12" s="11"/>
      <c r="B12" s="27" t="s">
        <v>85</v>
      </c>
      <c r="C12" s="38">
        <f t="shared" ref="C12:BJ12" si="2">SUM(C11)</f>
        <v>0</v>
      </c>
      <c r="D12" s="38">
        <f t="shared" si="2"/>
        <v>0</v>
      </c>
      <c r="E12" s="38">
        <f t="shared" si="2"/>
        <v>0</v>
      </c>
      <c r="F12" s="38">
        <f t="shared" si="2"/>
        <v>0</v>
      </c>
      <c r="G12" s="38">
        <f t="shared" si="2"/>
        <v>0</v>
      </c>
      <c r="H12" s="38">
        <f t="shared" si="2"/>
        <v>0.14688184242857891</v>
      </c>
      <c r="I12" s="38">
        <f t="shared" si="2"/>
        <v>29.653903972999998</v>
      </c>
      <c r="J12" s="38">
        <f t="shared" si="2"/>
        <v>0</v>
      </c>
      <c r="K12" s="38">
        <f t="shared" si="2"/>
        <v>0</v>
      </c>
      <c r="L12" s="38">
        <f t="shared" si="2"/>
        <v>0.105495434</v>
      </c>
      <c r="M12" s="38">
        <f t="shared" si="2"/>
        <v>0</v>
      </c>
      <c r="N12" s="38">
        <f t="shared" si="2"/>
        <v>0</v>
      </c>
      <c r="O12" s="38">
        <f t="shared" si="2"/>
        <v>0</v>
      </c>
      <c r="P12" s="38">
        <f t="shared" si="2"/>
        <v>0</v>
      </c>
      <c r="Q12" s="38">
        <f t="shared" si="2"/>
        <v>0</v>
      </c>
      <c r="R12" s="38">
        <f t="shared" si="2"/>
        <v>4.4073454035714284E-2</v>
      </c>
      <c r="S12" s="38">
        <f t="shared" si="2"/>
        <v>11.434975870071424</v>
      </c>
      <c r="T12" s="38">
        <f t="shared" si="2"/>
        <v>0</v>
      </c>
      <c r="U12" s="38">
        <f t="shared" si="2"/>
        <v>0</v>
      </c>
      <c r="V12" s="38">
        <f t="shared" si="2"/>
        <v>8.5882042857142883E-4</v>
      </c>
      <c r="W12" s="38">
        <f t="shared" si="2"/>
        <v>0</v>
      </c>
      <c r="X12" s="38">
        <f t="shared" si="2"/>
        <v>0</v>
      </c>
      <c r="Y12" s="38">
        <f t="shared" si="2"/>
        <v>0</v>
      </c>
      <c r="Z12" s="38">
        <f t="shared" si="2"/>
        <v>0</v>
      </c>
      <c r="AA12" s="38">
        <f t="shared" si="2"/>
        <v>0</v>
      </c>
      <c r="AB12" s="38">
        <f t="shared" si="2"/>
        <v>7.6329633214285708E-3</v>
      </c>
      <c r="AC12" s="38">
        <f t="shared" si="2"/>
        <v>0</v>
      </c>
      <c r="AD12" s="38">
        <f t="shared" si="2"/>
        <v>0</v>
      </c>
      <c r="AE12" s="38">
        <f t="shared" si="2"/>
        <v>0</v>
      </c>
      <c r="AF12" s="38">
        <f t="shared" si="2"/>
        <v>0</v>
      </c>
      <c r="AG12" s="38">
        <f t="shared" si="2"/>
        <v>0</v>
      </c>
      <c r="AH12" s="38">
        <f t="shared" si="2"/>
        <v>0</v>
      </c>
      <c r="AI12" s="38">
        <f t="shared" si="2"/>
        <v>0</v>
      </c>
      <c r="AJ12" s="38">
        <f t="shared" si="2"/>
        <v>0</v>
      </c>
      <c r="AK12" s="38">
        <f t="shared" si="2"/>
        <v>0</v>
      </c>
      <c r="AL12" s="38">
        <f t="shared" si="2"/>
        <v>6.8184392857142864E-3</v>
      </c>
      <c r="AM12" s="38">
        <f t="shared" si="2"/>
        <v>0</v>
      </c>
      <c r="AN12" s="38">
        <f t="shared" si="2"/>
        <v>0</v>
      </c>
      <c r="AO12" s="38">
        <f t="shared" si="2"/>
        <v>0</v>
      </c>
      <c r="AP12" s="38">
        <f t="shared" si="2"/>
        <v>1.7282035714285713E-4</v>
      </c>
      <c r="AQ12" s="38">
        <f t="shared" si="2"/>
        <v>0</v>
      </c>
      <c r="AR12" s="38">
        <f t="shared" si="2"/>
        <v>0</v>
      </c>
      <c r="AS12" s="38">
        <f t="shared" si="2"/>
        <v>0</v>
      </c>
      <c r="AT12" s="38">
        <f t="shared" si="2"/>
        <v>0</v>
      </c>
      <c r="AU12" s="38">
        <f t="shared" si="2"/>
        <v>0</v>
      </c>
      <c r="AV12" s="38">
        <f t="shared" si="2"/>
        <v>0.63057462639285711</v>
      </c>
      <c r="AW12" s="38">
        <f t="shared" si="2"/>
        <v>2.6943314550357149</v>
      </c>
      <c r="AX12" s="38">
        <f t="shared" si="2"/>
        <v>0</v>
      </c>
      <c r="AY12" s="38">
        <f t="shared" si="2"/>
        <v>0</v>
      </c>
      <c r="AZ12" s="38">
        <f t="shared" si="2"/>
        <v>4.4003291914642855</v>
      </c>
      <c r="BA12" s="38">
        <f t="shared" si="2"/>
        <v>0</v>
      </c>
      <c r="BB12" s="38">
        <f t="shared" si="2"/>
        <v>0</v>
      </c>
      <c r="BC12" s="38">
        <f t="shared" si="2"/>
        <v>0</v>
      </c>
      <c r="BD12" s="38">
        <f t="shared" si="2"/>
        <v>0</v>
      </c>
      <c r="BE12" s="38">
        <f t="shared" si="2"/>
        <v>0</v>
      </c>
      <c r="BF12" s="38">
        <f t="shared" si="2"/>
        <v>0.10181650971428571</v>
      </c>
      <c r="BG12" s="38">
        <f t="shared" si="2"/>
        <v>5.6732487535714304E-2</v>
      </c>
      <c r="BH12" s="38">
        <f t="shared" si="2"/>
        <v>0.26569704432142854</v>
      </c>
      <c r="BI12" s="38">
        <f t="shared" si="2"/>
        <v>0</v>
      </c>
      <c r="BJ12" s="38">
        <f t="shared" si="2"/>
        <v>6.5024285714285706E-5</v>
      </c>
      <c r="BK12" s="38">
        <f t="shared" si="1"/>
        <v>49.550359955678573</v>
      </c>
    </row>
    <row r="13" spans="1:104" x14ac:dyDescent="0.25">
      <c r="A13" s="11" t="s">
        <v>77</v>
      </c>
      <c r="B13" s="26" t="s">
        <v>10</v>
      </c>
      <c r="C13" s="52"/>
      <c r="D13" s="52"/>
      <c r="E13" s="52"/>
      <c r="F13" s="52"/>
      <c r="G13" s="52"/>
      <c r="H13" s="52"/>
      <c r="I13" s="52"/>
      <c r="J13" s="52"/>
      <c r="K13" s="52"/>
      <c r="L13" s="52"/>
      <c r="M13" s="52"/>
      <c r="N13" s="52"/>
      <c r="O13" s="52"/>
      <c r="P13" s="52"/>
      <c r="Q13" s="52"/>
      <c r="R13" s="52"/>
      <c r="S13" s="52"/>
      <c r="T13" s="52"/>
      <c r="U13" s="52"/>
      <c r="V13" s="52"/>
      <c r="W13" s="52"/>
      <c r="X13" s="52"/>
      <c r="Y13" s="52"/>
      <c r="Z13" s="52"/>
      <c r="AA13" s="52"/>
      <c r="AB13" s="52"/>
      <c r="AC13" s="52"/>
      <c r="AD13" s="52"/>
      <c r="AE13" s="52"/>
      <c r="AF13" s="52"/>
      <c r="AG13" s="52"/>
      <c r="AH13" s="52"/>
      <c r="AI13" s="52"/>
      <c r="AJ13" s="52"/>
      <c r="AK13" s="52"/>
      <c r="AL13" s="52"/>
      <c r="AM13" s="52"/>
      <c r="AN13" s="52"/>
      <c r="AO13" s="52"/>
      <c r="AP13" s="52"/>
      <c r="AQ13" s="52"/>
      <c r="AR13" s="52"/>
      <c r="AS13" s="52"/>
      <c r="AT13" s="52"/>
      <c r="AU13" s="52"/>
      <c r="AV13" s="52"/>
      <c r="AW13" s="52"/>
      <c r="AX13" s="52"/>
      <c r="AY13" s="52"/>
      <c r="AZ13" s="52"/>
      <c r="BA13" s="52"/>
      <c r="BB13" s="52"/>
      <c r="BC13" s="52"/>
      <c r="BD13" s="52"/>
      <c r="BE13" s="52"/>
      <c r="BF13" s="52"/>
      <c r="BG13" s="52"/>
      <c r="BH13" s="52"/>
      <c r="BI13" s="52"/>
      <c r="BJ13" s="52"/>
      <c r="BK13" s="52"/>
    </row>
    <row r="14" spans="1:104" x14ac:dyDescent="0.25">
      <c r="A14" s="11"/>
      <c r="B14" s="26" t="s">
        <v>108</v>
      </c>
      <c r="C14" s="41">
        <v>0</v>
      </c>
      <c r="D14" s="41">
        <v>1.8390630712857146</v>
      </c>
      <c r="E14" s="41">
        <v>0</v>
      </c>
      <c r="F14" s="41">
        <v>0</v>
      </c>
      <c r="G14" s="41">
        <v>0</v>
      </c>
      <c r="H14" s="41">
        <v>0.34088523857142849</v>
      </c>
      <c r="I14" s="41">
        <v>0</v>
      </c>
      <c r="J14" s="41">
        <v>0</v>
      </c>
      <c r="K14" s="41">
        <v>0</v>
      </c>
      <c r="L14" s="41">
        <v>1.5798602857142858</v>
      </c>
      <c r="M14" s="41">
        <v>0</v>
      </c>
      <c r="N14" s="41">
        <v>0</v>
      </c>
      <c r="O14" s="41">
        <v>0</v>
      </c>
      <c r="P14" s="41">
        <v>0</v>
      </c>
      <c r="Q14" s="41">
        <v>0</v>
      </c>
      <c r="R14" s="41">
        <v>2.4903174071425033E-2</v>
      </c>
      <c r="S14" s="41">
        <v>0</v>
      </c>
      <c r="T14" s="41">
        <v>0</v>
      </c>
      <c r="U14" s="41">
        <v>0</v>
      </c>
      <c r="V14" s="41">
        <v>9.7222171428571438E-2</v>
      </c>
      <c r="W14" s="41">
        <v>0</v>
      </c>
      <c r="X14" s="41">
        <v>6.0763857142857143</v>
      </c>
      <c r="Y14" s="41">
        <v>0</v>
      </c>
      <c r="Z14" s="41">
        <v>0</v>
      </c>
      <c r="AA14" s="41">
        <v>0</v>
      </c>
      <c r="AB14" s="41">
        <v>7.2868017142857136E-2</v>
      </c>
      <c r="AC14" s="41">
        <v>0</v>
      </c>
      <c r="AD14" s="41">
        <v>0</v>
      </c>
      <c r="AE14" s="41">
        <v>0</v>
      </c>
      <c r="AF14" s="41">
        <v>0</v>
      </c>
      <c r="AG14" s="41">
        <v>0</v>
      </c>
      <c r="AH14" s="41">
        <v>0</v>
      </c>
      <c r="AI14" s="41">
        <v>0</v>
      </c>
      <c r="AJ14" s="41">
        <v>0</v>
      </c>
      <c r="AK14" s="41">
        <v>0</v>
      </c>
      <c r="AL14" s="41">
        <v>0</v>
      </c>
      <c r="AM14" s="41">
        <v>0</v>
      </c>
      <c r="AN14" s="41">
        <v>0</v>
      </c>
      <c r="AO14" s="41">
        <v>0</v>
      </c>
      <c r="AP14" s="41">
        <v>0</v>
      </c>
      <c r="AQ14" s="41">
        <v>0</v>
      </c>
      <c r="AR14" s="41">
        <v>0</v>
      </c>
      <c r="AS14" s="41">
        <v>0</v>
      </c>
      <c r="AT14" s="41">
        <v>0</v>
      </c>
      <c r="AU14" s="41">
        <v>0</v>
      </c>
      <c r="AV14" s="41">
        <v>0.67215207575000013</v>
      </c>
      <c r="AW14" s="41">
        <v>5.302561371035714</v>
      </c>
      <c r="AX14" s="41">
        <v>1.9444434285714285</v>
      </c>
      <c r="AY14" s="41">
        <v>0</v>
      </c>
      <c r="AZ14" s="41">
        <v>5.6206859958928561</v>
      </c>
      <c r="BA14" s="41">
        <v>0</v>
      </c>
      <c r="BB14" s="41">
        <v>0</v>
      </c>
      <c r="BC14" s="41">
        <v>0</v>
      </c>
      <c r="BD14" s="41">
        <v>0</v>
      </c>
      <c r="BE14" s="41">
        <v>0</v>
      </c>
      <c r="BF14" s="41">
        <v>0.41616652610714289</v>
      </c>
      <c r="BG14" s="41">
        <v>1.5245033072500001</v>
      </c>
      <c r="BH14" s="41">
        <v>0</v>
      </c>
      <c r="BI14" s="41">
        <v>0</v>
      </c>
      <c r="BJ14" s="41">
        <v>1.9844728112500001</v>
      </c>
      <c r="BK14" s="42">
        <f t="shared" ref="BK14:BK23" si="3">SUM(C14:BJ14)</f>
        <v>27.496173188357144</v>
      </c>
    </row>
    <row r="15" spans="1:104" x14ac:dyDescent="0.25">
      <c r="A15" s="11"/>
      <c r="B15" s="26" t="s">
        <v>135</v>
      </c>
      <c r="C15" s="41">
        <v>0</v>
      </c>
      <c r="D15" s="41">
        <v>5.2697183789642832</v>
      </c>
      <c r="E15" s="41">
        <v>0</v>
      </c>
      <c r="F15" s="41">
        <v>0</v>
      </c>
      <c r="G15" s="41">
        <v>0</v>
      </c>
      <c r="H15" s="41">
        <v>0.19951029217856522</v>
      </c>
      <c r="I15" s="41">
        <v>0</v>
      </c>
      <c r="J15" s="41">
        <v>0</v>
      </c>
      <c r="K15" s="41">
        <v>0</v>
      </c>
      <c r="L15" s="41">
        <v>1.7670264378214289</v>
      </c>
      <c r="M15" s="41">
        <v>0</v>
      </c>
      <c r="N15" s="41">
        <v>0</v>
      </c>
      <c r="O15" s="41">
        <v>0</v>
      </c>
      <c r="P15" s="41">
        <v>0</v>
      </c>
      <c r="Q15" s="41">
        <v>0</v>
      </c>
      <c r="R15" s="41">
        <v>7.4870161428571419E-3</v>
      </c>
      <c r="S15" s="41">
        <v>0</v>
      </c>
      <c r="T15" s="41">
        <v>0</v>
      </c>
      <c r="U15" s="41">
        <v>0</v>
      </c>
      <c r="V15" s="41">
        <v>1.2272672428571427</v>
      </c>
      <c r="W15" s="41">
        <v>0</v>
      </c>
      <c r="X15" s="41">
        <v>0</v>
      </c>
      <c r="Y15" s="41">
        <v>0</v>
      </c>
      <c r="Z15" s="41">
        <v>0</v>
      </c>
      <c r="AA15" s="41">
        <v>0</v>
      </c>
      <c r="AB15" s="41">
        <v>2.1981323928571425E-2</v>
      </c>
      <c r="AC15" s="41">
        <v>0</v>
      </c>
      <c r="AD15" s="41">
        <v>0</v>
      </c>
      <c r="AE15" s="41">
        <v>0</v>
      </c>
      <c r="AF15" s="41">
        <v>5.7845589285714285E-3</v>
      </c>
      <c r="AG15" s="41">
        <v>0</v>
      </c>
      <c r="AH15" s="41">
        <v>0</v>
      </c>
      <c r="AI15" s="41">
        <v>0</v>
      </c>
      <c r="AJ15" s="41">
        <v>0</v>
      </c>
      <c r="AK15" s="41">
        <v>0</v>
      </c>
      <c r="AL15" s="41">
        <v>2.3120881964285724E-2</v>
      </c>
      <c r="AM15" s="41">
        <v>0</v>
      </c>
      <c r="AN15" s="41">
        <v>0</v>
      </c>
      <c r="AO15" s="41">
        <v>0</v>
      </c>
      <c r="AP15" s="41">
        <v>0</v>
      </c>
      <c r="AQ15" s="41">
        <v>0</v>
      </c>
      <c r="AR15" s="41">
        <v>0</v>
      </c>
      <c r="AS15" s="41">
        <v>0</v>
      </c>
      <c r="AT15" s="41">
        <v>0</v>
      </c>
      <c r="AU15" s="41">
        <v>0</v>
      </c>
      <c r="AV15" s="41">
        <v>0.33276070446428574</v>
      </c>
      <c r="AW15" s="41">
        <v>9.6726317736071454</v>
      </c>
      <c r="AX15" s="41">
        <v>0</v>
      </c>
      <c r="AY15" s="41">
        <v>0</v>
      </c>
      <c r="AZ15" s="41">
        <v>2.0234387132142855</v>
      </c>
      <c r="BA15" s="41">
        <v>0</v>
      </c>
      <c r="BB15" s="41">
        <v>0</v>
      </c>
      <c r="BC15" s="41">
        <v>0</v>
      </c>
      <c r="BD15" s="41">
        <v>0</v>
      </c>
      <c r="BE15" s="41">
        <v>0</v>
      </c>
      <c r="BF15" s="41">
        <v>0.15734000285714284</v>
      </c>
      <c r="BG15" s="41">
        <v>0.11569117857142856</v>
      </c>
      <c r="BH15" s="41">
        <v>0</v>
      </c>
      <c r="BI15" s="41">
        <v>0</v>
      </c>
      <c r="BJ15" s="41">
        <v>0.36199043335714282</v>
      </c>
      <c r="BK15" s="42">
        <f t="shared" si="3"/>
        <v>21.185748938857138</v>
      </c>
    </row>
    <row r="16" spans="1:104" x14ac:dyDescent="0.25">
      <c r="A16" s="11"/>
      <c r="B16" s="26" t="s">
        <v>103</v>
      </c>
      <c r="C16" s="41">
        <v>0</v>
      </c>
      <c r="D16" s="41">
        <v>2.225349285714286</v>
      </c>
      <c r="E16" s="41">
        <v>0</v>
      </c>
      <c r="F16" s="41">
        <v>0</v>
      </c>
      <c r="G16" s="41">
        <v>0</v>
      </c>
      <c r="H16" s="41">
        <v>0.63353404610713238</v>
      </c>
      <c r="I16" s="41">
        <v>56.737101213892863</v>
      </c>
      <c r="J16" s="41">
        <v>0</v>
      </c>
      <c r="K16" s="41">
        <v>0</v>
      </c>
      <c r="L16" s="41">
        <v>4.2382391325714286</v>
      </c>
      <c r="M16" s="41">
        <v>0</v>
      </c>
      <c r="N16" s="41">
        <v>0</v>
      </c>
      <c r="O16" s="41">
        <v>0</v>
      </c>
      <c r="P16" s="41">
        <v>0</v>
      </c>
      <c r="Q16" s="41">
        <v>0</v>
      </c>
      <c r="R16" s="41">
        <v>0.21339522682142853</v>
      </c>
      <c r="S16" s="41">
        <v>0.16690119642857143</v>
      </c>
      <c r="T16" s="41">
        <v>0</v>
      </c>
      <c r="U16" s="41">
        <v>0</v>
      </c>
      <c r="V16" s="41">
        <v>0.40704570660714279</v>
      </c>
      <c r="W16" s="41">
        <v>0</v>
      </c>
      <c r="X16" s="41">
        <v>3.0421315178571429</v>
      </c>
      <c r="Y16" s="41">
        <v>0</v>
      </c>
      <c r="Z16" s="41">
        <v>0</v>
      </c>
      <c r="AA16" s="41">
        <v>0</v>
      </c>
      <c r="AB16" s="41">
        <v>9.6795093750000005E-2</v>
      </c>
      <c r="AC16" s="41">
        <v>0</v>
      </c>
      <c r="AD16" s="41">
        <v>0</v>
      </c>
      <c r="AE16" s="41">
        <v>0</v>
      </c>
      <c r="AF16" s="41">
        <v>9.0819180499999985E-2</v>
      </c>
      <c r="AG16" s="41">
        <v>0</v>
      </c>
      <c r="AH16" s="41">
        <v>0</v>
      </c>
      <c r="AI16" s="41">
        <v>0</v>
      </c>
      <c r="AJ16" s="41">
        <v>0</v>
      </c>
      <c r="AK16" s="41">
        <v>0</v>
      </c>
      <c r="AL16" s="41">
        <v>1.1062296428571429E-2</v>
      </c>
      <c r="AM16" s="41">
        <v>0</v>
      </c>
      <c r="AN16" s="41">
        <v>0</v>
      </c>
      <c r="AO16" s="41">
        <v>0</v>
      </c>
      <c r="AP16" s="41">
        <v>0</v>
      </c>
      <c r="AQ16" s="41">
        <v>0</v>
      </c>
      <c r="AR16" s="41">
        <v>0</v>
      </c>
      <c r="AS16" s="41">
        <v>0</v>
      </c>
      <c r="AT16" s="41">
        <v>0</v>
      </c>
      <c r="AU16" s="41">
        <v>0</v>
      </c>
      <c r="AV16" s="41">
        <v>2.1400569673571432</v>
      </c>
      <c r="AW16" s="41">
        <v>7.8984512983214294</v>
      </c>
      <c r="AX16" s="41">
        <v>0.1216852607142857</v>
      </c>
      <c r="AY16" s="41">
        <v>0</v>
      </c>
      <c r="AZ16" s="41">
        <v>30.854269168892863</v>
      </c>
      <c r="BA16" s="41">
        <v>0</v>
      </c>
      <c r="BB16" s="41">
        <v>0</v>
      </c>
      <c r="BC16" s="41">
        <v>0</v>
      </c>
      <c r="BD16" s="41">
        <v>0</v>
      </c>
      <c r="BE16" s="41">
        <v>0</v>
      </c>
      <c r="BF16" s="41">
        <v>0.62469361057142869</v>
      </c>
      <c r="BG16" s="41">
        <v>0.48088417521428595</v>
      </c>
      <c r="BH16" s="41">
        <v>0</v>
      </c>
      <c r="BI16" s="41">
        <v>0</v>
      </c>
      <c r="BJ16" s="41">
        <v>1.1001187241785717</v>
      </c>
      <c r="BK16" s="42">
        <f t="shared" si="3"/>
        <v>111.0825331019286</v>
      </c>
    </row>
    <row r="17" spans="1:63" x14ac:dyDescent="0.25">
      <c r="A17" s="11"/>
      <c r="B17" s="26" t="s">
        <v>104</v>
      </c>
      <c r="C17" s="41">
        <v>0</v>
      </c>
      <c r="D17" s="41">
        <v>0</v>
      </c>
      <c r="E17" s="41">
        <v>0</v>
      </c>
      <c r="F17" s="41">
        <v>0</v>
      </c>
      <c r="G17" s="41">
        <v>0</v>
      </c>
      <c r="H17" s="41">
        <v>0.49203206503571456</v>
      </c>
      <c r="I17" s="41">
        <v>10.121403125428573</v>
      </c>
      <c r="J17" s="41">
        <v>1.2903889285714285</v>
      </c>
      <c r="K17" s="41">
        <v>0</v>
      </c>
      <c r="L17" s="41">
        <v>1.1458535003214285</v>
      </c>
      <c r="M17" s="41">
        <v>0</v>
      </c>
      <c r="N17" s="41">
        <v>0</v>
      </c>
      <c r="O17" s="41">
        <v>0</v>
      </c>
      <c r="P17" s="41">
        <v>0</v>
      </c>
      <c r="Q17" s="41">
        <v>0</v>
      </c>
      <c r="R17" s="41">
        <v>0.11659692310714284</v>
      </c>
      <c r="S17" s="41">
        <v>4.3443093928571432</v>
      </c>
      <c r="T17" s="41">
        <v>0</v>
      </c>
      <c r="U17" s="41">
        <v>0</v>
      </c>
      <c r="V17" s="41">
        <v>1.4359836791428573</v>
      </c>
      <c r="W17" s="41">
        <v>0</v>
      </c>
      <c r="X17" s="41">
        <v>0</v>
      </c>
      <c r="Y17" s="41">
        <v>0</v>
      </c>
      <c r="Z17" s="41">
        <v>0</v>
      </c>
      <c r="AA17" s="41">
        <v>0</v>
      </c>
      <c r="AB17" s="41">
        <v>0.56764838725000022</v>
      </c>
      <c r="AC17" s="41">
        <v>0</v>
      </c>
      <c r="AD17" s="41">
        <v>0</v>
      </c>
      <c r="AE17" s="41">
        <v>0</v>
      </c>
      <c r="AF17" s="41">
        <v>0</v>
      </c>
      <c r="AG17" s="41">
        <v>0</v>
      </c>
      <c r="AH17" s="41">
        <v>0</v>
      </c>
      <c r="AI17" s="41">
        <v>0</v>
      </c>
      <c r="AJ17" s="41">
        <v>0</v>
      </c>
      <c r="AK17" s="41">
        <v>0</v>
      </c>
      <c r="AL17" s="41">
        <v>0.1240549839642857</v>
      </c>
      <c r="AM17" s="41">
        <v>0.60073224999999997</v>
      </c>
      <c r="AN17" s="41">
        <v>0</v>
      </c>
      <c r="AO17" s="41">
        <v>0</v>
      </c>
      <c r="AP17" s="41">
        <v>0.3432755714285714</v>
      </c>
      <c r="AQ17" s="41">
        <v>0</v>
      </c>
      <c r="AR17" s="41">
        <v>0</v>
      </c>
      <c r="AS17" s="41">
        <v>0</v>
      </c>
      <c r="AT17" s="41">
        <v>0</v>
      </c>
      <c r="AU17" s="41">
        <v>0</v>
      </c>
      <c r="AV17" s="41">
        <v>0.36071123807142852</v>
      </c>
      <c r="AW17" s="41">
        <v>2.589585091964286</v>
      </c>
      <c r="AX17" s="41">
        <v>0</v>
      </c>
      <c r="AY17" s="41">
        <v>0</v>
      </c>
      <c r="AZ17" s="41">
        <v>2.5113664250000003</v>
      </c>
      <c r="BA17" s="41">
        <v>0</v>
      </c>
      <c r="BB17" s="41">
        <v>0</v>
      </c>
      <c r="BC17" s="41">
        <v>0</v>
      </c>
      <c r="BD17" s="41">
        <v>0</v>
      </c>
      <c r="BE17" s="41">
        <v>0</v>
      </c>
      <c r="BF17" s="41">
        <v>0.17832376289285712</v>
      </c>
      <c r="BG17" s="41">
        <v>0</v>
      </c>
      <c r="BH17" s="41">
        <v>0</v>
      </c>
      <c r="BI17" s="41">
        <v>0</v>
      </c>
      <c r="BJ17" s="41">
        <v>9.0067699607142879E-2</v>
      </c>
      <c r="BK17" s="42">
        <f t="shared" si="3"/>
        <v>26.312333024642857</v>
      </c>
    </row>
    <row r="18" spans="1:63" x14ac:dyDescent="0.25">
      <c r="A18" s="11"/>
      <c r="B18" s="26" t="s">
        <v>105</v>
      </c>
      <c r="C18" s="41">
        <v>0</v>
      </c>
      <c r="D18" s="41">
        <v>5.4741349166785707</v>
      </c>
      <c r="E18" s="41">
        <v>0</v>
      </c>
      <c r="F18" s="41">
        <v>0</v>
      </c>
      <c r="G18" s="41">
        <v>0</v>
      </c>
      <c r="H18" s="41">
        <v>0.32826206296427451</v>
      </c>
      <c r="I18" s="41">
        <v>1.4407749737142856</v>
      </c>
      <c r="J18" s="41">
        <v>0</v>
      </c>
      <c r="K18" s="41">
        <v>0</v>
      </c>
      <c r="L18" s="41">
        <v>5.9249662585000005</v>
      </c>
      <c r="M18" s="41">
        <v>0</v>
      </c>
      <c r="N18" s="41">
        <v>0</v>
      </c>
      <c r="O18" s="41">
        <v>0</v>
      </c>
      <c r="P18" s="41">
        <v>0</v>
      </c>
      <c r="Q18" s="41">
        <v>0</v>
      </c>
      <c r="R18" s="41">
        <v>0.12560756525000003</v>
      </c>
      <c r="S18" s="41">
        <v>0</v>
      </c>
      <c r="T18" s="41">
        <v>0</v>
      </c>
      <c r="U18" s="41">
        <v>0</v>
      </c>
      <c r="V18" s="41">
        <v>0.71111207142857147</v>
      </c>
      <c r="W18" s="41">
        <v>0</v>
      </c>
      <c r="X18" s="41">
        <v>0</v>
      </c>
      <c r="Y18" s="41">
        <v>0</v>
      </c>
      <c r="Z18" s="41">
        <v>0</v>
      </c>
      <c r="AA18" s="41">
        <v>0</v>
      </c>
      <c r="AB18" s="41">
        <v>0.29284981314285718</v>
      </c>
      <c r="AC18" s="41">
        <v>0</v>
      </c>
      <c r="AD18" s="41">
        <v>0</v>
      </c>
      <c r="AE18" s="41">
        <v>0</v>
      </c>
      <c r="AF18" s="41">
        <v>0.108906</v>
      </c>
      <c r="AG18" s="41">
        <v>0</v>
      </c>
      <c r="AH18" s="41">
        <v>0</v>
      </c>
      <c r="AI18" s="41">
        <v>0</v>
      </c>
      <c r="AJ18" s="41">
        <v>0</v>
      </c>
      <c r="AK18" s="41">
        <v>0</v>
      </c>
      <c r="AL18" s="41">
        <v>0.31053569660714286</v>
      </c>
      <c r="AM18" s="41">
        <v>0.54452999999999996</v>
      </c>
      <c r="AN18" s="41">
        <v>0</v>
      </c>
      <c r="AO18" s="41">
        <v>0</v>
      </c>
      <c r="AP18" s="41">
        <v>0.27226499999999998</v>
      </c>
      <c r="AQ18" s="41">
        <v>0</v>
      </c>
      <c r="AR18" s="41">
        <v>0</v>
      </c>
      <c r="AS18" s="41">
        <v>0</v>
      </c>
      <c r="AT18" s="41">
        <v>0</v>
      </c>
      <c r="AU18" s="41">
        <v>0</v>
      </c>
      <c r="AV18" s="41">
        <v>0.63995009657142865</v>
      </c>
      <c r="AW18" s="41">
        <v>13.290650600607142</v>
      </c>
      <c r="AX18" s="41">
        <v>0</v>
      </c>
      <c r="AY18" s="41">
        <v>0</v>
      </c>
      <c r="AZ18" s="41">
        <v>4.3713107447857134</v>
      </c>
      <c r="BA18" s="41">
        <v>0</v>
      </c>
      <c r="BB18" s="41">
        <v>0</v>
      </c>
      <c r="BC18" s="41">
        <v>0</v>
      </c>
      <c r="BD18" s="41">
        <v>0</v>
      </c>
      <c r="BE18" s="41">
        <v>0</v>
      </c>
      <c r="BF18" s="41">
        <v>0.25038422650000003</v>
      </c>
      <c r="BG18" s="41">
        <v>0.28315559999999995</v>
      </c>
      <c r="BH18" s="41">
        <v>0</v>
      </c>
      <c r="BI18" s="41">
        <v>0</v>
      </c>
      <c r="BJ18" s="41">
        <v>0.18521027110714283</v>
      </c>
      <c r="BK18" s="42">
        <f t="shared" si="3"/>
        <v>34.554605897857137</v>
      </c>
    </row>
    <row r="19" spans="1:63" x14ac:dyDescent="0.25">
      <c r="A19" s="11"/>
      <c r="B19" s="26" t="s">
        <v>106</v>
      </c>
      <c r="C19" s="41">
        <v>0</v>
      </c>
      <c r="D19" s="41">
        <v>0</v>
      </c>
      <c r="E19" s="41">
        <v>0</v>
      </c>
      <c r="F19" s="41">
        <v>0</v>
      </c>
      <c r="G19" s="41">
        <v>0</v>
      </c>
      <c r="H19" s="41">
        <v>0.1824655341428475</v>
      </c>
      <c r="I19" s="41">
        <v>15.234816809250001</v>
      </c>
      <c r="J19" s="41">
        <v>0</v>
      </c>
      <c r="K19" s="41">
        <v>0</v>
      </c>
      <c r="L19" s="41">
        <v>5.5904448107142857</v>
      </c>
      <c r="M19" s="41">
        <v>0</v>
      </c>
      <c r="N19" s="41">
        <v>0</v>
      </c>
      <c r="O19" s="41">
        <v>0</v>
      </c>
      <c r="P19" s="41">
        <v>0</v>
      </c>
      <c r="Q19" s="41">
        <v>0</v>
      </c>
      <c r="R19" s="41">
        <v>0.12204788710715669</v>
      </c>
      <c r="S19" s="41">
        <v>1.0919271428571429</v>
      </c>
      <c r="T19" s="41">
        <v>0</v>
      </c>
      <c r="U19" s="41">
        <v>0</v>
      </c>
      <c r="V19" s="41">
        <v>0.18562761428571428</v>
      </c>
      <c r="W19" s="41">
        <v>0</v>
      </c>
      <c r="X19" s="41">
        <v>0</v>
      </c>
      <c r="Y19" s="41">
        <v>0</v>
      </c>
      <c r="Z19" s="41">
        <v>0</v>
      </c>
      <c r="AA19" s="41">
        <v>0</v>
      </c>
      <c r="AB19" s="41">
        <v>0.50125409285714284</v>
      </c>
      <c r="AC19" s="41">
        <v>0</v>
      </c>
      <c r="AD19" s="41">
        <v>0</v>
      </c>
      <c r="AE19" s="41">
        <v>0</v>
      </c>
      <c r="AF19" s="41">
        <v>0.63854157910714293</v>
      </c>
      <c r="AG19" s="41">
        <v>0</v>
      </c>
      <c r="AH19" s="41">
        <v>0</v>
      </c>
      <c r="AI19" s="41">
        <v>0</v>
      </c>
      <c r="AJ19" s="41">
        <v>0</v>
      </c>
      <c r="AK19" s="41">
        <v>0</v>
      </c>
      <c r="AL19" s="41">
        <v>0.29801463507142861</v>
      </c>
      <c r="AM19" s="41">
        <v>0.81561294642857141</v>
      </c>
      <c r="AN19" s="41">
        <v>0</v>
      </c>
      <c r="AO19" s="41">
        <v>0</v>
      </c>
      <c r="AP19" s="41">
        <v>0.33820750178571435</v>
      </c>
      <c r="AQ19" s="41">
        <v>0</v>
      </c>
      <c r="AR19" s="41">
        <v>0</v>
      </c>
      <c r="AS19" s="41">
        <v>0</v>
      </c>
      <c r="AT19" s="41">
        <v>0</v>
      </c>
      <c r="AU19" s="41">
        <v>0</v>
      </c>
      <c r="AV19" s="41">
        <v>0.6591824959642858</v>
      </c>
      <c r="AW19" s="41">
        <v>3.606576473464286</v>
      </c>
      <c r="AX19" s="41">
        <v>0</v>
      </c>
      <c r="AY19" s="41">
        <v>0</v>
      </c>
      <c r="AZ19" s="41">
        <v>1.3455219627499999</v>
      </c>
      <c r="BA19" s="41">
        <v>0</v>
      </c>
      <c r="BB19" s="41">
        <v>0</v>
      </c>
      <c r="BC19" s="41">
        <v>0</v>
      </c>
      <c r="BD19" s="41">
        <v>0</v>
      </c>
      <c r="BE19" s="41">
        <v>0</v>
      </c>
      <c r="BF19" s="41">
        <v>0.11525154671428572</v>
      </c>
      <c r="BG19" s="41">
        <v>0.10874839285714287</v>
      </c>
      <c r="BH19" s="41">
        <v>0</v>
      </c>
      <c r="BI19" s="41">
        <v>0</v>
      </c>
      <c r="BJ19" s="41">
        <v>1.1073585009642857</v>
      </c>
      <c r="BK19" s="42">
        <f t="shared" si="3"/>
        <v>31.941599926321434</v>
      </c>
    </row>
    <row r="20" spans="1:63" x14ac:dyDescent="0.25">
      <c r="A20" s="11"/>
      <c r="B20" s="26" t="s">
        <v>107</v>
      </c>
      <c r="C20" s="41">
        <v>0</v>
      </c>
      <c r="D20" s="41">
        <v>0</v>
      </c>
      <c r="E20" s="41">
        <v>0</v>
      </c>
      <c r="F20" s="41">
        <v>0</v>
      </c>
      <c r="G20" s="41">
        <v>0</v>
      </c>
      <c r="H20" s="41">
        <v>0.28506850596429956</v>
      </c>
      <c r="I20" s="41">
        <v>7.574147571428572</v>
      </c>
      <c r="J20" s="41">
        <v>0</v>
      </c>
      <c r="K20" s="41">
        <v>0</v>
      </c>
      <c r="L20" s="41">
        <v>2.9116787793928567</v>
      </c>
      <c r="M20" s="41">
        <v>0</v>
      </c>
      <c r="N20" s="41">
        <v>0</v>
      </c>
      <c r="O20" s="41">
        <v>0</v>
      </c>
      <c r="P20" s="41">
        <v>0</v>
      </c>
      <c r="Q20" s="41">
        <v>0</v>
      </c>
      <c r="R20" s="41">
        <v>0.1332608979642857</v>
      </c>
      <c r="S20" s="41">
        <v>2.1702428571428571</v>
      </c>
      <c r="T20" s="41">
        <v>0</v>
      </c>
      <c r="U20" s="41">
        <v>0</v>
      </c>
      <c r="V20" s="41">
        <v>0.43404857142857145</v>
      </c>
      <c r="W20" s="41">
        <v>0</v>
      </c>
      <c r="X20" s="41">
        <v>0</v>
      </c>
      <c r="Y20" s="41">
        <v>0</v>
      </c>
      <c r="Z20" s="41">
        <v>0</v>
      </c>
      <c r="AA20" s="41">
        <v>0</v>
      </c>
      <c r="AB20" s="41">
        <v>0.67551728285714285</v>
      </c>
      <c r="AC20" s="41">
        <v>0</v>
      </c>
      <c r="AD20" s="41">
        <v>0</v>
      </c>
      <c r="AE20" s="41">
        <v>0</v>
      </c>
      <c r="AF20" s="41">
        <v>1.4141996035714288</v>
      </c>
      <c r="AG20" s="41">
        <v>0</v>
      </c>
      <c r="AH20" s="41">
        <v>0</v>
      </c>
      <c r="AI20" s="41">
        <v>0</v>
      </c>
      <c r="AJ20" s="41">
        <v>0</v>
      </c>
      <c r="AK20" s="41">
        <v>0</v>
      </c>
      <c r="AL20" s="41">
        <v>0.17167462824999999</v>
      </c>
      <c r="AM20" s="41">
        <v>1.1920456428571429</v>
      </c>
      <c r="AN20" s="41">
        <v>0</v>
      </c>
      <c r="AO20" s="41">
        <v>0</v>
      </c>
      <c r="AP20" s="41">
        <v>0.61860777249999988</v>
      </c>
      <c r="AQ20" s="41">
        <v>0</v>
      </c>
      <c r="AR20" s="41">
        <v>0</v>
      </c>
      <c r="AS20" s="41">
        <v>0</v>
      </c>
      <c r="AT20" s="41">
        <v>0</v>
      </c>
      <c r="AU20" s="41">
        <v>0</v>
      </c>
      <c r="AV20" s="41">
        <v>0.68752845964285714</v>
      </c>
      <c r="AW20" s="41">
        <v>7.3148255357142862</v>
      </c>
      <c r="AX20" s="41">
        <v>0</v>
      </c>
      <c r="AY20" s="41">
        <v>0</v>
      </c>
      <c r="AZ20" s="41">
        <v>4.4105688785714285</v>
      </c>
      <c r="BA20" s="41">
        <v>0</v>
      </c>
      <c r="BB20" s="41">
        <v>0</v>
      </c>
      <c r="BC20" s="41">
        <v>0</v>
      </c>
      <c r="BD20" s="41">
        <v>0</v>
      </c>
      <c r="BE20" s="41">
        <v>0</v>
      </c>
      <c r="BF20" s="41">
        <v>0.12882864228571428</v>
      </c>
      <c r="BG20" s="41">
        <v>0.41222478885714287</v>
      </c>
      <c r="BH20" s="41">
        <v>0</v>
      </c>
      <c r="BI20" s="41">
        <v>0</v>
      </c>
      <c r="BJ20" s="41">
        <v>1.5977709415357142</v>
      </c>
      <c r="BK20" s="42">
        <f t="shared" si="3"/>
        <v>32.132239359964302</v>
      </c>
    </row>
    <row r="21" spans="1:63" x14ac:dyDescent="0.25">
      <c r="A21" s="11"/>
      <c r="B21" s="26" t="s">
        <v>126</v>
      </c>
      <c r="C21" s="41">
        <v>0</v>
      </c>
      <c r="D21" s="41">
        <v>0.81875410714285723</v>
      </c>
      <c r="E21" s="41">
        <v>0</v>
      </c>
      <c r="F21" s="41">
        <v>0</v>
      </c>
      <c r="G21" s="41">
        <v>0</v>
      </c>
      <c r="H21" s="41">
        <v>0.24550749121427964</v>
      </c>
      <c r="I21" s="41">
        <v>5.0762754642857137</v>
      </c>
      <c r="J21" s="41">
        <v>0.54583607142857149</v>
      </c>
      <c r="K21" s="41">
        <v>0</v>
      </c>
      <c r="L21" s="41">
        <v>0.75325377857142861</v>
      </c>
      <c r="M21" s="41">
        <v>0</v>
      </c>
      <c r="N21" s="41">
        <v>0</v>
      </c>
      <c r="O21" s="41">
        <v>0</v>
      </c>
      <c r="P21" s="41">
        <v>0</v>
      </c>
      <c r="Q21" s="41">
        <v>0</v>
      </c>
      <c r="R21" s="41">
        <v>2.4112694857142857E-2</v>
      </c>
      <c r="S21" s="41">
        <v>0.1091672142857143</v>
      </c>
      <c r="T21" s="41">
        <v>0</v>
      </c>
      <c r="U21" s="41">
        <v>0</v>
      </c>
      <c r="V21" s="41">
        <v>0</v>
      </c>
      <c r="W21" s="41">
        <v>0</v>
      </c>
      <c r="X21" s="41">
        <v>0</v>
      </c>
      <c r="Y21" s="41">
        <v>0</v>
      </c>
      <c r="Z21" s="41">
        <v>0</v>
      </c>
      <c r="AA21" s="41">
        <v>0</v>
      </c>
      <c r="AB21" s="41">
        <v>0.60662867285714284</v>
      </c>
      <c r="AC21" s="41">
        <v>0</v>
      </c>
      <c r="AD21" s="41">
        <v>0</v>
      </c>
      <c r="AE21" s="41">
        <v>0</v>
      </c>
      <c r="AF21" s="41">
        <v>0.61449439399999994</v>
      </c>
      <c r="AG21" s="41">
        <v>0</v>
      </c>
      <c r="AH21" s="41">
        <v>0</v>
      </c>
      <c r="AI21" s="41">
        <v>0</v>
      </c>
      <c r="AJ21" s="41">
        <v>0</v>
      </c>
      <c r="AK21" s="41">
        <v>0</v>
      </c>
      <c r="AL21" s="41">
        <v>0.13472555714285714</v>
      </c>
      <c r="AM21" s="41">
        <v>1.0448411181785715</v>
      </c>
      <c r="AN21" s="41">
        <v>0</v>
      </c>
      <c r="AO21" s="41">
        <v>0</v>
      </c>
      <c r="AP21" s="41">
        <v>0.38027375000000002</v>
      </c>
      <c r="AQ21" s="41">
        <v>0</v>
      </c>
      <c r="AR21" s="41">
        <v>0</v>
      </c>
      <c r="AS21" s="41">
        <v>0</v>
      </c>
      <c r="AT21" s="41">
        <v>0</v>
      </c>
      <c r="AU21" s="41">
        <v>0</v>
      </c>
      <c r="AV21" s="41">
        <v>0.9904200373571429</v>
      </c>
      <c r="AW21" s="41">
        <v>5.4324821428571433</v>
      </c>
      <c r="AX21" s="41">
        <v>0</v>
      </c>
      <c r="AY21" s="41">
        <v>0</v>
      </c>
      <c r="AZ21" s="41">
        <v>2.6053689284285726</v>
      </c>
      <c r="BA21" s="41">
        <v>0</v>
      </c>
      <c r="BB21" s="41">
        <v>0</v>
      </c>
      <c r="BC21" s="41">
        <v>0</v>
      </c>
      <c r="BD21" s="41">
        <v>0</v>
      </c>
      <c r="BE21" s="41">
        <v>0</v>
      </c>
      <c r="BF21" s="41">
        <v>0.43053623621428572</v>
      </c>
      <c r="BG21" s="41">
        <v>3.2594892857142857E-2</v>
      </c>
      <c r="BH21" s="41">
        <v>0</v>
      </c>
      <c r="BI21" s="41">
        <v>0</v>
      </c>
      <c r="BJ21" s="41">
        <v>2.3132151985</v>
      </c>
      <c r="BK21" s="42">
        <f t="shared" si="3"/>
        <v>22.158487750178569</v>
      </c>
    </row>
    <row r="22" spans="1:63" x14ac:dyDescent="0.25">
      <c r="A22" s="11"/>
      <c r="B22" s="26" t="s">
        <v>127</v>
      </c>
      <c r="C22" s="41">
        <v>0</v>
      </c>
      <c r="D22" s="41">
        <v>5.3432624999999998</v>
      </c>
      <c r="E22" s="41">
        <v>0</v>
      </c>
      <c r="F22" s="41">
        <v>0</v>
      </c>
      <c r="G22" s="41">
        <v>0</v>
      </c>
      <c r="H22" s="41">
        <v>0.17300462935715497</v>
      </c>
      <c r="I22" s="41">
        <v>15.34157529</v>
      </c>
      <c r="J22" s="41">
        <v>0</v>
      </c>
      <c r="K22" s="41">
        <v>0</v>
      </c>
      <c r="L22" s="41">
        <v>0.65184935000000011</v>
      </c>
      <c r="M22" s="41">
        <v>0</v>
      </c>
      <c r="N22" s="41">
        <v>0</v>
      </c>
      <c r="O22" s="41">
        <v>0</v>
      </c>
      <c r="P22" s="41">
        <v>0</v>
      </c>
      <c r="Q22" s="41">
        <v>0</v>
      </c>
      <c r="R22" s="41">
        <v>6.4119150000000007E-3</v>
      </c>
      <c r="S22" s="41">
        <v>0</v>
      </c>
      <c r="T22" s="41">
        <v>0</v>
      </c>
      <c r="U22" s="41">
        <v>0</v>
      </c>
      <c r="V22" s="41">
        <v>3.2059575E-2</v>
      </c>
      <c r="W22" s="41">
        <v>0</v>
      </c>
      <c r="X22" s="41">
        <v>0</v>
      </c>
      <c r="Y22" s="41">
        <v>0</v>
      </c>
      <c r="Z22" s="41">
        <v>0</v>
      </c>
      <c r="AA22" s="41">
        <v>0</v>
      </c>
      <c r="AB22" s="41">
        <v>0.83457154871428585</v>
      </c>
      <c r="AC22" s="41">
        <v>1.1216679236785714</v>
      </c>
      <c r="AD22" s="41">
        <v>0</v>
      </c>
      <c r="AE22" s="41">
        <v>0</v>
      </c>
      <c r="AF22" s="41">
        <v>0.88931217857142864</v>
      </c>
      <c r="AG22" s="41">
        <v>0</v>
      </c>
      <c r="AH22" s="41">
        <v>0</v>
      </c>
      <c r="AI22" s="41">
        <v>0</v>
      </c>
      <c r="AJ22" s="41">
        <v>0</v>
      </c>
      <c r="AK22" s="41">
        <v>0</v>
      </c>
      <c r="AL22" s="41">
        <v>0.14493223339285713</v>
      </c>
      <c r="AM22" s="41">
        <v>0.98278342857142853</v>
      </c>
      <c r="AN22" s="41">
        <v>0</v>
      </c>
      <c r="AO22" s="41">
        <v>0</v>
      </c>
      <c r="AP22" s="41">
        <v>0.23507428214285714</v>
      </c>
      <c r="AQ22" s="41">
        <v>0</v>
      </c>
      <c r="AR22" s="41">
        <v>0</v>
      </c>
      <c r="AS22" s="41">
        <v>0</v>
      </c>
      <c r="AT22" s="41">
        <v>0</v>
      </c>
      <c r="AU22" s="41">
        <v>0</v>
      </c>
      <c r="AV22" s="41">
        <v>0.34504244285714281</v>
      </c>
      <c r="AW22" s="41">
        <v>14.715045357142857</v>
      </c>
      <c r="AX22" s="41">
        <v>0</v>
      </c>
      <c r="AY22" s="41">
        <v>0</v>
      </c>
      <c r="AZ22" s="41">
        <v>13.171527044964286</v>
      </c>
      <c r="BA22" s="41">
        <v>0</v>
      </c>
      <c r="BB22" s="41">
        <v>0</v>
      </c>
      <c r="BC22" s="41">
        <v>0</v>
      </c>
      <c r="BD22" s="41">
        <v>0</v>
      </c>
      <c r="BE22" s="41">
        <v>0</v>
      </c>
      <c r="BF22" s="41">
        <v>0.11553507324999999</v>
      </c>
      <c r="BG22" s="41">
        <v>5.3412142857142852E-2</v>
      </c>
      <c r="BH22" s="41">
        <v>0</v>
      </c>
      <c r="BI22" s="41">
        <v>0</v>
      </c>
      <c r="BJ22" s="41">
        <v>2.4916281638214288</v>
      </c>
      <c r="BK22" s="42">
        <f t="shared" si="3"/>
        <v>56.648695079321449</v>
      </c>
    </row>
    <row r="23" spans="1:63" x14ac:dyDescent="0.25">
      <c r="A23" s="11"/>
      <c r="B23" s="27" t="s">
        <v>92</v>
      </c>
      <c r="C23" s="43">
        <f>SUM(C14:C22)</f>
        <v>0</v>
      </c>
      <c r="D23" s="43">
        <f t="shared" ref="D23:BJ23" si="4">SUM(D14:D22)</f>
        <v>20.970282259785712</v>
      </c>
      <c r="E23" s="43">
        <f t="shared" si="4"/>
        <v>0</v>
      </c>
      <c r="F23" s="43">
        <f t="shared" si="4"/>
        <v>0</v>
      </c>
      <c r="G23" s="43">
        <f t="shared" si="4"/>
        <v>0</v>
      </c>
      <c r="H23" s="43">
        <f t="shared" si="4"/>
        <v>2.8802698655356971</v>
      </c>
      <c r="I23" s="43">
        <f t="shared" si="4"/>
        <v>111.52609444800001</v>
      </c>
      <c r="J23" s="43">
        <f t="shared" si="4"/>
        <v>1.836225</v>
      </c>
      <c r="K23" s="43">
        <f t="shared" si="4"/>
        <v>0</v>
      </c>
      <c r="L23" s="43">
        <f t="shared" si="4"/>
        <v>24.563172333607142</v>
      </c>
      <c r="M23" s="43">
        <f t="shared" si="4"/>
        <v>0</v>
      </c>
      <c r="N23" s="43">
        <f t="shared" si="4"/>
        <v>0</v>
      </c>
      <c r="O23" s="43">
        <f t="shared" si="4"/>
        <v>0</v>
      </c>
      <c r="P23" s="43">
        <f t="shared" si="4"/>
        <v>0</v>
      </c>
      <c r="Q23" s="43">
        <f t="shared" si="4"/>
        <v>0</v>
      </c>
      <c r="R23" s="43">
        <f t="shared" si="4"/>
        <v>0.77382330032143887</v>
      </c>
      <c r="S23" s="43">
        <f t="shared" si="4"/>
        <v>7.8825478035714287</v>
      </c>
      <c r="T23" s="43">
        <f t="shared" si="4"/>
        <v>0</v>
      </c>
      <c r="U23" s="43">
        <f t="shared" si="4"/>
        <v>0</v>
      </c>
      <c r="V23" s="43">
        <f t="shared" si="4"/>
        <v>4.5303666321785716</v>
      </c>
      <c r="W23" s="43">
        <f t="shared" si="4"/>
        <v>0</v>
      </c>
      <c r="X23" s="43">
        <f t="shared" si="4"/>
        <v>9.1185172321428567</v>
      </c>
      <c r="Y23" s="43">
        <f t="shared" si="4"/>
        <v>0</v>
      </c>
      <c r="Z23" s="43">
        <f t="shared" si="4"/>
        <v>0</v>
      </c>
      <c r="AA23" s="43">
        <f t="shared" si="4"/>
        <v>0</v>
      </c>
      <c r="AB23" s="43">
        <f t="shared" si="4"/>
        <v>3.6701142325000005</v>
      </c>
      <c r="AC23" s="43">
        <f t="shared" si="4"/>
        <v>1.1216679236785714</v>
      </c>
      <c r="AD23" s="43">
        <f t="shared" si="4"/>
        <v>0</v>
      </c>
      <c r="AE23" s="43">
        <f t="shared" si="4"/>
        <v>0</v>
      </c>
      <c r="AF23" s="43">
        <f t="shared" si="4"/>
        <v>3.7620574946785714</v>
      </c>
      <c r="AG23" s="43">
        <f t="shared" si="4"/>
        <v>0</v>
      </c>
      <c r="AH23" s="43">
        <f t="shared" si="4"/>
        <v>0</v>
      </c>
      <c r="AI23" s="43">
        <f t="shared" si="4"/>
        <v>0</v>
      </c>
      <c r="AJ23" s="43">
        <f t="shared" si="4"/>
        <v>0</v>
      </c>
      <c r="AK23" s="43">
        <f t="shared" si="4"/>
        <v>0</v>
      </c>
      <c r="AL23" s="43">
        <f t="shared" si="4"/>
        <v>1.2181209128214285</v>
      </c>
      <c r="AM23" s="43">
        <f t="shared" si="4"/>
        <v>5.180545386035714</v>
      </c>
      <c r="AN23" s="43">
        <f t="shared" si="4"/>
        <v>0</v>
      </c>
      <c r="AO23" s="43">
        <f t="shared" si="4"/>
        <v>0</v>
      </c>
      <c r="AP23" s="43">
        <f t="shared" si="4"/>
        <v>2.1877038778571429</v>
      </c>
      <c r="AQ23" s="43">
        <f t="shared" si="4"/>
        <v>0</v>
      </c>
      <c r="AR23" s="43">
        <f t="shared" si="4"/>
        <v>0</v>
      </c>
      <c r="AS23" s="43">
        <f t="shared" si="4"/>
        <v>0</v>
      </c>
      <c r="AT23" s="43">
        <f t="shared" si="4"/>
        <v>0</v>
      </c>
      <c r="AU23" s="43">
        <f t="shared" si="4"/>
        <v>0</v>
      </c>
      <c r="AV23" s="43">
        <f t="shared" si="4"/>
        <v>6.8278045180357161</v>
      </c>
      <c r="AW23" s="43">
        <f t="shared" si="4"/>
        <v>69.822809644714283</v>
      </c>
      <c r="AX23" s="43">
        <f t="shared" si="4"/>
        <v>2.0661286892857142</v>
      </c>
      <c r="AY23" s="43">
        <f t="shared" si="4"/>
        <v>0</v>
      </c>
      <c r="AZ23" s="43">
        <f t="shared" si="4"/>
        <v>66.914057862499988</v>
      </c>
      <c r="BA23" s="43">
        <f t="shared" si="4"/>
        <v>0</v>
      </c>
      <c r="BB23" s="43">
        <f t="shared" si="4"/>
        <v>0</v>
      </c>
      <c r="BC23" s="43">
        <f t="shared" si="4"/>
        <v>0</v>
      </c>
      <c r="BD23" s="43">
        <f t="shared" si="4"/>
        <v>0</v>
      </c>
      <c r="BE23" s="43">
        <f t="shared" si="4"/>
        <v>0</v>
      </c>
      <c r="BF23" s="43">
        <f t="shared" si="4"/>
        <v>2.4170596273928573</v>
      </c>
      <c r="BG23" s="43">
        <f t="shared" si="4"/>
        <v>3.0112144784642858</v>
      </c>
      <c r="BH23" s="43">
        <f t="shared" si="4"/>
        <v>0</v>
      </c>
      <c r="BI23" s="43">
        <f t="shared" si="4"/>
        <v>0</v>
      </c>
      <c r="BJ23" s="43">
        <f t="shared" si="4"/>
        <v>11.23183274432143</v>
      </c>
      <c r="BK23" s="43">
        <f t="shared" si="3"/>
        <v>363.51241626742859</v>
      </c>
    </row>
    <row r="24" spans="1:63" x14ac:dyDescent="0.25">
      <c r="A24" s="11" t="s">
        <v>78</v>
      </c>
      <c r="B24" s="26" t="s">
        <v>15</v>
      </c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2"/>
      <c r="W24" s="52"/>
      <c r="X24" s="52"/>
      <c r="Y24" s="52"/>
      <c r="Z24" s="52"/>
      <c r="AA24" s="52"/>
      <c r="AB24" s="52"/>
      <c r="AC24" s="52"/>
      <c r="AD24" s="52"/>
      <c r="AE24" s="52"/>
      <c r="AF24" s="52"/>
      <c r="AG24" s="52"/>
      <c r="AH24" s="52"/>
      <c r="AI24" s="52"/>
      <c r="AJ24" s="52"/>
      <c r="AK24" s="52"/>
      <c r="AL24" s="52"/>
      <c r="AM24" s="52"/>
      <c r="AN24" s="52"/>
      <c r="AO24" s="52"/>
      <c r="AP24" s="52"/>
      <c r="AQ24" s="52"/>
      <c r="AR24" s="52"/>
      <c r="AS24" s="52"/>
      <c r="AT24" s="52"/>
      <c r="AU24" s="52"/>
      <c r="AV24" s="52"/>
      <c r="AW24" s="52"/>
      <c r="AX24" s="52"/>
      <c r="AY24" s="52"/>
      <c r="AZ24" s="52"/>
      <c r="BA24" s="52"/>
      <c r="BB24" s="52"/>
      <c r="BC24" s="52"/>
      <c r="BD24" s="52"/>
      <c r="BE24" s="52"/>
      <c r="BF24" s="52"/>
      <c r="BG24" s="52"/>
      <c r="BH24" s="52"/>
      <c r="BI24" s="52"/>
      <c r="BJ24" s="52"/>
      <c r="BK24" s="52"/>
    </row>
    <row r="25" spans="1:63" x14ac:dyDescent="0.25">
      <c r="A25" s="11"/>
      <c r="B25" s="26"/>
      <c r="C25" s="41">
        <v>0</v>
      </c>
      <c r="D25" s="41">
        <v>0</v>
      </c>
      <c r="E25" s="41">
        <v>0</v>
      </c>
      <c r="F25" s="41">
        <v>0</v>
      </c>
      <c r="G25" s="41">
        <v>0</v>
      </c>
      <c r="H25" s="41">
        <v>0</v>
      </c>
      <c r="I25" s="41">
        <v>0</v>
      </c>
      <c r="J25" s="41">
        <v>0</v>
      </c>
      <c r="K25" s="41">
        <v>0</v>
      </c>
      <c r="L25" s="41">
        <v>0</v>
      </c>
      <c r="M25" s="41">
        <v>0</v>
      </c>
      <c r="N25" s="41">
        <v>0</v>
      </c>
      <c r="O25" s="41">
        <v>0</v>
      </c>
      <c r="P25" s="41">
        <v>0</v>
      </c>
      <c r="Q25" s="41">
        <v>0</v>
      </c>
      <c r="R25" s="41">
        <v>0</v>
      </c>
      <c r="S25" s="41">
        <v>0</v>
      </c>
      <c r="T25" s="41">
        <v>0</v>
      </c>
      <c r="U25" s="41">
        <v>0</v>
      </c>
      <c r="V25" s="41">
        <v>0</v>
      </c>
      <c r="W25" s="41">
        <v>0</v>
      </c>
      <c r="X25" s="41">
        <v>0</v>
      </c>
      <c r="Y25" s="41">
        <v>0</v>
      </c>
      <c r="Z25" s="41">
        <v>0</v>
      </c>
      <c r="AA25" s="41">
        <v>0</v>
      </c>
      <c r="AB25" s="41">
        <v>0</v>
      </c>
      <c r="AC25" s="41">
        <v>0</v>
      </c>
      <c r="AD25" s="41">
        <v>0</v>
      </c>
      <c r="AE25" s="41">
        <v>0</v>
      </c>
      <c r="AF25" s="41">
        <v>0</v>
      </c>
      <c r="AG25" s="41">
        <v>0</v>
      </c>
      <c r="AH25" s="41">
        <v>0</v>
      </c>
      <c r="AI25" s="41">
        <v>0</v>
      </c>
      <c r="AJ25" s="41">
        <v>0</v>
      </c>
      <c r="AK25" s="41">
        <v>0</v>
      </c>
      <c r="AL25" s="41">
        <v>0</v>
      </c>
      <c r="AM25" s="41">
        <v>0</v>
      </c>
      <c r="AN25" s="41">
        <v>0</v>
      </c>
      <c r="AO25" s="41">
        <v>0</v>
      </c>
      <c r="AP25" s="41">
        <v>0</v>
      </c>
      <c r="AQ25" s="41">
        <v>0</v>
      </c>
      <c r="AR25" s="41">
        <v>0</v>
      </c>
      <c r="AS25" s="41">
        <v>0</v>
      </c>
      <c r="AT25" s="41">
        <v>0</v>
      </c>
      <c r="AU25" s="41">
        <v>0</v>
      </c>
      <c r="AV25" s="41">
        <v>0</v>
      </c>
      <c r="AW25" s="41">
        <v>0</v>
      </c>
      <c r="AX25" s="41">
        <v>0</v>
      </c>
      <c r="AY25" s="41">
        <v>0</v>
      </c>
      <c r="AZ25" s="41">
        <v>0</v>
      </c>
      <c r="BA25" s="41">
        <v>0</v>
      </c>
      <c r="BB25" s="41">
        <v>0</v>
      </c>
      <c r="BC25" s="41">
        <v>0</v>
      </c>
      <c r="BD25" s="41">
        <v>0</v>
      </c>
      <c r="BE25" s="41">
        <v>0</v>
      </c>
      <c r="BF25" s="41">
        <v>0</v>
      </c>
      <c r="BG25" s="41">
        <v>0</v>
      </c>
      <c r="BH25" s="41">
        <v>0</v>
      </c>
      <c r="BI25" s="41">
        <v>0</v>
      </c>
      <c r="BJ25" s="41">
        <v>0</v>
      </c>
      <c r="BK25" s="42">
        <f t="shared" ref="BK25:BK26" si="5">SUM(C25:BJ25)</f>
        <v>0</v>
      </c>
    </row>
    <row r="26" spans="1:63" x14ac:dyDescent="0.25">
      <c r="A26" s="11"/>
      <c r="B26" s="27" t="s">
        <v>91</v>
      </c>
      <c r="C26" s="43">
        <f>SUM(C25)</f>
        <v>0</v>
      </c>
      <c r="D26" s="43">
        <f t="shared" ref="D26:BJ26" si="6">SUM(D25)</f>
        <v>0</v>
      </c>
      <c r="E26" s="43">
        <f t="shared" si="6"/>
        <v>0</v>
      </c>
      <c r="F26" s="43">
        <f t="shared" si="6"/>
        <v>0</v>
      </c>
      <c r="G26" s="43">
        <f t="shared" si="6"/>
        <v>0</v>
      </c>
      <c r="H26" s="43">
        <f t="shared" si="6"/>
        <v>0</v>
      </c>
      <c r="I26" s="43">
        <f t="shared" si="6"/>
        <v>0</v>
      </c>
      <c r="J26" s="43">
        <f t="shared" si="6"/>
        <v>0</v>
      </c>
      <c r="K26" s="43">
        <f t="shared" si="6"/>
        <v>0</v>
      </c>
      <c r="L26" s="43">
        <f t="shared" si="6"/>
        <v>0</v>
      </c>
      <c r="M26" s="43">
        <f t="shared" si="6"/>
        <v>0</v>
      </c>
      <c r="N26" s="43">
        <f t="shared" si="6"/>
        <v>0</v>
      </c>
      <c r="O26" s="43">
        <f t="shared" si="6"/>
        <v>0</v>
      </c>
      <c r="P26" s="43">
        <f t="shared" si="6"/>
        <v>0</v>
      </c>
      <c r="Q26" s="43">
        <f t="shared" si="6"/>
        <v>0</v>
      </c>
      <c r="R26" s="43">
        <f t="shared" si="6"/>
        <v>0</v>
      </c>
      <c r="S26" s="43">
        <f t="shared" si="6"/>
        <v>0</v>
      </c>
      <c r="T26" s="43">
        <f t="shared" si="6"/>
        <v>0</v>
      </c>
      <c r="U26" s="43">
        <f t="shared" si="6"/>
        <v>0</v>
      </c>
      <c r="V26" s="43">
        <f t="shared" si="6"/>
        <v>0</v>
      </c>
      <c r="W26" s="43">
        <f t="shared" si="6"/>
        <v>0</v>
      </c>
      <c r="X26" s="43">
        <f t="shared" si="6"/>
        <v>0</v>
      </c>
      <c r="Y26" s="43">
        <f t="shared" si="6"/>
        <v>0</v>
      </c>
      <c r="Z26" s="43">
        <f t="shared" si="6"/>
        <v>0</v>
      </c>
      <c r="AA26" s="43">
        <f t="shared" si="6"/>
        <v>0</v>
      </c>
      <c r="AB26" s="43">
        <f t="shared" si="6"/>
        <v>0</v>
      </c>
      <c r="AC26" s="43">
        <f t="shared" si="6"/>
        <v>0</v>
      </c>
      <c r="AD26" s="43">
        <f t="shared" si="6"/>
        <v>0</v>
      </c>
      <c r="AE26" s="43">
        <f t="shared" si="6"/>
        <v>0</v>
      </c>
      <c r="AF26" s="43">
        <f t="shared" si="6"/>
        <v>0</v>
      </c>
      <c r="AG26" s="43">
        <f t="shared" si="6"/>
        <v>0</v>
      </c>
      <c r="AH26" s="43">
        <f t="shared" si="6"/>
        <v>0</v>
      </c>
      <c r="AI26" s="43">
        <f t="shared" si="6"/>
        <v>0</v>
      </c>
      <c r="AJ26" s="43">
        <f t="shared" si="6"/>
        <v>0</v>
      </c>
      <c r="AK26" s="43">
        <f t="shared" si="6"/>
        <v>0</v>
      </c>
      <c r="AL26" s="43">
        <f t="shared" si="6"/>
        <v>0</v>
      </c>
      <c r="AM26" s="43">
        <f t="shared" si="6"/>
        <v>0</v>
      </c>
      <c r="AN26" s="43">
        <f t="shared" si="6"/>
        <v>0</v>
      </c>
      <c r="AO26" s="43">
        <f t="shared" si="6"/>
        <v>0</v>
      </c>
      <c r="AP26" s="43">
        <f t="shared" si="6"/>
        <v>0</v>
      </c>
      <c r="AQ26" s="43">
        <f t="shared" si="6"/>
        <v>0</v>
      </c>
      <c r="AR26" s="43">
        <f t="shared" si="6"/>
        <v>0</v>
      </c>
      <c r="AS26" s="43">
        <f t="shared" si="6"/>
        <v>0</v>
      </c>
      <c r="AT26" s="43">
        <f t="shared" si="6"/>
        <v>0</v>
      </c>
      <c r="AU26" s="43">
        <f t="shared" si="6"/>
        <v>0</v>
      </c>
      <c r="AV26" s="43">
        <f t="shared" si="6"/>
        <v>0</v>
      </c>
      <c r="AW26" s="43">
        <f t="shared" si="6"/>
        <v>0</v>
      </c>
      <c r="AX26" s="43">
        <f t="shared" si="6"/>
        <v>0</v>
      </c>
      <c r="AY26" s="43">
        <f t="shared" si="6"/>
        <v>0</v>
      </c>
      <c r="AZ26" s="43">
        <f t="shared" si="6"/>
        <v>0</v>
      </c>
      <c r="BA26" s="43">
        <f t="shared" si="6"/>
        <v>0</v>
      </c>
      <c r="BB26" s="43">
        <f t="shared" si="6"/>
        <v>0</v>
      </c>
      <c r="BC26" s="43">
        <f t="shared" si="6"/>
        <v>0</v>
      </c>
      <c r="BD26" s="43">
        <f t="shared" si="6"/>
        <v>0</v>
      </c>
      <c r="BE26" s="43">
        <f t="shared" si="6"/>
        <v>0</v>
      </c>
      <c r="BF26" s="43">
        <f t="shared" si="6"/>
        <v>0</v>
      </c>
      <c r="BG26" s="43">
        <f t="shared" si="6"/>
        <v>0</v>
      </c>
      <c r="BH26" s="43">
        <f t="shared" si="6"/>
        <v>0</v>
      </c>
      <c r="BI26" s="43">
        <f t="shared" si="6"/>
        <v>0</v>
      </c>
      <c r="BJ26" s="43">
        <f t="shared" si="6"/>
        <v>0</v>
      </c>
      <c r="BK26" s="43">
        <f t="shared" si="5"/>
        <v>0</v>
      </c>
    </row>
    <row r="27" spans="1:63" x14ac:dyDescent="0.25">
      <c r="A27" s="11" t="s">
        <v>80</v>
      </c>
      <c r="B27" s="26" t="s">
        <v>96</v>
      </c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52"/>
      <c r="AF27" s="52"/>
      <c r="AG27" s="52"/>
      <c r="AH27" s="52"/>
      <c r="AI27" s="52"/>
      <c r="AJ27" s="52"/>
      <c r="AK27" s="52"/>
      <c r="AL27" s="52"/>
      <c r="AM27" s="52"/>
      <c r="AN27" s="52"/>
      <c r="AO27" s="52"/>
      <c r="AP27" s="52"/>
      <c r="AQ27" s="52"/>
      <c r="AR27" s="52"/>
      <c r="AS27" s="52"/>
      <c r="AT27" s="52"/>
      <c r="AU27" s="52"/>
      <c r="AV27" s="52"/>
      <c r="AW27" s="52"/>
      <c r="AX27" s="52"/>
      <c r="AY27" s="52"/>
      <c r="AZ27" s="52"/>
      <c r="BA27" s="52"/>
      <c r="BB27" s="52"/>
      <c r="BC27" s="52"/>
      <c r="BD27" s="52"/>
      <c r="BE27" s="52"/>
      <c r="BF27" s="52"/>
      <c r="BG27" s="52"/>
      <c r="BH27" s="52"/>
      <c r="BI27" s="52"/>
      <c r="BJ27" s="52"/>
      <c r="BK27" s="52"/>
    </row>
    <row r="28" spans="1:63" x14ac:dyDescent="0.25">
      <c r="A28" s="11"/>
      <c r="B28" s="25"/>
      <c r="C28" s="41">
        <v>0</v>
      </c>
      <c r="D28" s="41">
        <v>0</v>
      </c>
      <c r="E28" s="41">
        <v>0</v>
      </c>
      <c r="F28" s="41">
        <v>0</v>
      </c>
      <c r="G28" s="41">
        <v>0</v>
      </c>
      <c r="H28" s="41">
        <v>0</v>
      </c>
      <c r="I28" s="41">
        <v>0</v>
      </c>
      <c r="J28" s="41">
        <v>0</v>
      </c>
      <c r="K28" s="41">
        <v>0</v>
      </c>
      <c r="L28" s="41">
        <v>0</v>
      </c>
      <c r="M28" s="41">
        <v>0</v>
      </c>
      <c r="N28" s="41">
        <v>0</v>
      </c>
      <c r="O28" s="41">
        <v>0</v>
      </c>
      <c r="P28" s="41">
        <v>0</v>
      </c>
      <c r="Q28" s="41">
        <v>0</v>
      </c>
      <c r="R28" s="41">
        <v>0</v>
      </c>
      <c r="S28" s="41">
        <v>0</v>
      </c>
      <c r="T28" s="41">
        <v>0</v>
      </c>
      <c r="U28" s="41">
        <v>0</v>
      </c>
      <c r="V28" s="41">
        <v>0</v>
      </c>
      <c r="W28" s="41">
        <v>0</v>
      </c>
      <c r="X28" s="41">
        <v>0</v>
      </c>
      <c r="Y28" s="41">
        <v>0</v>
      </c>
      <c r="Z28" s="41">
        <v>0</v>
      </c>
      <c r="AA28" s="41">
        <v>0</v>
      </c>
      <c r="AB28" s="41">
        <v>0</v>
      </c>
      <c r="AC28" s="41">
        <v>0</v>
      </c>
      <c r="AD28" s="41">
        <v>0</v>
      </c>
      <c r="AE28" s="41">
        <v>0</v>
      </c>
      <c r="AF28" s="41">
        <v>0</v>
      </c>
      <c r="AG28" s="41">
        <v>0</v>
      </c>
      <c r="AH28" s="41">
        <v>0</v>
      </c>
      <c r="AI28" s="41">
        <v>0</v>
      </c>
      <c r="AJ28" s="41">
        <v>0</v>
      </c>
      <c r="AK28" s="41">
        <v>0</v>
      </c>
      <c r="AL28" s="41">
        <v>0</v>
      </c>
      <c r="AM28" s="41">
        <v>0</v>
      </c>
      <c r="AN28" s="41">
        <v>0</v>
      </c>
      <c r="AO28" s="41">
        <v>0</v>
      </c>
      <c r="AP28" s="41">
        <v>0</v>
      </c>
      <c r="AQ28" s="41">
        <v>0</v>
      </c>
      <c r="AR28" s="41">
        <v>0</v>
      </c>
      <c r="AS28" s="41">
        <v>0</v>
      </c>
      <c r="AT28" s="41">
        <v>0</v>
      </c>
      <c r="AU28" s="41">
        <v>0</v>
      </c>
      <c r="AV28" s="41">
        <v>0</v>
      </c>
      <c r="AW28" s="41">
        <v>0</v>
      </c>
      <c r="AX28" s="41">
        <v>0</v>
      </c>
      <c r="AY28" s="41">
        <v>0</v>
      </c>
      <c r="AZ28" s="41">
        <v>0</v>
      </c>
      <c r="BA28" s="41">
        <v>0</v>
      </c>
      <c r="BB28" s="41">
        <v>0</v>
      </c>
      <c r="BC28" s="41">
        <v>0</v>
      </c>
      <c r="BD28" s="41">
        <v>0</v>
      </c>
      <c r="BE28" s="41">
        <v>0</v>
      </c>
      <c r="BF28" s="41">
        <v>0</v>
      </c>
      <c r="BG28" s="41">
        <v>0</v>
      </c>
      <c r="BH28" s="41">
        <v>0</v>
      </c>
      <c r="BI28" s="41">
        <v>0</v>
      </c>
      <c r="BJ28" s="41">
        <v>0</v>
      </c>
      <c r="BK28" s="42">
        <f t="shared" ref="BK28:BK29" si="7">SUM(C28:BJ28)</f>
        <v>0</v>
      </c>
    </row>
    <row r="29" spans="1:63" x14ac:dyDescent="0.25">
      <c r="A29" s="11"/>
      <c r="B29" s="27" t="s">
        <v>90</v>
      </c>
      <c r="C29" s="43">
        <f>SUM(C28)</f>
        <v>0</v>
      </c>
      <c r="D29" s="43">
        <f t="shared" ref="D29:BJ29" si="8">SUM(D28)</f>
        <v>0</v>
      </c>
      <c r="E29" s="43">
        <f t="shared" si="8"/>
        <v>0</v>
      </c>
      <c r="F29" s="43">
        <f t="shared" si="8"/>
        <v>0</v>
      </c>
      <c r="G29" s="43">
        <f t="shared" si="8"/>
        <v>0</v>
      </c>
      <c r="H29" s="43">
        <f t="shared" si="8"/>
        <v>0</v>
      </c>
      <c r="I29" s="43">
        <f t="shared" si="8"/>
        <v>0</v>
      </c>
      <c r="J29" s="43">
        <f t="shared" si="8"/>
        <v>0</v>
      </c>
      <c r="K29" s="43">
        <f t="shared" si="8"/>
        <v>0</v>
      </c>
      <c r="L29" s="43">
        <f t="shared" si="8"/>
        <v>0</v>
      </c>
      <c r="M29" s="43">
        <f t="shared" si="8"/>
        <v>0</v>
      </c>
      <c r="N29" s="43">
        <f t="shared" si="8"/>
        <v>0</v>
      </c>
      <c r="O29" s="43">
        <f t="shared" si="8"/>
        <v>0</v>
      </c>
      <c r="P29" s="43">
        <f t="shared" si="8"/>
        <v>0</v>
      </c>
      <c r="Q29" s="43">
        <f t="shared" si="8"/>
        <v>0</v>
      </c>
      <c r="R29" s="43">
        <f t="shared" si="8"/>
        <v>0</v>
      </c>
      <c r="S29" s="43">
        <f t="shared" si="8"/>
        <v>0</v>
      </c>
      <c r="T29" s="43">
        <f t="shared" si="8"/>
        <v>0</v>
      </c>
      <c r="U29" s="43">
        <f t="shared" si="8"/>
        <v>0</v>
      </c>
      <c r="V29" s="43">
        <f t="shared" si="8"/>
        <v>0</v>
      </c>
      <c r="W29" s="43">
        <f t="shared" si="8"/>
        <v>0</v>
      </c>
      <c r="X29" s="43">
        <f t="shared" si="8"/>
        <v>0</v>
      </c>
      <c r="Y29" s="43">
        <f t="shared" si="8"/>
        <v>0</v>
      </c>
      <c r="Z29" s="43">
        <f t="shared" si="8"/>
        <v>0</v>
      </c>
      <c r="AA29" s="43">
        <f t="shared" si="8"/>
        <v>0</v>
      </c>
      <c r="AB29" s="43">
        <f t="shared" si="8"/>
        <v>0</v>
      </c>
      <c r="AC29" s="43">
        <f t="shared" si="8"/>
        <v>0</v>
      </c>
      <c r="AD29" s="43">
        <f t="shared" si="8"/>
        <v>0</v>
      </c>
      <c r="AE29" s="43">
        <f t="shared" si="8"/>
        <v>0</v>
      </c>
      <c r="AF29" s="43">
        <f t="shared" si="8"/>
        <v>0</v>
      </c>
      <c r="AG29" s="43">
        <f t="shared" si="8"/>
        <v>0</v>
      </c>
      <c r="AH29" s="43">
        <f t="shared" si="8"/>
        <v>0</v>
      </c>
      <c r="AI29" s="43">
        <f t="shared" si="8"/>
        <v>0</v>
      </c>
      <c r="AJ29" s="43">
        <f t="shared" si="8"/>
        <v>0</v>
      </c>
      <c r="AK29" s="43">
        <f t="shared" si="8"/>
        <v>0</v>
      </c>
      <c r="AL29" s="43">
        <f t="shared" si="8"/>
        <v>0</v>
      </c>
      <c r="AM29" s="43">
        <f t="shared" si="8"/>
        <v>0</v>
      </c>
      <c r="AN29" s="43">
        <f t="shared" si="8"/>
        <v>0</v>
      </c>
      <c r="AO29" s="43">
        <f t="shared" si="8"/>
        <v>0</v>
      </c>
      <c r="AP29" s="43">
        <f t="shared" si="8"/>
        <v>0</v>
      </c>
      <c r="AQ29" s="43">
        <f t="shared" si="8"/>
        <v>0</v>
      </c>
      <c r="AR29" s="43">
        <f t="shared" si="8"/>
        <v>0</v>
      </c>
      <c r="AS29" s="43">
        <f t="shared" si="8"/>
        <v>0</v>
      </c>
      <c r="AT29" s="43">
        <f t="shared" si="8"/>
        <v>0</v>
      </c>
      <c r="AU29" s="43">
        <f t="shared" si="8"/>
        <v>0</v>
      </c>
      <c r="AV29" s="43">
        <f t="shared" si="8"/>
        <v>0</v>
      </c>
      <c r="AW29" s="43">
        <f t="shared" si="8"/>
        <v>0</v>
      </c>
      <c r="AX29" s="43">
        <f t="shared" si="8"/>
        <v>0</v>
      </c>
      <c r="AY29" s="43">
        <f t="shared" si="8"/>
        <v>0</v>
      </c>
      <c r="AZ29" s="43">
        <f t="shared" si="8"/>
        <v>0</v>
      </c>
      <c r="BA29" s="43">
        <f t="shared" si="8"/>
        <v>0</v>
      </c>
      <c r="BB29" s="43">
        <f t="shared" si="8"/>
        <v>0</v>
      </c>
      <c r="BC29" s="43">
        <f t="shared" si="8"/>
        <v>0</v>
      </c>
      <c r="BD29" s="43">
        <f t="shared" si="8"/>
        <v>0</v>
      </c>
      <c r="BE29" s="43">
        <f t="shared" si="8"/>
        <v>0</v>
      </c>
      <c r="BF29" s="43">
        <f t="shared" si="8"/>
        <v>0</v>
      </c>
      <c r="BG29" s="43">
        <f t="shared" si="8"/>
        <v>0</v>
      </c>
      <c r="BH29" s="43">
        <f t="shared" si="8"/>
        <v>0</v>
      </c>
      <c r="BI29" s="43">
        <f t="shared" si="8"/>
        <v>0</v>
      </c>
      <c r="BJ29" s="43">
        <f t="shared" si="8"/>
        <v>0</v>
      </c>
      <c r="BK29" s="43">
        <f t="shared" si="7"/>
        <v>0</v>
      </c>
    </row>
    <row r="30" spans="1:63" x14ac:dyDescent="0.25">
      <c r="A30" s="11" t="s">
        <v>81</v>
      </c>
      <c r="B30" s="26" t="s">
        <v>16</v>
      </c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  <c r="AF30" s="52"/>
      <c r="AG30" s="52"/>
      <c r="AH30" s="52"/>
      <c r="AI30" s="52"/>
      <c r="AJ30" s="52"/>
      <c r="AK30" s="52"/>
      <c r="AL30" s="52"/>
      <c r="AM30" s="52"/>
      <c r="AN30" s="52"/>
      <c r="AO30" s="52"/>
      <c r="AP30" s="52"/>
      <c r="AQ30" s="52"/>
      <c r="AR30" s="52"/>
      <c r="AS30" s="52"/>
      <c r="AT30" s="52"/>
      <c r="AU30" s="52"/>
      <c r="AV30" s="52"/>
      <c r="AW30" s="52"/>
      <c r="AX30" s="52"/>
      <c r="AY30" s="52"/>
      <c r="AZ30" s="52"/>
      <c r="BA30" s="52"/>
      <c r="BB30" s="52"/>
      <c r="BC30" s="52"/>
      <c r="BD30" s="52"/>
      <c r="BE30" s="52"/>
      <c r="BF30" s="52"/>
      <c r="BG30" s="52"/>
      <c r="BH30" s="52"/>
      <c r="BI30" s="52"/>
      <c r="BJ30" s="52"/>
      <c r="BK30" s="52"/>
    </row>
    <row r="31" spans="1:63" x14ac:dyDescent="0.25">
      <c r="A31" s="11"/>
      <c r="B31" s="26" t="s">
        <v>109</v>
      </c>
      <c r="C31" s="41">
        <v>0</v>
      </c>
      <c r="D31" s="41">
        <v>17.567182169714279</v>
      </c>
      <c r="E31" s="41">
        <v>0</v>
      </c>
      <c r="F31" s="41">
        <v>0</v>
      </c>
      <c r="G31" s="41">
        <v>0</v>
      </c>
      <c r="H31" s="41">
        <v>1.5977479412134179</v>
      </c>
      <c r="I31" s="41">
        <v>97.618060972749987</v>
      </c>
      <c r="J31" s="41">
        <v>1.2972259694999999</v>
      </c>
      <c r="K31" s="41">
        <v>0</v>
      </c>
      <c r="L31" s="41">
        <v>54.753739893321438</v>
      </c>
      <c r="M31" s="41">
        <v>0</v>
      </c>
      <c r="N31" s="41">
        <v>0</v>
      </c>
      <c r="O31" s="41">
        <v>0</v>
      </c>
      <c r="P31" s="41">
        <v>0</v>
      </c>
      <c r="Q31" s="41">
        <v>0</v>
      </c>
      <c r="R31" s="41">
        <v>1.4223816410357144</v>
      </c>
      <c r="S31" s="41">
        <v>53.233566113321423</v>
      </c>
      <c r="T31" s="41">
        <v>0</v>
      </c>
      <c r="U31" s="41">
        <v>0</v>
      </c>
      <c r="V31" s="41">
        <v>4.2450084481785701</v>
      </c>
      <c r="W31" s="41">
        <v>0</v>
      </c>
      <c r="X31" s="41">
        <v>0</v>
      </c>
      <c r="Y31" s="41">
        <v>0</v>
      </c>
      <c r="Z31" s="41">
        <v>0</v>
      </c>
      <c r="AA31" s="41">
        <v>0</v>
      </c>
      <c r="AB31" s="41">
        <v>0.48490333760714288</v>
      </c>
      <c r="AC31" s="41">
        <v>56.224795502357154</v>
      </c>
      <c r="AD31" s="41">
        <v>0</v>
      </c>
      <c r="AE31" s="41">
        <v>0</v>
      </c>
      <c r="AF31" s="41">
        <v>0.69350824292857138</v>
      </c>
      <c r="AG31" s="41">
        <v>0</v>
      </c>
      <c r="AH31" s="41">
        <v>0</v>
      </c>
      <c r="AI31" s="41">
        <v>0</v>
      </c>
      <c r="AJ31" s="41">
        <v>0</v>
      </c>
      <c r="AK31" s="41">
        <v>0</v>
      </c>
      <c r="AL31" s="41">
        <v>0.3295477181428571</v>
      </c>
      <c r="AM31" s="41">
        <v>19.688549650821429</v>
      </c>
      <c r="AN31" s="41">
        <v>9.3038638727499983</v>
      </c>
      <c r="AO31" s="41">
        <v>0</v>
      </c>
      <c r="AP31" s="41">
        <v>0.11964620728571422</v>
      </c>
      <c r="AQ31" s="41">
        <v>0</v>
      </c>
      <c r="AR31" s="41">
        <v>0</v>
      </c>
      <c r="AS31" s="41">
        <v>0</v>
      </c>
      <c r="AT31" s="41">
        <v>0</v>
      </c>
      <c r="AU31" s="41">
        <v>0</v>
      </c>
      <c r="AV31" s="41">
        <v>8.0483852836071446</v>
      </c>
      <c r="AW31" s="41">
        <v>225.98074988457142</v>
      </c>
      <c r="AX31" s="41">
        <v>5.321295964285714E-3</v>
      </c>
      <c r="AY31" s="41">
        <v>0</v>
      </c>
      <c r="AZ31" s="41">
        <v>36.977905112571435</v>
      </c>
      <c r="BA31" s="41">
        <v>0</v>
      </c>
      <c r="BB31" s="41">
        <v>0</v>
      </c>
      <c r="BC31" s="41">
        <v>0</v>
      </c>
      <c r="BD31" s="41">
        <v>0</v>
      </c>
      <c r="BE31" s="41">
        <v>0</v>
      </c>
      <c r="BF31" s="41">
        <v>4.7506671583214297</v>
      </c>
      <c r="BG31" s="41">
        <v>1.6208753479642857</v>
      </c>
      <c r="BH31" s="41">
        <v>12.36877548085714</v>
      </c>
      <c r="BI31" s="41">
        <v>0</v>
      </c>
      <c r="BJ31" s="41">
        <v>6.7995597560357135</v>
      </c>
      <c r="BK31" s="42">
        <f t="shared" ref="BK31:BK40" si="9">SUM(C31:BJ31)</f>
        <v>615.13196700082062</v>
      </c>
    </row>
    <row r="32" spans="1:63" x14ac:dyDescent="0.25">
      <c r="A32" s="11"/>
      <c r="B32" s="26" t="s">
        <v>110</v>
      </c>
      <c r="C32" s="41">
        <v>0</v>
      </c>
      <c r="D32" s="41">
        <v>4.0724393968928565</v>
      </c>
      <c r="E32" s="41">
        <v>0</v>
      </c>
      <c r="F32" s="41">
        <v>0</v>
      </c>
      <c r="G32" s="41">
        <v>0</v>
      </c>
      <c r="H32" s="41">
        <v>0.17147574578576499</v>
      </c>
      <c r="I32" s="41">
        <v>24.508850803214287</v>
      </c>
      <c r="J32" s="41">
        <v>4.5089518932857144</v>
      </c>
      <c r="K32" s="41">
        <v>0</v>
      </c>
      <c r="L32" s="41">
        <v>34.21516072603572</v>
      </c>
      <c r="M32" s="41">
        <v>0</v>
      </c>
      <c r="N32" s="41">
        <v>0</v>
      </c>
      <c r="O32" s="41">
        <v>0</v>
      </c>
      <c r="P32" s="41">
        <v>0</v>
      </c>
      <c r="Q32" s="41">
        <v>0</v>
      </c>
      <c r="R32" s="41">
        <v>7.5854599571428566E-2</v>
      </c>
      <c r="S32" s="41">
        <v>0</v>
      </c>
      <c r="T32" s="41">
        <v>0</v>
      </c>
      <c r="U32" s="41">
        <v>0</v>
      </c>
      <c r="V32" s="41">
        <v>1.3237716857142857E-2</v>
      </c>
      <c r="W32" s="41">
        <v>0</v>
      </c>
      <c r="X32" s="41">
        <v>0</v>
      </c>
      <c r="Y32" s="41">
        <v>0</v>
      </c>
      <c r="Z32" s="41">
        <v>0</v>
      </c>
      <c r="AA32" s="41">
        <v>0</v>
      </c>
      <c r="AB32" s="41">
        <v>3.3112281964285714E-2</v>
      </c>
      <c r="AC32" s="41">
        <v>2.3847922749999997E-2</v>
      </c>
      <c r="AD32" s="41">
        <v>0</v>
      </c>
      <c r="AE32" s="41">
        <v>0</v>
      </c>
      <c r="AF32" s="41">
        <v>0.16087663382142858</v>
      </c>
      <c r="AG32" s="41">
        <v>0</v>
      </c>
      <c r="AH32" s="41">
        <v>0</v>
      </c>
      <c r="AI32" s="41">
        <v>0</v>
      </c>
      <c r="AJ32" s="41">
        <v>0</v>
      </c>
      <c r="AK32" s="41">
        <v>0</v>
      </c>
      <c r="AL32" s="41">
        <v>1.7149049214285714E-2</v>
      </c>
      <c r="AM32" s="41">
        <v>0</v>
      </c>
      <c r="AN32" s="41">
        <v>0</v>
      </c>
      <c r="AO32" s="41">
        <v>0</v>
      </c>
      <c r="AP32" s="41">
        <v>1.1680250000000001E-5</v>
      </c>
      <c r="AQ32" s="41">
        <v>0</v>
      </c>
      <c r="AR32" s="41">
        <v>0</v>
      </c>
      <c r="AS32" s="41">
        <v>0</v>
      </c>
      <c r="AT32" s="41">
        <v>0</v>
      </c>
      <c r="AU32" s="41">
        <v>0</v>
      </c>
      <c r="AV32" s="41">
        <v>1.2289252368928576</v>
      </c>
      <c r="AW32" s="41">
        <v>132.0224327502857</v>
      </c>
      <c r="AX32" s="41">
        <v>0</v>
      </c>
      <c r="AY32" s="41">
        <v>0</v>
      </c>
      <c r="AZ32" s="41">
        <v>9.8441858573571412</v>
      </c>
      <c r="BA32" s="41">
        <v>0</v>
      </c>
      <c r="BB32" s="41">
        <v>0</v>
      </c>
      <c r="BC32" s="41">
        <v>0</v>
      </c>
      <c r="BD32" s="41">
        <v>0</v>
      </c>
      <c r="BE32" s="41">
        <v>0</v>
      </c>
      <c r="BF32" s="41">
        <v>0.70775517892857143</v>
      </c>
      <c r="BG32" s="41">
        <v>0</v>
      </c>
      <c r="BH32" s="41">
        <v>0.70530143132142853</v>
      </c>
      <c r="BI32" s="41">
        <v>0</v>
      </c>
      <c r="BJ32" s="41">
        <v>6.3911870496428591</v>
      </c>
      <c r="BK32" s="42">
        <f t="shared" si="9"/>
        <v>218.7007559540715</v>
      </c>
    </row>
    <row r="33" spans="1:64" x14ac:dyDescent="0.25">
      <c r="A33" s="11"/>
      <c r="B33" s="26" t="s">
        <v>125</v>
      </c>
      <c r="C33" s="41">
        <v>0</v>
      </c>
      <c r="D33" s="41">
        <v>5.9332043149285711</v>
      </c>
      <c r="E33" s="41">
        <v>0</v>
      </c>
      <c r="F33" s="41">
        <v>0</v>
      </c>
      <c r="G33" s="41">
        <v>0</v>
      </c>
      <c r="H33" s="41">
        <v>1.2881534428213548</v>
      </c>
      <c r="I33" s="41">
        <v>0.58266714642857131</v>
      </c>
      <c r="J33" s="41">
        <v>0</v>
      </c>
      <c r="K33" s="41">
        <v>0</v>
      </c>
      <c r="L33" s="41">
        <v>0.83350796492857127</v>
      </c>
      <c r="M33" s="41">
        <v>0</v>
      </c>
      <c r="N33" s="41">
        <v>0</v>
      </c>
      <c r="O33" s="41">
        <v>0</v>
      </c>
      <c r="P33" s="41">
        <v>0</v>
      </c>
      <c r="Q33" s="41">
        <v>0</v>
      </c>
      <c r="R33" s="41">
        <v>0.47404758350000004</v>
      </c>
      <c r="S33" s="41">
        <v>1.1747180071428574E-2</v>
      </c>
      <c r="T33" s="41">
        <v>0</v>
      </c>
      <c r="U33" s="41">
        <v>0</v>
      </c>
      <c r="V33" s="41">
        <v>0.41891927885714286</v>
      </c>
      <c r="W33" s="41">
        <v>0</v>
      </c>
      <c r="X33" s="41">
        <v>0</v>
      </c>
      <c r="Y33" s="41">
        <v>0</v>
      </c>
      <c r="Z33" s="41">
        <v>0</v>
      </c>
      <c r="AA33" s="41">
        <v>0</v>
      </c>
      <c r="AB33" s="41">
        <v>0.99545268625000027</v>
      </c>
      <c r="AC33" s="41">
        <v>1.1810744204999999</v>
      </c>
      <c r="AD33" s="41">
        <v>0</v>
      </c>
      <c r="AE33" s="41">
        <v>0</v>
      </c>
      <c r="AF33" s="41">
        <v>0.54656052589285709</v>
      </c>
      <c r="AG33" s="41">
        <v>0</v>
      </c>
      <c r="AH33" s="41">
        <v>0</v>
      </c>
      <c r="AI33" s="41">
        <v>0</v>
      </c>
      <c r="AJ33" s="41">
        <v>0</v>
      </c>
      <c r="AK33" s="41">
        <v>0</v>
      </c>
      <c r="AL33" s="41">
        <v>0.46363810271428579</v>
      </c>
      <c r="AM33" s="41">
        <v>0.24397495432142854</v>
      </c>
      <c r="AN33" s="41">
        <v>0</v>
      </c>
      <c r="AO33" s="41">
        <v>0</v>
      </c>
      <c r="AP33" s="41">
        <v>0</v>
      </c>
      <c r="AQ33" s="41">
        <v>0</v>
      </c>
      <c r="AR33" s="41">
        <v>0</v>
      </c>
      <c r="AS33" s="41">
        <v>0</v>
      </c>
      <c r="AT33" s="41">
        <v>0</v>
      </c>
      <c r="AU33" s="41">
        <v>0</v>
      </c>
      <c r="AV33" s="41">
        <v>11.059679958607127</v>
      </c>
      <c r="AW33" s="41">
        <v>11.63657024653571</v>
      </c>
      <c r="AX33" s="41">
        <v>7.2074154354642843</v>
      </c>
      <c r="AY33" s="41">
        <v>0</v>
      </c>
      <c r="AZ33" s="41">
        <v>23.158946468535717</v>
      </c>
      <c r="BA33" s="41">
        <v>0</v>
      </c>
      <c r="BB33" s="41">
        <v>0</v>
      </c>
      <c r="BC33" s="41">
        <v>0</v>
      </c>
      <c r="BD33" s="41">
        <v>0</v>
      </c>
      <c r="BE33" s="41">
        <v>0</v>
      </c>
      <c r="BF33" s="41">
        <v>2.3572185246428576</v>
      </c>
      <c r="BG33" s="41">
        <v>2.3450840591785713</v>
      </c>
      <c r="BH33" s="41">
        <v>0</v>
      </c>
      <c r="BI33" s="41">
        <v>0</v>
      </c>
      <c r="BJ33" s="41">
        <v>1.7481904869642857</v>
      </c>
      <c r="BK33" s="42">
        <f t="shared" si="9"/>
        <v>72.486052781142789</v>
      </c>
    </row>
    <row r="34" spans="1:64" x14ac:dyDescent="0.25">
      <c r="A34" s="11"/>
      <c r="B34" s="26" t="s">
        <v>111</v>
      </c>
      <c r="C34" s="41">
        <v>0</v>
      </c>
      <c r="D34" s="41">
        <v>18.762848529821433</v>
      </c>
      <c r="E34" s="41">
        <v>0</v>
      </c>
      <c r="F34" s="41">
        <v>0</v>
      </c>
      <c r="G34" s="41">
        <v>0</v>
      </c>
      <c r="H34" s="41">
        <v>1.3194657052144161</v>
      </c>
      <c r="I34" s="41">
        <v>11.402575530392856</v>
      </c>
      <c r="J34" s="41">
        <v>0.25117022400000005</v>
      </c>
      <c r="K34" s="41">
        <v>0</v>
      </c>
      <c r="L34" s="41">
        <v>3.2580798678214284</v>
      </c>
      <c r="M34" s="41">
        <v>0</v>
      </c>
      <c r="N34" s="41">
        <v>0</v>
      </c>
      <c r="O34" s="41">
        <v>0</v>
      </c>
      <c r="P34" s="41">
        <v>0</v>
      </c>
      <c r="Q34" s="41">
        <v>0</v>
      </c>
      <c r="R34" s="41">
        <v>0.2799761564642857</v>
      </c>
      <c r="S34" s="41">
        <v>8.2446870528214298</v>
      </c>
      <c r="T34" s="41">
        <v>0</v>
      </c>
      <c r="U34" s="41">
        <v>0</v>
      </c>
      <c r="V34" s="41">
        <v>2.7747793392857146E-2</v>
      </c>
      <c r="W34" s="41">
        <v>0</v>
      </c>
      <c r="X34" s="41">
        <v>0</v>
      </c>
      <c r="Y34" s="41">
        <v>0</v>
      </c>
      <c r="Z34" s="41">
        <v>0</v>
      </c>
      <c r="AA34" s="41">
        <v>0</v>
      </c>
      <c r="AB34" s="41">
        <v>2.6106671074642853</v>
      </c>
      <c r="AC34" s="41">
        <v>1.764303106142858</v>
      </c>
      <c r="AD34" s="41">
        <v>0</v>
      </c>
      <c r="AE34" s="41">
        <v>0</v>
      </c>
      <c r="AF34" s="41">
        <v>1.6227755798928571</v>
      </c>
      <c r="AG34" s="41">
        <v>0</v>
      </c>
      <c r="AH34" s="41">
        <v>0</v>
      </c>
      <c r="AI34" s="41">
        <v>0</v>
      </c>
      <c r="AJ34" s="41">
        <v>0</v>
      </c>
      <c r="AK34" s="41">
        <v>0</v>
      </c>
      <c r="AL34" s="41">
        <v>0.98503184514285724</v>
      </c>
      <c r="AM34" s="41">
        <v>4.175622807392859</v>
      </c>
      <c r="AN34" s="41">
        <v>20.817875409928575</v>
      </c>
      <c r="AO34" s="41">
        <v>0</v>
      </c>
      <c r="AP34" s="41">
        <v>1.1117074567857141</v>
      </c>
      <c r="AQ34" s="41">
        <v>0</v>
      </c>
      <c r="AR34" s="41">
        <v>0</v>
      </c>
      <c r="AS34" s="41">
        <v>0</v>
      </c>
      <c r="AT34" s="41">
        <v>0</v>
      </c>
      <c r="AU34" s="41">
        <v>0</v>
      </c>
      <c r="AV34" s="41">
        <v>4.4239628732500007</v>
      </c>
      <c r="AW34" s="41">
        <v>34.895715076250006</v>
      </c>
      <c r="AX34" s="41">
        <v>0</v>
      </c>
      <c r="AY34" s="41">
        <v>0</v>
      </c>
      <c r="AZ34" s="41">
        <v>18.397180822392858</v>
      </c>
      <c r="BA34" s="41">
        <v>0</v>
      </c>
      <c r="BB34" s="41">
        <v>0</v>
      </c>
      <c r="BC34" s="41">
        <v>0</v>
      </c>
      <c r="BD34" s="41">
        <v>0</v>
      </c>
      <c r="BE34" s="41">
        <v>0</v>
      </c>
      <c r="BF34" s="41">
        <v>1.774449476464286</v>
      </c>
      <c r="BG34" s="41">
        <v>0.38328321778571423</v>
      </c>
      <c r="BH34" s="41">
        <v>0.20319374874999996</v>
      </c>
      <c r="BI34" s="41">
        <v>0</v>
      </c>
      <c r="BJ34" s="41">
        <v>2.2858458085</v>
      </c>
      <c r="BK34" s="42">
        <f t="shared" si="9"/>
        <v>138.9981651960716</v>
      </c>
    </row>
    <row r="35" spans="1:64" x14ac:dyDescent="0.25">
      <c r="A35" s="11"/>
      <c r="B35" s="26" t="s">
        <v>129</v>
      </c>
      <c r="C35" s="41">
        <v>0</v>
      </c>
      <c r="D35" s="41">
        <v>0</v>
      </c>
      <c r="E35" s="41">
        <v>0</v>
      </c>
      <c r="F35" s="41">
        <v>0</v>
      </c>
      <c r="G35" s="41">
        <v>0</v>
      </c>
      <c r="H35" s="41">
        <v>0.67716893357141206</v>
      </c>
      <c r="I35" s="41">
        <v>0.51443026614285703</v>
      </c>
      <c r="J35" s="41">
        <v>0</v>
      </c>
      <c r="K35" s="41">
        <v>0</v>
      </c>
      <c r="L35" s="41">
        <v>1.22970185175</v>
      </c>
      <c r="M35" s="41">
        <v>0</v>
      </c>
      <c r="N35" s="41">
        <v>0</v>
      </c>
      <c r="O35" s="41">
        <v>0</v>
      </c>
      <c r="P35" s="41">
        <v>0</v>
      </c>
      <c r="Q35" s="41">
        <v>0</v>
      </c>
      <c r="R35" s="41">
        <v>0.16553059282142857</v>
      </c>
      <c r="S35" s="41">
        <v>0</v>
      </c>
      <c r="T35" s="41">
        <v>0</v>
      </c>
      <c r="U35" s="41">
        <v>0</v>
      </c>
      <c r="V35" s="41">
        <v>0.12085976839285714</v>
      </c>
      <c r="W35" s="41">
        <v>0</v>
      </c>
      <c r="X35" s="41">
        <v>0</v>
      </c>
      <c r="Y35" s="41">
        <v>0</v>
      </c>
      <c r="Z35" s="41">
        <v>0</v>
      </c>
      <c r="AA35" s="41">
        <v>0</v>
      </c>
      <c r="AB35" s="41">
        <v>0.62178345257142853</v>
      </c>
      <c r="AC35" s="41">
        <v>1.3887241874642857</v>
      </c>
      <c r="AD35" s="41">
        <v>0</v>
      </c>
      <c r="AE35" s="41">
        <v>0</v>
      </c>
      <c r="AF35" s="41">
        <v>0.7990771853928571</v>
      </c>
      <c r="AG35" s="41">
        <v>0</v>
      </c>
      <c r="AH35" s="41">
        <v>0</v>
      </c>
      <c r="AI35" s="41">
        <v>0</v>
      </c>
      <c r="AJ35" s="41">
        <v>0</v>
      </c>
      <c r="AK35" s="41">
        <v>0</v>
      </c>
      <c r="AL35" s="41">
        <v>0.53932996921428578</v>
      </c>
      <c r="AM35" s="41">
        <v>0.13607420146428573</v>
      </c>
      <c r="AN35" s="41">
        <v>0</v>
      </c>
      <c r="AO35" s="41">
        <v>0</v>
      </c>
      <c r="AP35" s="41">
        <v>6.1658078714285719E-2</v>
      </c>
      <c r="AQ35" s="41">
        <v>0</v>
      </c>
      <c r="AR35" s="41">
        <v>0</v>
      </c>
      <c r="AS35" s="41">
        <v>0</v>
      </c>
      <c r="AT35" s="41">
        <v>0</v>
      </c>
      <c r="AU35" s="41">
        <v>0</v>
      </c>
      <c r="AV35" s="41">
        <v>6.5906268442499982</v>
      </c>
      <c r="AW35" s="41">
        <v>3.9141068874642855</v>
      </c>
      <c r="AX35" s="41">
        <v>4.8940979821428567E-2</v>
      </c>
      <c r="AY35" s="41">
        <v>0</v>
      </c>
      <c r="AZ35" s="41">
        <v>3.646806543785714</v>
      </c>
      <c r="BA35" s="41">
        <v>0</v>
      </c>
      <c r="BB35" s="41">
        <v>0</v>
      </c>
      <c r="BC35" s="41">
        <v>0</v>
      </c>
      <c r="BD35" s="41">
        <v>0</v>
      </c>
      <c r="BE35" s="41">
        <v>0</v>
      </c>
      <c r="BF35" s="41">
        <v>2.8611568784285706</v>
      </c>
      <c r="BG35" s="41">
        <v>0.67470612942857133</v>
      </c>
      <c r="BH35" s="41">
        <v>1.4714552857142858E-3</v>
      </c>
      <c r="BI35" s="41">
        <v>0</v>
      </c>
      <c r="BJ35" s="41">
        <v>0.53463576582142869</v>
      </c>
      <c r="BK35" s="42">
        <f t="shared" si="9"/>
        <v>24.526789971785693</v>
      </c>
    </row>
    <row r="36" spans="1:64" x14ac:dyDescent="0.25">
      <c r="A36" s="11"/>
      <c r="B36" s="26" t="s">
        <v>112</v>
      </c>
      <c r="C36" s="41">
        <v>0</v>
      </c>
      <c r="D36" s="41">
        <v>0</v>
      </c>
      <c r="E36" s="41">
        <v>0</v>
      </c>
      <c r="F36" s="41">
        <v>0</v>
      </c>
      <c r="G36" s="41">
        <v>0</v>
      </c>
      <c r="H36" s="41">
        <v>6.7741801317500041</v>
      </c>
      <c r="I36" s="41">
        <v>0.46239548467857144</v>
      </c>
      <c r="J36" s="41">
        <v>0</v>
      </c>
      <c r="K36" s="41">
        <v>0</v>
      </c>
      <c r="L36" s="41">
        <v>8.7806822411071455</v>
      </c>
      <c r="M36" s="41">
        <v>0</v>
      </c>
      <c r="N36" s="41">
        <v>0</v>
      </c>
      <c r="O36" s="41">
        <v>0</v>
      </c>
      <c r="P36" s="41">
        <v>0</v>
      </c>
      <c r="Q36" s="41">
        <v>0</v>
      </c>
      <c r="R36" s="41">
        <v>1.785139171</v>
      </c>
      <c r="S36" s="41">
        <v>0</v>
      </c>
      <c r="T36" s="41">
        <v>0</v>
      </c>
      <c r="U36" s="41">
        <v>0</v>
      </c>
      <c r="V36" s="41">
        <v>1.7257643893571428</v>
      </c>
      <c r="W36" s="41">
        <v>0</v>
      </c>
      <c r="X36" s="41">
        <v>0</v>
      </c>
      <c r="Y36" s="41">
        <v>0</v>
      </c>
      <c r="Z36" s="41">
        <v>0</v>
      </c>
      <c r="AA36" s="41">
        <v>0</v>
      </c>
      <c r="AB36" s="41">
        <v>0.4958965305357142</v>
      </c>
      <c r="AC36" s="41">
        <v>0</v>
      </c>
      <c r="AD36" s="41">
        <v>0</v>
      </c>
      <c r="AE36" s="41">
        <v>0</v>
      </c>
      <c r="AF36" s="41">
        <v>2.3190680981428566</v>
      </c>
      <c r="AG36" s="41">
        <v>0</v>
      </c>
      <c r="AH36" s="41">
        <v>0</v>
      </c>
      <c r="AI36" s="41">
        <v>0</v>
      </c>
      <c r="AJ36" s="41">
        <v>0</v>
      </c>
      <c r="AK36" s="41">
        <v>0</v>
      </c>
      <c r="AL36" s="41">
        <v>0.13114640592857141</v>
      </c>
      <c r="AM36" s="41">
        <v>0</v>
      </c>
      <c r="AN36" s="41">
        <v>0</v>
      </c>
      <c r="AO36" s="41">
        <v>0</v>
      </c>
      <c r="AP36" s="41">
        <v>0.10987018003571429</v>
      </c>
      <c r="AQ36" s="41">
        <v>0</v>
      </c>
      <c r="AR36" s="41">
        <v>0</v>
      </c>
      <c r="AS36" s="41">
        <v>0</v>
      </c>
      <c r="AT36" s="41">
        <v>0</v>
      </c>
      <c r="AU36" s="41">
        <v>0</v>
      </c>
      <c r="AV36" s="41">
        <v>1.3868103450000004</v>
      </c>
      <c r="AW36" s="41">
        <v>2.2729200642857141E-2</v>
      </c>
      <c r="AX36" s="41">
        <v>0</v>
      </c>
      <c r="AY36" s="41">
        <v>0</v>
      </c>
      <c r="AZ36" s="41">
        <v>1.5234378341428572</v>
      </c>
      <c r="BA36" s="41">
        <v>0</v>
      </c>
      <c r="BB36" s="41">
        <v>0</v>
      </c>
      <c r="BC36" s="41">
        <v>0</v>
      </c>
      <c r="BD36" s="41">
        <v>0</v>
      </c>
      <c r="BE36" s="41">
        <v>0</v>
      </c>
      <c r="BF36" s="41">
        <v>1.3601455184285718</v>
      </c>
      <c r="BG36" s="41">
        <v>8.6434467857142861E-4</v>
      </c>
      <c r="BH36" s="41">
        <v>0</v>
      </c>
      <c r="BI36" s="41">
        <v>0</v>
      </c>
      <c r="BJ36" s="41">
        <v>0.27795687696428567</v>
      </c>
      <c r="BK36" s="42">
        <f t="shared" si="9"/>
        <v>27.156086752392863</v>
      </c>
    </row>
    <row r="37" spans="1:64" x14ac:dyDescent="0.25">
      <c r="A37" s="11"/>
      <c r="B37" s="26" t="s">
        <v>113</v>
      </c>
      <c r="C37" s="41">
        <v>0</v>
      </c>
      <c r="D37" s="41">
        <v>0</v>
      </c>
      <c r="E37" s="41">
        <v>0</v>
      </c>
      <c r="F37" s="41">
        <v>0</v>
      </c>
      <c r="G37" s="41">
        <v>0</v>
      </c>
      <c r="H37" s="41">
        <v>1.0510501559642855</v>
      </c>
      <c r="I37" s="41">
        <v>0.25983308396428573</v>
      </c>
      <c r="J37" s="41">
        <v>0</v>
      </c>
      <c r="K37" s="41">
        <v>0</v>
      </c>
      <c r="L37" s="41">
        <v>1.8318884209285708</v>
      </c>
      <c r="M37" s="41">
        <v>0</v>
      </c>
      <c r="N37" s="41">
        <v>0</v>
      </c>
      <c r="O37" s="41">
        <v>0</v>
      </c>
      <c r="P37" s="41">
        <v>0</v>
      </c>
      <c r="Q37" s="41">
        <v>0</v>
      </c>
      <c r="R37" s="41">
        <v>0.75971253985706477</v>
      </c>
      <c r="S37" s="41">
        <v>0.10081927439285714</v>
      </c>
      <c r="T37" s="41">
        <v>0</v>
      </c>
      <c r="U37" s="41">
        <v>0</v>
      </c>
      <c r="V37" s="41">
        <v>0.24607167196428573</v>
      </c>
      <c r="W37" s="41">
        <v>0</v>
      </c>
      <c r="X37" s="41">
        <v>0</v>
      </c>
      <c r="Y37" s="41">
        <v>0</v>
      </c>
      <c r="Z37" s="41">
        <v>0</v>
      </c>
      <c r="AA37" s="41">
        <v>0</v>
      </c>
      <c r="AB37" s="41">
        <v>0.40563620817857149</v>
      </c>
      <c r="AC37" s="41">
        <v>0.31349633910714281</v>
      </c>
      <c r="AD37" s="41">
        <v>0</v>
      </c>
      <c r="AE37" s="41">
        <v>0</v>
      </c>
      <c r="AF37" s="41">
        <v>0.28850717692857147</v>
      </c>
      <c r="AG37" s="41">
        <v>0</v>
      </c>
      <c r="AH37" s="41">
        <v>0</v>
      </c>
      <c r="AI37" s="41">
        <v>0</v>
      </c>
      <c r="AJ37" s="41">
        <v>0</v>
      </c>
      <c r="AK37" s="41">
        <v>0</v>
      </c>
      <c r="AL37" s="41">
        <v>0.35675313357142857</v>
      </c>
      <c r="AM37" s="41">
        <v>3.8014494642857152E-2</v>
      </c>
      <c r="AN37" s="41">
        <v>0</v>
      </c>
      <c r="AO37" s="41">
        <v>0</v>
      </c>
      <c r="AP37" s="41">
        <v>1.6829961944642857</v>
      </c>
      <c r="AQ37" s="41">
        <v>0</v>
      </c>
      <c r="AR37" s="41">
        <v>0</v>
      </c>
      <c r="AS37" s="41">
        <v>0</v>
      </c>
      <c r="AT37" s="41">
        <v>0</v>
      </c>
      <c r="AU37" s="41">
        <v>0</v>
      </c>
      <c r="AV37" s="41">
        <v>7.8630559025714204</v>
      </c>
      <c r="AW37" s="41">
        <v>2.1928177944642866</v>
      </c>
      <c r="AX37" s="41">
        <v>0</v>
      </c>
      <c r="AY37" s="41">
        <v>0</v>
      </c>
      <c r="AZ37" s="41">
        <v>3.5515022628214292</v>
      </c>
      <c r="BA37" s="41">
        <v>0</v>
      </c>
      <c r="BB37" s="41">
        <v>0</v>
      </c>
      <c r="BC37" s="41">
        <v>0</v>
      </c>
      <c r="BD37" s="41">
        <v>0</v>
      </c>
      <c r="BE37" s="41">
        <v>0</v>
      </c>
      <c r="BF37" s="41">
        <v>3.1810866266428612</v>
      </c>
      <c r="BG37" s="41">
        <v>1.5891132142857142E-4</v>
      </c>
      <c r="BH37" s="41">
        <v>0</v>
      </c>
      <c r="BI37" s="41">
        <v>0</v>
      </c>
      <c r="BJ37" s="41">
        <v>2.2590467785714288E-2</v>
      </c>
      <c r="BK37" s="42">
        <f t="shared" si="9"/>
        <v>24.14599065957135</v>
      </c>
    </row>
    <row r="38" spans="1:64" x14ac:dyDescent="0.25">
      <c r="A38" s="11"/>
      <c r="B38" s="26" t="s">
        <v>114</v>
      </c>
      <c r="C38" s="41">
        <v>0</v>
      </c>
      <c r="D38" s="41">
        <v>10.084082777035711</v>
      </c>
      <c r="E38" s="41">
        <v>0</v>
      </c>
      <c r="F38" s="41">
        <v>0</v>
      </c>
      <c r="G38" s="41">
        <v>0</v>
      </c>
      <c r="H38" s="41">
        <v>0.98126115457140384</v>
      </c>
      <c r="I38" s="41">
        <v>18.966075811107142</v>
      </c>
      <c r="J38" s="41">
        <v>0</v>
      </c>
      <c r="K38" s="41">
        <v>0</v>
      </c>
      <c r="L38" s="41">
        <v>6.3989902080714298</v>
      </c>
      <c r="M38" s="41">
        <v>0</v>
      </c>
      <c r="N38" s="41">
        <v>0</v>
      </c>
      <c r="O38" s="41">
        <v>0</v>
      </c>
      <c r="P38" s="41">
        <v>0</v>
      </c>
      <c r="Q38" s="41">
        <v>0</v>
      </c>
      <c r="R38" s="41">
        <v>0.25617695249999994</v>
      </c>
      <c r="S38" s="41">
        <v>10.832213987178569</v>
      </c>
      <c r="T38" s="41">
        <v>1.1173804250000006E-2</v>
      </c>
      <c r="U38" s="41">
        <v>0</v>
      </c>
      <c r="V38" s="41">
        <v>0.27852206460714285</v>
      </c>
      <c r="W38" s="41">
        <v>0</v>
      </c>
      <c r="X38" s="41">
        <v>0</v>
      </c>
      <c r="Y38" s="41">
        <v>0</v>
      </c>
      <c r="Z38" s="41">
        <v>0</v>
      </c>
      <c r="AA38" s="41">
        <v>0</v>
      </c>
      <c r="AB38" s="41">
        <v>0.33338648500000007</v>
      </c>
      <c r="AC38" s="41">
        <v>2.8893743214285718E-3</v>
      </c>
      <c r="AD38" s="41">
        <v>0</v>
      </c>
      <c r="AE38" s="41">
        <v>0</v>
      </c>
      <c r="AF38" s="41">
        <v>0.81679182528571459</v>
      </c>
      <c r="AG38" s="41">
        <v>0</v>
      </c>
      <c r="AH38" s="41">
        <v>0</v>
      </c>
      <c r="AI38" s="41">
        <v>0</v>
      </c>
      <c r="AJ38" s="41">
        <v>0</v>
      </c>
      <c r="AK38" s="41">
        <v>0</v>
      </c>
      <c r="AL38" s="41">
        <v>9.8439027857142827E-2</v>
      </c>
      <c r="AM38" s="41">
        <v>0</v>
      </c>
      <c r="AN38" s="41">
        <v>0</v>
      </c>
      <c r="AO38" s="41">
        <v>0</v>
      </c>
      <c r="AP38" s="41">
        <v>1.6329288142857144E-2</v>
      </c>
      <c r="AQ38" s="41">
        <v>0</v>
      </c>
      <c r="AR38" s="41">
        <v>0</v>
      </c>
      <c r="AS38" s="41">
        <v>0</v>
      </c>
      <c r="AT38" s="41">
        <v>0</v>
      </c>
      <c r="AU38" s="41">
        <v>0</v>
      </c>
      <c r="AV38" s="41">
        <v>3.2266382835357148</v>
      </c>
      <c r="AW38" s="41">
        <v>13.389063908464285</v>
      </c>
      <c r="AX38" s="41">
        <v>0</v>
      </c>
      <c r="AY38" s="41">
        <v>0</v>
      </c>
      <c r="AZ38" s="41">
        <v>18.132310199821436</v>
      </c>
      <c r="BA38" s="41">
        <v>0</v>
      </c>
      <c r="BB38" s="41">
        <v>0</v>
      </c>
      <c r="BC38" s="41">
        <v>0</v>
      </c>
      <c r="BD38" s="41">
        <v>0</v>
      </c>
      <c r="BE38" s="41">
        <v>0</v>
      </c>
      <c r="BF38" s="41">
        <v>1.4245212126428568</v>
      </c>
      <c r="BG38" s="41">
        <v>0.23710308792857146</v>
      </c>
      <c r="BH38" s="41">
        <v>0</v>
      </c>
      <c r="BI38" s="41">
        <v>0</v>
      </c>
      <c r="BJ38" s="41">
        <v>0.38032769471428579</v>
      </c>
      <c r="BK38" s="42">
        <f t="shared" si="9"/>
        <v>85.866297147035681</v>
      </c>
    </row>
    <row r="39" spans="1:64" x14ac:dyDescent="0.25">
      <c r="A39" s="11"/>
      <c r="B39" s="27" t="s">
        <v>89</v>
      </c>
      <c r="C39" s="43">
        <f>SUM(C31:C38)</f>
        <v>0</v>
      </c>
      <c r="D39" s="43">
        <f t="shared" ref="D39:BJ39" si="10">SUM(D31:D38)</f>
        <v>56.41975718839285</v>
      </c>
      <c r="E39" s="43">
        <f t="shared" si="10"/>
        <v>0</v>
      </c>
      <c r="F39" s="43">
        <f t="shared" si="10"/>
        <v>0</v>
      </c>
      <c r="G39" s="43">
        <f t="shared" si="10"/>
        <v>0</v>
      </c>
      <c r="H39" s="43">
        <f t="shared" si="10"/>
        <v>13.860503210892059</v>
      </c>
      <c r="I39" s="43">
        <f t="shared" si="10"/>
        <v>154.31488909867858</v>
      </c>
      <c r="J39" s="43">
        <f t="shared" si="10"/>
        <v>6.0573480867857148</v>
      </c>
      <c r="K39" s="43">
        <f t="shared" si="10"/>
        <v>0</v>
      </c>
      <c r="L39" s="43">
        <f t="shared" si="10"/>
        <v>111.30175117396428</v>
      </c>
      <c r="M39" s="43">
        <f t="shared" si="10"/>
        <v>0</v>
      </c>
      <c r="N39" s="43">
        <f t="shared" si="10"/>
        <v>0</v>
      </c>
      <c r="O39" s="43">
        <f t="shared" si="10"/>
        <v>0</v>
      </c>
      <c r="P39" s="43">
        <f t="shared" si="10"/>
        <v>0</v>
      </c>
      <c r="Q39" s="43">
        <f t="shared" si="10"/>
        <v>0</v>
      </c>
      <c r="R39" s="43">
        <f t="shared" si="10"/>
        <v>5.2188192367499218</v>
      </c>
      <c r="S39" s="43">
        <f t="shared" si="10"/>
        <v>72.423033607785712</v>
      </c>
      <c r="T39" s="43">
        <f t="shared" si="10"/>
        <v>1.1173804250000006E-2</v>
      </c>
      <c r="U39" s="43">
        <f t="shared" si="10"/>
        <v>0</v>
      </c>
      <c r="V39" s="43">
        <f t="shared" si="10"/>
        <v>7.0761311316071405</v>
      </c>
      <c r="W39" s="43">
        <f t="shared" si="10"/>
        <v>0</v>
      </c>
      <c r="X39" s="43">
        <f t="shared" si="10"/>
        <v>0</v>
      </c>
      <c r="Y39" s="43">
        <f t="shared" si="10"/>
        <v>0</v>
      </c>
      <c r="Z39" s="43">
        <f t="shared" si="10"/>
        <v>0</v>
      </c>
      <c r="AA39" s="43">
        <f t="shared" si="10"/>
        <v>0</v>
      </c>
      <c r="AB39" s="43">
        <f t="shared" si="10"/>
        <v>5.9808380895714279</v>
      </c>
      <c r="AC39" s="43">
        <f t="shared" si="10"/>
        <v>60.89913085264287</v>
      </c>
      <c r="AD39" s="43">
        <f t="shared" si="10"/>
        <v>0</v>
      </c>
      <c r="AE39" s="43">
        <f t="shared" si="10"/>
        <v>0</v>
      </c>
      <c r="AF39" s="43">
        <f t="shared" si="10"/>
        <v>7.2471652682857144</v>
      </c>
      <c r="AG39" s="43">
        <f t="shared" si="10"/>
        <v>0</v>
      </c>
      <c r="AH39" s="43">
        <f t="shared" si="10"/>
        <v>0</v>
      </c>
      <c r="AI39" s="43">
        <f t="shared" si="10"/>
        <v>0</v>
      </c>
      <c r="AJ39" s="43">
        <f t="shared" si="10"/>
        <v>0</v>
      </c>
      <c r="AK39" s="43">
        <f t="shared" si="10"/>
        <v>0</v>
      </c>
      <c r="AL39" s="43">
        <f t="shared" si="10"/>
        <v>2.9210352517857143</v>
      </c>
      <c r="AM39" s="43">
        <f t="shared" si="10"/>
        <v>24.282236108642859</v>
      </c>
      <c r="AN39" s="43">
        <f t="shared" si="10"/>
        <v>30.121739282678575</v>
      </c>
      <c r="AO39" s="43">
        <f t="shared" si="10"/>
        <v>0</v>
      </c>
      <c r="AP39" s="43">
        <f t="shared" si="10"/>
        <v>3.1022190856785707</v>
      </c>
      <c r="AQ39" s="43">
        <f t="shared" si="10"/>
        <v>0</v>
      </c>
      <c r="AR39" s="43">
        <f t="shared" si="10"/>
        <v>0</v>
      </c>
      <c r="AS39" s="43">
        <f t="shared" si="10"/>
        <v>0</v>
      </c>
      <c r="AT39" s="43">
        <f t="shared" si="10"/>
        <v>0</v>
      </c>
      <c r="AU39" s="43">
        <f t="shared" si="10"/>
        <v>0</v>
      </c>
      <c r="AV39" s="43">
        <f t="shared" si="10"/>
        <v>43.828084727714263</v>
      </c>
      <c r="AW39" s="43">
        <f t="shared" si="10"/>
        <v>424.05418574867855</v>
      </c>
      <c r="AX39" s="43">
        <f t="shared" si="10"/>
        <v>7.2616777112499982</v>
      </c>
      <c r="AY39" s="43">
        <f t="shared" si="10"/>
        <v>0</v>
      </c>
      <c r="AZ39" s="43">
        <f t="shared" si="10"/>
        <v>115.23227510142857</v>
      </c>
      <c r="BA39" s="43">
        <f t="shared" si="10"/>
        <v>0</v>
      </c>
      <c r="BB39" s="43">
        <f t="shared" si="10"/>
        <v>0</v>
      </c>
      <c r="BC39" s="43">
        <f t="shared" si="10"/>
        <v>0</v>
      </c>
      <c r="BD39" s="43">
        <f t="shared" si="10"/>
        <v>0</v>
      </c>
      <c r="BE39" s="43">
        <f t="shared" si="10"/>
        <v>0</v>
      </c>
      <c r="BF39" s="43">
        <f t="shared" si="10"/>
        <v>18.417000574500008</v>
      </c>
      <c r="BG39" s="43">
        <f t="shared" si="10"/>
        <v>5.2620750982857141</v>
      </c>
      <c r="BH39" s="43">
        <f t="shared" si="10"/>
        <v>13.278742116214282</v>
      </c>
      <c r="BI39" s="43">
        <f t="shared" si="10"/>
        <v>0</v>
      </c>
      <c r="BJ39" s="43">
        <f t="shared" si="10"/>
        <v>18.440293906428572</v>
      </c>
      <c r="BK39" s="43">
        <f t="shared" si="9"/>
        <v>1207.0121054628921</v>
      </c>
      <c r="BL39" s="33"/>
    </row>
    <row r="40" spans="1:64" x14ac:dyDescent="0.25">
      <c r="A40" s="11"/>
      <c r="B40" s="27" t="s">
        <v>79</v>
      </c>
      <c r="C40" s="43">
        <f t="shared" ref="C40:AH40" si="11">C9+C12+C23+C26+C29+C39</f>
        <v>0</v>
      </c>
      <c r="D40" s="43">
        <f t="shared" si="11"/>
        <v>129.70070765053569</v>
      </c>
      <c r="E40" s="43">
        <f t="shared" si="11"/>
        <v>89.530631987535699</v>
      </c>
      <c r="F40" s="43">
        <f t="shared" si="11"/>
        <v>0</v>
      </c>
      <c r="G40" s="43">
        <f t="shared" si="11"/>
        <v>0</v>
      </c>
      <c r="H40" s="43">
        <f t="shared" si="11"/>
        <v>19.728582772750954</v>
      </c>
      <c r="I40" s="43">
        <f t="shared" si="11"/>
        <v>1021.3060583472143</v>
      </c>
      <c r="J40" s="43">
        <f t="shared" si="11"/>
        <v>652.67266399671428</v>
      </c>
      <c r="K40" s="43">
        <f t="shared" si="11"/>
        <v>0</v>
      </c>
      <c r="L40" s="43">
        <f t="shared" si="11"/>
        <v>156.47449662889284</v>
      </c>
      <c r="M40" s="43">
        <f t="shared" si="11"/>
        <v>0</v>
      </c>
      <c r="N40" s="43">
        <f t="shared" si="11"/>
        <v>0</v>
      </c>
      <c r="O40" s="43">
        <f t="shared" si="11"/>
        <v>0</v>
      </c>
      <c r="P40" s="43">
        <f t="shared" si="11"/>
        <v>0</v>
      </c>
      <c r="Q40" s="43">
        <f t="shared" si="11"/>
        <v>0</v>
      </c>
      <c r="R40" s="43">
        <f t="shared" si="11"/>
        <v>6.968428265214218</v>
      </c>
      <c r="S40" s="43">
        <f t="shared" si="11"/>
        <v>123.51886949478569</v>
      </c>
      <c r="T40" s="43">
        <f t="shared" si="11"/>
        <v>5.3464801256428567</v>
      </c>
      <c r="U40" s="43">
        <f t="shared" si="11"/>
        <v>0</v>
      </c>
      <c r="V40" s="43">
        <f t="shared" si="11"/>
        <v>12.717903523285713</v>
      </c>
      <c r="W40" s="43">
        <f t="shared" si="11"/>
        <v>0</v>
      </c>
      <c r="X40" s="43">
        <f t="shared" si="11"/>
        <v>9.1185172321428567</v>
      </c>
      <c r="Y40" s="43">
        <f t="shared" si="11"/>
        <v>0</v>
      </c>
      <c r="Z40" s="43">
        <f t="shared" si="11"/>
        <v>0</v>
      </c>
      <c r="AA40" s="43">
        <f t="shared" si="11"/>
        <v>0</v>
      </c>
      <c r="AB40" s="43">
        <f t="shared" si="11"/>
        <v>10.130669699749999</v>
      </c>
      <c r="AC40" s="43">
        <f t="shared" si="11"/>
        <v>129.92931786825</v>
      </c>
      <c r="AD40" s="43">
        <f t="shared" si="11"/>
        <v>3.5714284678571434E-2</v>
      </c>
      <c r="AE40" s="43">
        <f t="shared" si="11"/>
        <v>0</v>
      </c>
      <c r="AF40" s="43">
        <f t="shared" si="11"/>
        <v>14.872194922535716</v>
      </c>
      <c r="AG40" s="43">
        <f t="shared" si="11"/>
        <v>0</v>
      </c>
      <c r="AH40" s="43">
        <f t="shared" si="11"/>
        <v>0</v>
      </c>
      <c r="AI40" s="43">
        <f t="shared" ref="AI40:BJ40" si="12">AI9+AI12+AI23+AI26+AI29+AI39</f>
        <v>0</v>
      </c>
      <c r="AJ40" s="43">
        <f t="shared" si="12"/>
        <v>0</v>
      </c>
      <c r="AK40" s="43">
        <f t="shared" si="12"/>
        <v>0</v>
      </c>
      <c r="AL40" s="43">
        <f t="shared" si="12"/>
        <v>4.246747833142857</v>
      </c>
      <c r="AM40" s="43">
        <f t="shared" si="12"/>
        <v>41.69595425364286</v>
      </c>
      <c r="AN40" s="43">
        <f t="shared" si="12"/>
        <v>31.169444836500006</v>
      </c>
      <c r="AO40" s="43">
        <f t="shared" si="12"/>
        <v>0</v>
      </c>
      <c r="AP40" s="43">
        <f t="shared" si="12"/>
        <v>5.6511948674642856</v>
      </c>
      <c r="AQ40" s="43">
        <f t="shared" si="12"/>
        <v>0</v>
      </c>
      <c r="AR40" s="43">
        <f t="shared" si="12"/>
        <v>0</v>
      </c>
      <c r="AS40" s="43">
        <f t="shared" si="12"/>
        <v>0</v>
      </c>
      <c r="AT40" s="43">
        <f t="shared" si="12"/>
        <v>0</v>
      </c>
      <c r="AU40" s="43">
        <f t="shared" si="12"/>
        <v>0</v>
      </c>
      <c r="AV40" s="43">
        <f t="shared" si="12"/>
        <v>54.573270720964267</v>
      </c>
      <c r="AW40" s="43">
        <f t="shared" si="12"/>
        <v>1435.901815752464</v>
      </c>
      <c r="AX40" s="43">
        <f t="shared" si="12"/>
        <v>87.280184421107165</v>
      </c>
      <c r="AY40" s="43">
        <f t="shared" si="12"/>
        <v>0</v>
      </c>
      <c r="AZ40" s="43">
        <f t="shared" si="12"/>
        <v>207.85690257917855</v>
      </c>
      <c r="BA40" s="43">
        <f t="shared" si="12"/>
        <v>0</v>
      </c>
      <c r="BB40" s="43">
        <f t="shared" si="12"/>
        <v>0</v>
      </c>
      <c r="BC40" s="43">
        <f t="shared" si="12"/>
        <v>0</v>
      </c>
      <c r="BD40" s="43">
        <f t="shared" si="12"/>
        <v>0</v>
      </c>
      <c r="BE40" s="43">
        <f t="shared" si="12"/>
        <v>0</v>
      </c>
      <c r="BF40" s="43">
        <f t="shared" si="12"/>
        <v>22.724105090571438</v>
      </c>
      <c r="BG40" s="43">
        <f t="shared" si="12"/>
        <v>16.706913946642857</v>
      </c>
      <c r="BH40" s="43">
        <f t="shared" si="12"/>
        <v>13.948782147178568</v>
      </c>
      <c r="BI40" s="43">
        <f t="shared" si="12"/>
        <v>0</v>
      </c>
      <c r="BJ40" s="43">
        <f t="shared" si="12"/>
        <v>36.45594341817857</v>
      </c>
      <c r="BK40" s="43">
        <f t="shared" si="9"/>
        <v>4340.2624966669637</v>
      </c>
    </row>
    <row r="41" spans="1:64" ht="3.75" customHeight="1" x14ac:dyDescent="0.25">
      <c r="A41" s="11"/>
      <c r="B41" s="28"/>
      <c r="C41" s="52"/>
      <c r="D41" s="52"/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2"/>
      <c r="W41" s="52"/>
      <c r="X41" s="52"/>
      <c r="Y41" s="52"/>
      <c r="Z41" s="52"/>
      <c r="AA41" s="52"/>
      <c r="AB41" s="52"/>
      <c r="AC41" s="52"/>
      <c r="AD41" s="52"/>
      <c r="AE41" s="52"/>
      <c r="AF41" s="52"/>
      <c r="AG41" s="52"/>
      <c r="AH41" s="52"/>
      <c r="AI41" s="52"/>
      <c r="AJ41" s="52"/>
      <c r="AK41" s="52"/>
      <c r="AL41" s="52"/>
      <c r="AM41" s="52"/>
      <c r="AN41" s="52"/>
      <c r="AO41" s="52"/>
      <c r="AP41" s="52"/>
      <c r="AQ41" s="52"/>
      <c r="AR41" s="52"/>
      <c r="AS41" s="52"/>
      <c r="AT41" s="52"/>
      <c r="AU41" s="52"/>
      <c r="AV41" s="52"/>
      <c r="AW41" s="52"/>
      <c r="AX41" s="52"/>
      <c r="AY41" s="52"/>
      <c r="AZ41" s="52"/>
      <c r="BA41" s="52"/>
      <c r="BB41" s="52"/>
      <c r="BC41" s="52"/>
      <c r="BD41" s="52"/>
      <c r="BE41" s="52"/>
      <c r="BF41" s="52"/>
      <c r="BG41" s="52"/>
      <c r="BH41" s="52"/>
      <c r="BI41" s="52"/>
      <c r="BJ41" s="52"/>
      <c r="BK41" s="52"/>
    </row>
    <row r="42" spans="1:64" x14ac:dyDescent="0.25">
      <c r="A42" s="11" t="s">
        <v>1</v>
      </c>
      <c r="B42" s="29" t="s">
        <v>7</v>
      </c>
      <c r="C42" s="52"/>
      <c r="D42" s="52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2"/>
      <c r="AA42" s="52"/>
      <c r="AB42" s="52"/>
      <c r="AC42" s="52"/>
      <c r="AD42" s="52"/>
      <c r="AE42" s="52"/>
      <c r="AF42" s="52"/>
      <c r="AG42" s="52"/>
      <c r="AH42" s="52"/>
      <c r="AI42" s="52"/>
      <c r="AJ42" s="52"/>
      <c r="AK42" s="52"/>
      <c r="AL42" s="52"/>
      <c r="AM42" s="52"/>
      <c r="AN42" s="52"/>
      <c r="AO42" s="52"/>
      <c r="AP42" s="52"/>
      <c r="AQ42" s="52"/>
      <c r="AR42" s="52"/>
      <c r="AS42" s="52"/>
      <c r="AT42" s="52"/>
      <c r="AU42" s="52"/>
      <c r="AV42" s="52"/>
      <c r="AW42" s="52"/>
      <c r="AX42" s="52"/>
      <c r="AY42" s="52"/>
      <c r="AZ42" s="52"/>
      <c r="BA42" s="52"/>
      <c r="BB42" s="52"/>
      <c r="BC42" s="52"/>
      <c r="BD42" s="52"/>
      <c r="BE42" s="52"/>
      <c r="BF42" s="52"/>
      <c r="BG42" s="52"/>
      <c r="BH42" s="52"/>
      <c r="BI42" s="52"/>
      <c r="BJ42" s="52"/>
      <c r="BK42" s="52"/>
    </row>
    <row r="43" spans="1:64" s="15" customFormat="1" x14ac:dyDescent="0.25">
      <c r="A43" s="11" t="s">
        <v>75</v>
      </c>
      <c r="B43" s="26" t="s">
        <v>2</v>
      </c>
      <c r="C43" s="53"/>
      <c r="D43" s="53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  <c r="AA43" s="53"/>
      <c r="AB43" s="53"/>
      <c r="AC43" s="53"/>
      <c r="AD43" s="53"/>
      <c r="AE43" s="53"/>
      <c r="AF43" s="53"/>
      <c r="AG43" s="53"/>
      <c r="AH43" s="53"/>
      <c r="AI43" s="53"/>
      <c r="AJ43" s="53"/>
      <c r="AK43" s="53"/>
      <c r="AL43" s="53"/>
      <c r="AM43" s="53"/>
      <c r="AN43" s="53"/>
      <c r="AO43" s="53"/>
      <c r="AP43" s="53"/>
      <c r="AQ43" s="53"/>
      <c r="AR43" s="53"/>
      <c r="AS43" s="53"/>
      <c r="AT43" s="53"/>
      <c r="AU43" s="53"/>
      <c r="AV43" s="53"/>
      <c r="AW43" s="53"/>
      <c r="AX43" s="53"/>
      <c r="AY43" s="53"/>
      <c r="AZ43" s="53"/>
      <c r="BA43" s="53"/>
      <c r="BB43" s="53"/>
      <c r="BC43" s="53"/>
      <c r="BD43" s="53"/>
      <c r="BE43" s="53"/>
      <c r="BF43" s="53"/>
      <c r="BG43" s="53"/>
      <c r="BH43" s="53"/>
      <c r="BI43" s="53"/>
      <c r="BJ43" s="53"/>
      <c r="BK43" s="53"/>
    </row>
    <row r="44" spans="1:64" s="15" customFormat="1" x14ac:dyDescent="0.25">
      <c r="A44" s="11"/>
      <c r="B44" s="26" t="s">
        <v>115</v>
      </c>
      <c r="C44" s="41">
        <v>0</v>
      </c>
      <c r="D44" s="41">
        <v>0</v>
      </c>
      <c r="E44" s="41">
        <v>0</v>
      </c>
      <c r="F44" s="41">
        <v>0</v>
      </c>
      <c r="G44" s="41">
        <v>0</v>
      </c>
      <c r="H44" s="41">
        <v>67.207503914997787</v>
      </c>
      <c r="I44" s="41">
        <v>0.80890588157142851</v>
      </c>
      <c r="J44" s="41">
        <v>0</v>
      </c>
      <c r="K44" s="41">
        <v>0</v>
      </c>
      <c r="L44" s="41">
        <v>0.1220339800714286</v>
      </c>
      <c r="M44" s="41">
        <v>0</v>
      </c>
      <c r="N44" s="41">
        <v>0</v>
      </c>
      <c r="O44" s="41">
        <v>0</v>
      </c>
      <c r="P44" s="41">
        <v>0</v>
      </c>
      <c r="Q44" s="41">
        <v>0</v>
      </c>
      <c r="R44" s="41">
        <v>27.501428915035703</v>
      </c>
      <c r="S44" s="41">
        <v>6.6805028607142852E-2</v>
      </c>
      <c r="T44" s="41">
        <v>0</v>
      </c>
      <c r="U44" s="41">
        <v>0</v>
      </c>
      <c r="V44" s="41">
        <v>3.8870893499999996E-2</v>
      </c>
      <c r="W44" s="41">
        <v>0</v>
      </c>
      <c r="X44" s="41">
        <v>0</v>
      </c>
      <c r="Y44" s="41">
        <v>0</v>
      </c>
      <c r="Z44" s="41">
        <v>0</v>
      </c>
      <c r="AA44" s="41">
        <v>0</v>
      </c>
      <c r="AB44" s="41">
        <v>8.7933643050357162</v>
      </c>
      <c r="AC44" s="41">
        <v>0.10827838810714285</v>
      </c>
      <c r="AD44" s="41">
        <v>0</v>
      </c>
      <c r="AE44" s="41">
        <v>0</v>
      </c>
      <c r="AF44" s="41">
        <v>0.24158383421428578</v>
      </c>
      <c r="AG44" s="41">
        <v>0</v>
      </c>
      <c r="AH44" s="41">
        <v>0</v>
      </c>
      <c r="AI44" s="41">
        <v>0</v>
      </c>
      <c r="AJ44" s="41">
        <v>0</v>
      </c>
      <c r="AK44" s="41">
        <v>0</v>
      </c>
      <c r="AL44" s="41">
        <v>8.2771644949642855</v>
      </c>
      <c r="AM44" s="41">
        <v>3.2419545892857143E-2</v>
      </c>
      <c r="AN44" s="41">
        <v>0</v>
      </c>
      <c r="AO44" s="41">
        <v>0</v>
      </c>
      <c r="AP44" s="41">
        <v>3.4806413357142865E-2</v>
      </c>
      <c r="AQ44" s="41">
        <v>0</v>
      </c>
      <c r="AR44" s="41">
        <v>0</v>
      </c>
      <c r="AS44" s="41">
        <v>0</v>
      </c>
      <c r="AT44" s="41">
        <v>0</v>
      </c>
      <c r="AU44" s="41">
        <v>0</v>
      </c>
      <c r="AV44" s="41">
        <v>164.522082483822</v>
      </c>
      <c r="AW44" s="41">
        <v>0.52178296382142852</v>
      </c>
      <c r="AX44" s="41">
        <v>0</v>
      </c>
      <c r="AY44" s="41">
        <v>0</v>
      </c>
      <c r="AZ44" s="41">
        <v>2.9912694110357152</v>
      </c>
      <c r="BA44" s="41">
        <v>0</v>
      </c>
      <c r="BB44" s="41">
        <v>0</v>
      </c>
      <c r="BC44" s="41">
        <v>0</v>
      </c>
      <c r="BD44" s="41">
        <v>0</v>
      </c>
      <c r="BE44" s="41">
        <v>0</v>
      </c>
      <c r="BF44" s="41">
        <v>89.574658563892811</v>
      </c>
      <c r="BG44" s="41">
        <v>8.0102017924642865</v>
      </c>
      <c r="BH44" s="41">
        <v>0</v>
      </c>
      <c r="BI44" s="41">
        <v>0</v>
      </c>
      <c r="BJ44" s="41">
        <v>0.16754736857142857</v>
      </c>
      <c r="BK44" s="42">
        <f t="shared" ref="BK44:BK46" si="13">SUM(C44:BJ44)</f>
        <v>379.02070817896254</v>
      </c>
    </row>
    <row r="45" spans="1:64" s="15" customFormat="1" x14ac:dyDescent="0.25">
      <c r="A45" s="11"/>
      <c r="B45" s="24" t="s">
        <v>116</v>
      </c>
      <c r="C45" s="41">
        <v>0</v>
      </c>
      <c r="D45" s="41">
        <v>0</v>
      </c>
      <c r="E45" s="41">
        <v>0</v>
      </c>
      <c r="F45" s="41">
        <v>0</v>
      </c>
      <c r="G45" s="41">
        <v>0</v>
      </c>
      <c r="H45" s="41">
        <v>91.433321839212311</v>
      </c>
      <c r="I45" s="41">
        <v>0.52405968046428553</v>
      </c>
      <c r="J45" s="41">
        <v>0</v>
      </c>
      <c r="K45" s="41">
        <v>0</v>
      </c>
      <c r="L45" s="41">
        <v>7.6689967500000011E-2</v>
      </c>
      <c r="M45" s="41">
        <v>0</v>
      </c>
      <c r="N45" s="41">
        <v>0</v>
      </c>
      <c r="O45" s="41">
        <v>0</v>
      </c>
      <c r="P45" s="41">
        <v>0</v>
      </c>
      <c r="Q45" s="41">
        <v>0</v>
      </c>
      <c r="R45" s="41">
        <v>68.224545073107137</v>
      </c>
      <c r="S45" s="41">
        <v>2.6789664142857141E-2</v>
      </c>
      <c r="T45" s="41">
        <v>0</v>
      </c>
      <c r="U45" s="41">
        <v>0</v>
      </c>
      <c r="V45" s="41">
        <v>2.9710949178571425E-2</v>
      </c>
      <c r="W45" s="41">
        <v>0</v>
      </c>
      <c r="X45" s="41">
        <v>0</v>
      </c>
      <c r="Y45" s="41">
        <v>0</v>
      </c>
      <c r="Z45" s="41">
        <v>0</v>
      </c>
      <c r="AA45" s="41">
        <v>0</v>
      </c>
      <c r="AB45" s="41">
        <v>8.3752136764642877</v>
      </c>
      <c r="AC45" s="41">
        <v>0.78511259735714289</v>
      </c>
      <c r="AD45" s="41">
        <v>0</v>
      </c>
      <c r="AE45" s="41">
        <v>0</v>
      </c>
      <c r="AF45" s="41">
        <v>1.0657915406428573</v>
      </c>
      <c r="AG45" s="41">
        <v>0</v>
      </c>
      <c r="AH45" s="41">
        <v>0</v>
      </c>
      <c r="AI45" s="41">
        <v>0</v>
      </c>
      <c r="AJ45" s="41">
        <v>0</v>
      </c>
      <c r="AK45" s="41">
        <v>0</v>
      </c>
      <c r="AL45" s="41">
        <v>11.112180786857142</v>
      </c>
      <c r="AM45" s="41">
        <v>0.10380561010714287</v>
      </c>
      <c r="AN45" s="41">
        <v>0</v>
      </c>
      <c r="AO45" s="41">
        <v>0</v>
      </c>
      <c r="AP45" s="41">
        <v>0.21524483796428573</v>
      </c>
      <c r="AQ45" s="41">
        <v>0</v>
      </c>
      <c r="AR45" s="41">
        <v>0</v>
      </c>
      <c r="AS45" s="41">
        <v>0</v>
      </c>
      <c r="AT45" s="41">
        <v>0</v>
      </c>
      <c r="AU45" s="41">
        <v>0</v>
      </c>
      <c r="AV45" s="41">
        <v>55.628276306357172</v>
      </c>
      <c r="AW45" s="41">
        <v>0.14820519489285719</v>
      </c>
      <c r="AX45" s="41">
        <v>0</v>
      </c>
      <c r="AY45" s="41">
        <v>0</v>
      </c>
      <c r="AZ45" s="41">
        <v>2.7782799786071424</v>
      </c>
      <c r="BA45" s="41">
        <v>0</v>
      </c>
      <c r="BB45" s="41">
        <v>0</v>
      </c>
      <c r="BC45" s="41">
        <v>0</v>
      </c>
      <c r="BD45" s="41">
        <v>0</v>
      </c>
      <c r="BE45" s="41">
        <v>0</v>
      </c>
      <c r="BF45" s="41">
        <v>35.448683021678676</v>
      </c>
      <c r="BG45" s="41">
        <v>1.1082949750000001E-2</v>
      </c>
      <c r="BH45" s="41">
        <v>0</v>
      </c>
      <c r="BI45" s="41">
        <v>0</v>
      </c>
      <c r="BJ45" s="41">
        <v>0.17659164875</v>
      </c>
      <c r="BK45" s="42">
        <f t="shared" si="13"/>
        <v>276.16358532303389</v>
      </c>
    </row>
    <row r="46" spans="1:64" s="15" customFormat="1" x14ac:dyDescent="0.25">
      <c r="A46" s="11"/>
      <c r="B46" s="27" t="s">
        <v>84</v>
      </c>
      <c r="C46" s="44">
        <f>SUM(C44:C45)</f>
        <v>0</v>
      </c>
      <c r="D46" s="44">
        <f t="shared" ref="D46:BJ46" si="14">SUM(D44:D45)</f>
        <v>0</v>
      </c>
      <c r="E46" s="44">
        <f t="shared" si="14"/>
        <v>0</v>
      </c>
      <c r="F46" s="44">
        <f t="shared" si="14"/>
        <v>0</v>
      </c>
      <c r="G46" s="44">
        <f t="shared" si="14"/>
        <v>0</v>
      </c>
      <c r="H46" s="44">
        <f t="shared" si="14"/>
        <v>158.64082575421008</v>
      </c>
      <c r="I46" s="44">
        <f t="shared" si="14"/>
        <v>1.3329655620357141</v>
      </c>
      <c r="J46" s="44">
        <f t="shared" si="14"/>
        <v>0</v>
      </c>
      <c r="K46" s="44">
        <f t="shared" si="14"/>
        <v>0</v>
      </c>
      <c r="L46" s="44">
        <f t="shared" si="14"/>
        <v>0.19872394757142861</v>
      </c>
      <c r="M46" s="44">
        <f t="shared" si="14"/>
        <v>0</v>
      </c>
      <c r="N46" s="44">
        <f t="shared" si="14"/>
        <v>0</v>
      </c>
      <c r="O46" s="44">
        <f t="shared" si="14"/>
        <v>0</v>
      </c>
      <c r="P46" s="44">
        <f t="shared" si="14"/>
        <v>0</v>
      </c>
      <c r="Q46" s="44">
        <f t="shared" si="14"/>
        <v>0</v>
      </c>
      <c r="R46" s="44">
        <f t="shared" si="14"/>
        <v>95.72597398814284</v>
      </c>
      <c r="S46" s="44">
        <f t="shared" si="14"/>
        <v>9.3594692749999986E-2</v>
      </c>
      <c r="T46" s="44">
        <f t="shared" si="14"/>
        <v>0</v>
      </c>
      <c r="U46" s="44">
        <f t="shared" si="14"/>
        <v>0</v>
      </c>
      <c r="V46" s="44">
        <f t="shared" si="14"/>
        <v>6.8581842678571425E-2</v>
      </c>
      <c r="W46" s="44">
        <f t="shared" si="14"/>
        <v>0</v>
      </c>
      <c r="X46" s="44">
        <f t="shared" si="14"/>
        <v>0</v>
      </c>
      <c r="Y46" s="44">
        <f t="shared" si="14"/>
        <v>0</v>
      </c>
      <c r="Z46" s="44">
        <f t="shared" si="14"/>
        <v>0</v>
      </c>
      <c r="AA46" s="44">
        <f t="shared" si="14"/>
        <v>0</v>
      </c>
      <c r="AB46" s="44">
        <f t="shared" si="14"/>
        <v>17.168577981500004</v>
      </c>
      <c r="AC46" s="44">
        <f t="shared" si="14"/>
        <v>0.89339098546428575</v>
      </c>
      <c r="AD46" s="44">
        <f t="shared" si="14"/>
        <v>0</v>
      </c>
      <c r="AE46" s="44">
        <f t="shared" si="14"/>
        <v>0</v>
      </c>
      <c r="AF46" s="44">
        <f t="shared" si="14"/>
        <v>1.3073753748571431</v>
      </c>
      <c r="AG46" s="44">
        <f t="shared" si="14"/>
        <v>0</v>
      </c>
      <c r="AH46" s="44">
        <f t="shared" si="14"/>
        <v>0</v>
      </c>
      <c r="AI46" s="44">
        <f t="shared" si="14"/>
        <v>0</v>
      </c>
      <c r="AJ46" s="44">
        <f t="shared" si="14"/>
        <v>0</v>
      </c>
      <c r="AK46" s="44">
        <f t="shared" si="14"/>
        <v>0</v>
      </c>
      <c r="AL46" s="44">
        <f t="shared" si="14"/>
        <v>19.389345281821427</v>
      </c>
      <c r="AM46" s="44">
        <f t="shared" si="14"/>
        <v>0.13622515600000001</v>
      </c>
      <c r="AN46" s="44">
        <f t="shared" si="14"/>
        <v>0</v>
      </c>
      <c r="AO46" s="44">
        <f t="shared" si="14"/>
        <v>0</v>
      </c>
      <c r="AP46" s="44">
        <f t="shared" si="14"/>
        <v>0.25005125132142858</v>
      </c>
      <c r="AQ46" s="44">
        <f t="shared" si="14"/>
        <v>0</v>
      </c>
      <c r="AR46" s="44">
        <f t="shared" si="14"/>
        <v>0</v>
      </c>
      <c r="AS46" s="44">
        <f t="shared" si="14"/>
        <v>0</v>
      </c>
      <c r="AT46" s="44">
        <f t="shared" si="14"/>
        <v>0</v>
      </c>
      <c r="AU46" s="44">
        <f t="shared" si="14"/>
        <v>0</v>
      </c>
      <c r="AV46" s="44">
        <f t="shared" si="14"/>
        <v>220.15035879017918</v>
      </c>
      <c r="AW46" s="44">
        <f t="shared" si="14"/>
        <v>0.66998815871428574</v>
      </c>
      <c r="AX46" s="44">
        <f t="shared" si="14"/>
        <v>0</v>
      </c>
      <c r="AY46" s="44">
        <f t="shared" si="14"/>
        <v>0</v>
      </c>
      <c r="AZ46" s="44">
        <f t="shared" si="14"/>
        <v>5.769549389642858</v>
      </c>
      <c r="BA46" s="44">
        <f t="shared" si="14"/>
        <v>0</v>
      </c>
      <c r="BB46" s="44">
        <f t="shared" si="14"/>
        <v>0</v>
      </c>
      <c r="BC46" s="44">
        <f t="shared" si="14"/>
        <v>0</v>
      </c>
      <c r="BD46" s="44">
        <f t="shared" si="14"/>
        <v>0</v>
      </c>
      <c r="BE46" s="44">
        <f t="shared" si="14"/>
        <v>0</v>
      </c>
      <c r="BF46" s="44">
        <f t="shared" si="14"/>
        <v>125.02334158557149</v>
      </c>
      <c r="BG46" s="44">
        <f t="shared" si="14"/>
        <v>8.0212847422142861</v>
      </c>
      <c r="BH46" s="44">
        <f t="shared" si="14"/>
        <v>0</v>
      </c>
      <c r="BI46" s="44">
        <f t="shared" si="14"/>
        <v>0</v>
      </c>
      <c r="BJ46" s="44">
        <f t="shared" si="14"/>
        <v>0.3441390173214286</v>
      </c>
      <c r="BK46" s="43">
        <f t="shared" si="13"/>
        <v>655.18429350199665</v>
      </c>
    </row>
    <row r="47" spans="1:64" x14ac:dyDescent="0.25">
      <c r="A47" s="11" t="s">
        <v>76</v>
      </c>
      <c r="B47" s="26" t="s">
        <v>17</v>
      </c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E47" s="52"/>
      <c r="AF47" s="52"/>
      <c r="AG47" s="52"/>
      <c r="AH47" s="52"/>
      <c r="AI47" s="52"/>
      <c r="AJ47" s="52"/>
      <c r="AK47" s="52"/>
      <c r="AL47" s="52"/>
      <c r="AM47" s="52"/>
      <c r="AN47" s="52"/>
      <c r="AO47" s="52"/>
      <c r="AP47" s="52"/>
      <c r="AQ47" s="52"/>
      <c r="AR47" s="52"/>
      <c r="AS47" s="52"/>
      <c r="AT47" s="52"/>
      <c r="AU47" s="52"/>
      <c r="AV47" s="52"/>
      <c r="AW47" s="52"/>
      <c r="AX47" s="52"/>
      <c r="AY47" s="52"/>
      <c r="AZ47" s="52"/>
      <c r="BA47" s="52"/>
      <c r="BB47" s="52"/>
      <c r="BC47" s="52"/>
      <c r="BD47" s="52"/>
      <c r="BE47" s="52"/>
      <c r="BF47" s="52"/>
      <c r="BG47" s="52"/>
      <c r="BH47" s="52"/>
      <c r="BI47" s="52"/>
      <c r="BJ47" s="52"/>
      <c r="BK47" s="52"/>
    </row>
    <row r="48" spans="1:64" x14ac:dyDescent="0.25">
      <c r="A48" s="11"/>
      <c r="B48" s="26" t="s">
        <v>117</v>
      </c>
      <c r="C48" s="41">
        <v>0</v>
      </c>
      <c r="D48" s="41">
        <v>0</v>
      </c>
      <c r="E48" s="41">
        <v>0</v>
      </c>
      <c r="F48" s="41">
        <v>0</v>
      </c>
      <c r="G48" s="41">
        <v>0</v>
      </c>
      <c r="H48" s="41">
        <v>46.989673300821593</v>
      </c>
      <c r="I48" s="41">
        <v>5.2998789596071436</v>
      </c>
      <c r="J48" s="41">
        <v>6.0357825714285711E-3</v>
      </c>
      <c r="K48" s="41">
        <v>0</v>
      </c>
      <c r="L48" s="41">
        <v>1.019750834285714</v>
      </c>
      <c r="M48" s="41">
        <v>0</v>
      </c>
      <c r="N48" s="41">
        <v>0</v>
      </c>
      <c r="O48" s="41">
        <v>0</v>
      </c>
      <c r="P48" s="41">
        <v>0</v>
      </c>
      <c r="Q48" s="41">
        <v>0</v>
      </c>
      <c r="R48" s="41">
        <v>29.642713175785708</v>
      </c>
      <c r="S48" s="41">
        <v>0.21089230649999996</v>
      </c>
      <c r="T48" s="41">
        <v>0</v>
      </c>
      <c r="U48" s="41">
        <v>0</v>
      </c>
      <c r="V48" s="41">
        <v>0.81479287496428543</v>
      </c>
      <c r="W48" s="41">
        <v>0</v>
      </c>
      <c r="X48" s="41">
        <v>0</v>
      </c>
      <c r="Y48" s="41">
        <v>0</v>
      </c>
      <c r="Z48" s="41">
        <v>0</v>
      </c>
      <c r="AA48" s="41">
        <v>0</v>
      </c>
      <c r="AB48" s="41">
        <v>5.2849040191785708</v>
      </c>
      <c r="AC48" s="41">
        <v>0.51352811217857142</v>
      </c>
      <c r="AD48" s="41">
        <v>0</v>
      </c>
      <c r="AE48" s="41">
        <v>0</v>
      </c>
      <c r="AF48" s="41">
        <v>0</v>
      </c>
      <c r="AG48" s="41">
        <v>0</v>
      </c>
      <c r="AH48" s="41">
        <v>0</v>
      </c>
      <c r="AI48" s="41">
        <v>0</v>
      </c>
      <c r="AJ48" s="41">
        <v>0</v>
      </c>
      <c r="AK48" s="41">
        <v>0</v>
      </c>
      <c r="AL48" s="41">
        <v>1.7113201965714286</v>
      </c>
      <c r="AM48" s="41">
        <v>8.2002725642857141E-2</v>
      </c>
      <c r="AN48" s="41">
        <v>0</v>
      </c>
      <c r="AO48" s="41">
        <v>0</v>
      </c>
      <c r="AP48" s="41">
        <v>0.15432556967857147</v>
      </c>
      <c r="AQ48" s="41">
        <v>0</v>
      </c>
      <c r="AR48" s="41">
        <v>0</v>
      </c>
      <c r="AS48" s="41">
        <v>0</v>
      </c>
      <c r="AT48" s="41">
        <v>0</v>
      </c>
      <c r="AU48" s="41">
        <v>0</v>
      </c>
      <c r="AV48" s="41">
        <v>15.734311753964278</v>
      </c>
      <c r="AW48" s="41">
        <v>0.94806626921428572</v>
      </c>
      <c r="AX48" s="41">
        <v>0</v>
      </c>
      <c r="AY48" s="41">
        <v>0</v>
      </c>
      <c r="AZ48" s="41">
        <v>4.8798831121428572</v>
      </c>
      <c r="BA48" s="41">
        <v>0</v>
      </c>
      <c r="BB48" s="41">
        <v>0</v>
      </c>
      <c r="BC48" s="41">
        <v>0</v>
      </c>
      <c r="BD48" s="41">
        <v>0</v>
      </c>
      <c r="BE48" s="41">
        <v>0</v>
      </c>
      <c r="BF48" s="41">
        <v>7.8486046372857059</v>
      </c>
      <c r="BG48" s="41">
        <v>0.20654131221428576</v>
      </c>
      <c r="BH48" s="41">
        <v>0</v>
      </c>
      <c r="BI48" s="41">
        <v>0</v>
      </c>
      <c r="BJ48" s="41">
        <v>0.24569104985714285</v>
      </c>
      <c r="BK48" s="42">
        <f t="shared" ref="BK48:BK56" si="15">SUM(C48:BJ48)</f>
        <v>121.59291599246443</v>
      </c>
    </row>
    <row r="49" spans="1:63" x14ac:dyDescent="0.25">
      <c r="A49" s="11"/>
      <c r="B49" s="26" t="s">
        <v>118</v>
      </c>
      <c r="C49" s="41">
        <v>0</v>
      </c>
      <c r="D49" s="41">
        <v>0</v>
      </c>
      <c r="E49" s="41">
        <v>0</v>
      </c>
      <c r="F49" s="41">
        <v>0</v>
      </c>
      <c r="G49" s="41">
        <v>0</v>
      </c>
      <c r="H49" s="41">
        <v>27.231433337568941</v>
      </c>
      <c r="I49" s="41">
        <v>2.2701278238214289</v>
      </c>
      <c r="J49" s="41">
        <v>0</v>
      </c>
      <c r="K49" s="41">
        <v>0</v>
      </c>
      <c r="L49" s="41">
        <v>7.4027768043571465</v>
      </c>
      <c r="M49" s="41">
        <v>0</v>
      </c>
      <c r="N49" s="41">
        <v>0</v>
      </c>
      <c r="O49" s="41">
        <v>0</v>
      </c>
      <c r="P49" s="41">
        <v>0</v>
      </c>
      <c r="Q49" s="41">
        <v>0</v>
      </c>
      <c r="R49" s="41">
        <v>14.640615400928569</v>
      </c>
      <c r="S49" s="41">
        <v>6.5587300035714294E-2</v>
      </c>
      <c r="T49" s="41">
        <v>0</v>
      </c>
      <c r="U49" s="41">
        <v>0</v>
      </c>
      <c r="V49" s="41">
        <v>2.3257040269285714</v>
      </c>
      <c r="W49" s="41">
        <v>0</v>
      </c>
      <c r="X49" s="41">
        <v>0</v>
      </c>
      <c r="Y49" s="41">
        <v>0</v>
      </c>
      <c r="Z49" s="41">
        <v>0</v>
      </c>
      <c r="AA49" s="41">
        <v>0</v>
      </c>
      <c r="AB49" s="41">
        <v>36.708193813071404</v>
      </c>
      <c r="AC49" s="41">
        <v>7.6619612786785707</v>
      </c>
      <c r="AD49" s="41">
        <v>0</v>
      </c>
      <c r="AE49" s="41">
        <v>0</v>
      </c>
      <c r="AF49" s="41">
        <v>2.9989124015000002</v>
      </c>
      <c r="AG49" s="41">
        <v>0</v>
      </c>
      <c r="AH49" s="41">
        <v>0</v>
      </c>
      <c r="AI49" s="41">
        <v>0</v>
      </c>
      <c r="AJ49" s="41">
        <v>0</v>
      </c>
      <c r="AK49" s="41">
        <v>0</v>
      </c>
      <c r="AL49" s="41">
        <v>34.792508142000003</v>
      </c>
      <c r="AM49" s="41">
        <v>2.8390954994642854</v>
      </c>
      <c r="AN49" s="41">
        <v>0</v>
      </c>
      <c r="AO49" s="41">
        <v>0</v>
      </c>
      <c r="AP49" s="41">
        <v>1.9658223775357146</v>
      </c>
      <c r="AQ49" s="41">
        <v>0</v>
      </c>
      <c r="AR49" s="41">
        <v>0</v>
      </c>
      <c r="AS49" s="41">
        <v>0</v>
      </c>
      <c r="AT49" s="41">
        <v>0</v>
      </c>
      <c r="AU49" s="41">
        <v>0</v>
      </c>
      <c r="AV49" s="41">
        <v>124.83423169089295</v>
      </c>
      <c r="AW49" s="41">
        <v>27.651707945214259</v>
      </c>
      <c r="AX49" s="41">
        <v>0</v>
      </c>
      <c r="AY49" s="41">
        <v>0</v>
      </c>
      <c r="AZ49" s="41">
        <v>69.492126604214263</v>
      </c>
      <c r="BA49" s="41">
        <v>0</v>
      </c>
      <c r="BB49" s="41">
        <v>0</v>
      </c>
      <c r="BC49" s="41">
        <v>0</v>
      </c>
      <c r="BD49" s="41">
        <v>0</v>
      </c>
      <c r="BE49" s="41">
        <v>0</v>
      </c>
      <c r="BF49" s="41">
        <v>83.152875574785938</v>
      </c>
      <c r="BG49" s="41">
        <v>8.4089398046071455</v>
      </c>
      <c r="BH49" s="41">
        <v>5.2326378571428585E-2</v>
      </c>
      <c r="BI49" s="41">
        <v>0</v>
      </c>
      <c r="BJ49" s="41">
        <v>9.5285937599285706</v>
      </c>
      <c r="BK49" s="42">
        <f t="shared" si="15"/>
        <v>464.02353996410488</v>
      </c>
    </row>
    <row r="50" spans="1:63" x14ac:dyDescent="0.25">
      <c r="A50" s="11"/>
      <c r="B50" s="26" t="s">
        <v>119</v>
      </c>
      <c r="C50" s="41">
        <v>0</v>
      </c>
      <c r="D50" s="41">
        <v>0</v>
      </c>
      <c r="E50" s="41">
        <v>0</v>
      </c>
      <c r="F50" s="41">
        <v>0</v>
      </c>
      <c r="G50" s="41">
        <v>0</v>
      </c>
      <c r="H50" s="41">
        <v>42.363707050672296</v>
      </c>
      <c r="I50" s="41">
        <v>7.0749355010357151</v>
      </c>
      <c r="J50" s="41">
        <v>0.8405339949999997</v>
      </c>
      <c r="K50" s="41">
        <v>0</v>
      </c>
      <c r="L50" s="41">
        <v>5.5707798840000011</v>
      </c>
      <c r="M50" s="41">
        <v>0</v>
      </c>
      <c r="N50" s="41">
        <v>0</v>
      </c>
      <c r="O50" s="41">
        <v>0</v>
      </c>
      <c r="P50" s="41">
        <v>0</v>
      </c>
      <c r="Q50" s="41">
        <v>0</v>
      </c>
      <c r="R50" s="41">
        <v>29.923635268892845</v>
      </c>
      <c r="S50" s="41">
        <v>0.46226319578571429</v>
      </c>
      <c r="T50" s="41">
        <v>0</v>
      </c>
      <c r="U50" s="41">
        <v>0</v>
      </c>
      <c r="V50" s="41">
        <v>0.87027098017857141</v>
      </c>
      <c r="W50" s="41">
        <v>0</v>
      </c>
      <c r="X50" s="41">
        <v>0</v>
      </c>
      <c r="Y50" s="41">
        <v>0</v>
      </c>
      <c r="Z50" s="41">
        <v>0</v>
      </c>
      <c r="AA50" s="41">
        <v>0</v>
      </c>
      <c r="AB50" s="41">
        <v>19.238300205607143</v>
      </c>
      <c r="AC50" s="41">
        <v>1.3155466233214286</v>
      </c>
      <c r="AD50" s="41">
        <v>0</v>
      </c>
      <c r="AE50" s="41">
        <v>0</v>
      </c>
      <c r="AF50" s="41">
        <v>0.70848612432142866</v>
      </c>
      <c r="AG50" s="41">
        <v>0</v>
      </c>
      <c r="AH50" s="41">
        <v>0</v>
      </c>
      <c r="AI50" s="41">
        <v>0</v>
      </c>
      <c r="AJ50" s="41">
        <v>0</v>
      </c>
      <c r="AK50" s="41">
        <v>0</v>
      </c>
      <c r="AL50" s="41">
        <v>11.73156702246429</v>
      </c>
      <c r="AM50" s="41">
        <v>0.29285871278571429</v>
      </c>
      <c r="AN50" s="41">
        <v>0</v>
      </c>
      <c r="AO50" s="41">
        <v>0</v>
      </c>
      <c r="AP50" s="41">
        <v>0.26268037749999995</v>
      </c>
      <c r="AQ50" s="41">
        <v>0</v>
      </c>
      <c r="AR50" s="41">
        <v>0</v>
      </c>
      <c r="AS50" s="41">
        <v>0</v>
      </c>
      <c r="AT50" s="41">
        <v>0</v>
      </c>
      <c r="AU50" s="41">
        <v>0</v>
      </c>
      <c r="AV50" s="41">
        <v>125.79473914935606</v>
      </c>
      <c r="AW50" s="41">
        <v>26.612808856642864</v>
      </c>
      <c r="AX50" s="41">
        <v>2.764765027678572</v>
      </c>
      <c r="AY50" s="41">
        <v>0</v>
      </c>
      <c r="AZ50" s="41">
        <v>28.183537342071418</v>
      </c>
      <c r="BA50" s="41">
        <v>0</v>
      </c>
      <c r="BB50" s="41">
        <v>0</v>
      </c>
      <c r="BC50" s="41">
        <v>0</v>
      </c>
      <c r="BD50" s="41">
        <v>0</v>
      </c>
      <c r="BE50" s="41">
        <v>0</v>
      </c>
      <c r="BF50" s="41">
        <v>65.199144433178247</v>
      </c>
      <c r="BG50" s="41">
        <v>5.5591050434285707</v>
      </c>
      <c r="BH50" s="41">
        <v>0</v>
      </c>
      <c r="BI50" s="41">
        <v>0</v>
      </c>
      <c r="BJ50" s="41">
        <v>3.3824137626071429</v>
      </c>
      <c r="BK50" s="42">
        <f t="shared" si="15"/>
        <v>378.15207855652801</v>
      </c>
    </row>
    <row r="51" spans="1:63" x14ac:dyDescent="0.25">
      <c r="A51" s="11"/>
      <c r="B51" s="26" t="s">
        <v>120</v>
      </c>
      <c r="C51" s="41">
        <v>0</v>
      </c>
      <c r="D51" s="41">
        <v>0</v>
      </c>
      <c r="E51" s="41">
        <v>0</v>
      </c>
      <c r="F51" s="41">
        <v>0</v>
      </c>
      <c r="G51" s="41">
        <v>0</v>
      </c>
      <c r="H51" s="41">
        <v>19.449490182999224</v>
      </c>
      <c r="I51" s="41">
        <v>33.572662694964286</v>
      </c>
      <c r="J51" s="41">
        <v>0</v>
      </c>
      <c r="K51" s="41">
        <v>0</v>
      </c>
      <c r="L51" s="41">
        <v>3.1431591093214282</v>
      </c>
      <c r="M51" s="41">
        <v>0</v>
      </c>
      <c r="N51" s="41">
        <v>0</v>
      </c>
      <c r="O51" s="41">
        <v>0</v>
      </c>
      <c r="P51" s="41">
        <v>0</v>
      </c>
      <c r="Q51" s="41">
        <v>0</v>
      </c>
      <c r="R51" s="41">
        <v>11.395581707107137</v>
      </c>
      <c r="S51" s="41">
        <v>0.57797909817857118</v>
      </c>
      <c r="T51" s="41">
        <v>0</v>
      </c>
      <c r="U51" s="41">
        <v>0</v>
      </c>
      <c r="V51" s="41">
        <v>0.19835534342857145</v>
      </c>
      <c r="W51" s="41">
        <v>0</v>
      </c>
      <c r="X51" s="41">
        <v>0</v>
      </c>
      <c r="Y51" s="41">
        <v>0</v>
      </c>
      <c r="Z51" s="41">
        <v>0</v>
      </c>
      <c r="AA51" s="41">
        <v>0</v>
      </c>
      <c r="AB51" s="41">
        <v>20.626767074071434</v>
      </c>
      <c r="AC51" s="41">
        <v>1.8732726538928577</v>
      </c>
      <c r="AD51" s="41">
        <v>0</v>
      </c>
      <c r="AE51" s="41">
        <v>0</v>
      </c>
      <c r="AF51" s="41">
        <v>1.10652762175</v>
      </c>
      <c r="AG51" s="41">
        <v>0</v>
      </c>
      <c r="AH51" s="41">
        <v>0</v>
      </c>
      <c r="AI51" s="41">
        <v>0</v>
      </c>
      <c r="AJ51" s="41">
        <v>0</v>
      </c>
      <c r="AK51" s="41">
        <v>0</v>
      </c>
      <c r="AL51" s="41">
        <v>30.380879905285717</v>
      </c>
      <c r="AM51" s="41">
        <v>2.0354939447500002</v>
      </c>
      <c r="AN51" s="41">
        <v>0</v>
      </c>
      <c r="AO51" s="41">
        <v>0</v>
      </c>
      <c r="AP51" s="41">
        <v>0.62724998978571422</v>
      </c>
      <c r="AQ51" s="41">
        <v>0</v>
      </c>
      <c r="AR51" s="41">
        <v>0</v>
      </c>
      <c r="AS51" s="41">
        <v>0</v>
      </c>
      <c r="AT51" s="41">
        <v>0</v>
      </c>
      <c r="AU51" s="41">
        <v>0</v>
      </c>
      <c r="AV51" s="41">
        <v>81.478059107821494</v>
      </c>
      <c r="AW51" s="41">
        <v>18.271532702892863</v>
      </c>
      <c r="AX51" s="41">
        <v>0</v>
      </c>
      <c r="AY51" s="41">
        <v>0</v>
      </c>
      <c r="AZ51" s="41">
        <v>30.687371233607141</v>
      </c>
      <c r="BA51" s="41">
        <v>0</v>
      </c>
      <c r="BB51" s="41">
        <v>0</v>
      </c>
      <c r="BC51" s="41">
        <v>0</v>
      </c>
      <c r="BD51" s="41">
        <v>0</v>
      </c>
      <c r="BE51" s="41">
        <v>0</v>
      </c>
      <c r="BF51" s="41">
        <v>54.638034131071556</v>
      </c>
      <c r="BG51" s="41">
        <v>6.0809021003571422</v>
      </c>
      <c r="BH51" s="41">
        <v>2.7442341598571423</v>
      </c>
      <c r="BI51" s="41">
        <v>0</v>
      </c>
      <c r="BJ51" s="41">
        <v>4.8327153919285717</v>
      </c>
      <c r="BK51" s="42">
        <f t="shared" si="15"/>
        <v>323.72026815307083</v>
      </c>
    </row>
    <row r="52" spans="1:63" x14ac:dyDescent="0.25">
      <c r="A52" s="11"/>
      <c r="B52" s="26" t="s">
        <v>121</v>
      </c>
      <c r="C52" s="41">
        <v>0</v>
      </c>
      <c r="D52" s="41">
        <v>0</v>
      </c>
      <c r="E52" s="41">
        <v>0</v>
      </c>
      <c r="F52" s="41">
        <v>0</v>
      </c>
      <c r="G52" s="41">
        <v>0</v>
      </c>
      <c r="H52" s="41">
        <v>1.4099894147142575</v>
      </c>
      <c r="I52" s="41">
        <v>1.05921732325</v>
      </c>
      <c r="J52" s="41">
        <v>0</v>
      </c>
      <c r="K52" s="41">
        <v>0</v>
      </c>
      <c r="L52" s="41">
        <v>2.3536826329285723</v>
      </c>
      <c r="M52" s="41">
        <v>0</v>
      </c>
      <c r="N52" s="41">
        <v>0</v>
      </c>
      <c r="O52" s="41">
        <v>0</v>
      </c>
      <c r="P52" s="41">
        <v>0</v>
      </c>
      <c r="Q52" s="41">
        <v>0</v>
      </c>
      <c r="R52" s="41">
        <v>0.53417946321428544</v>
      </c>
      <c r="S52" s="41">
        <v>0.15118400121428574</v>
      </c>
      <c r="T52" s="41">
        <v>0</v>
      </c>
      <c r="U52" s="41">
        <v>0</v>
      </c>
      <c r="V52" s="41">
        <v>0.53171139853571425</v>
      </c>
      <c r="W52" s="41">
        <v>0</v>
      </c>
      <c r="X52" s="41">
        <v>0</v>
      </c>
      <c r="Y52" s="41">
        <v>0</v>
      </c>
      <c r="Z52" s="41">
        <v>0</v>
      </c>
      <c r="AA52" s="41">
        <v>0</v>
      </c>
      <c r="AB52" s="41">
        <v>2.5800031448928564</v>
      </c>
      <c r="AC52" s="41">
        <v>0.64562104167857148</v>
      </c>
      <c r="AD52" s="41">
        <v>0</v>
      </c>
      <c r="AE52" s="41">
        <v>0</v>
      </c>
      <c r="AF52" s="41">
        <v>0.166625</v>
      </c>
      <c r="AG52" s="41">
        <v>0</v>
      </c>
      <c r="AH52" s="41">
        <v>0</v>
      </c>
      <c r="AI52" s="41">
        <v>0</v>
      </c>
      <c r="AJ52" s="41">
        <v>0</v>
      </c>
      <c r="AK52" s="41">
        <v>0</v>
      </c>
      <c r="AL52" s="41">
        <v>1.8401066186428572</v>
      </c>
      <c r="AM52" s="41">
        <v>0.62501197949999998</v>
      </c>
      <c r="AN52" s="41">
        <v>0</v>
      </c>
      <c r="AO52" s="41">
        <v>0</v>
      </c>
      <c r="AP52" s="41">
        <v>0.20607925546428574</v>
      </c>
      <c r="AQ52" s="41">
        <v>0</v>
      </c>
      <c r="AR52" s="41">
        <v>0</v>
      </c>
      <c r="AS52" s="41">
        <v>0</v>
      </c>
      <c r="AT52" s="41">
        <v>0</v>
      </c>
      <c r="AU52" s="41">
        <v>0</v>
      </c>
      <c r="AV52" s="41">
        <v>19.293588089857153</v>
      </c>
      <c r="AW52" s="41">
        <v>6.423754989321429</v>
      </c>
      <c r="AX52" s="41">
        <v>0</v>
      </c>
      <c r="AY52" s="41">
        <v>0</v>
      </c>
      <c r="AZ52" s="41">
        <v>17.308944521214276</v>
      </c>
      <c r="BA52" s="41">
        <v>0</v>
      </c>
      <c r="BB52" s="41">
        <v>0</v>
      </c>
      <c r="BC52" s="41">
        <v>0</v>
      </c>
      <c r="BD52" s="41">
        <v>0</v>
      </c>
      <c r="BE52" s="41">
        <v>0</v>
      </c>
      <c r="BF52" s="41">
        <v>11.945666477107173</v>
      </c>
      <c r="BG52" s="41">
        <v>4.7985361985357144</v>
      </c>
      <c r="BH52" s="41">
        <v>0</v>
      </c>
      <c r="BI52" s="41">
        <v>0</v>
      </c>
      <c r="BJ52" s="41">
        <v>4.1374663932500004</v>
      </c>
      <c r="BK52" s="42">
        <f t="shared" si="15"/>
        <v>76.011367943321417</v>
      </c>
    </row>
    <row r="53" spans="1:63" x14ac:dyDescent="0.25">
      <c r="A53" s="11"/>
      <c r="B53" s="26" t="s">
        <v>122</v>
      </c>
      <c r="C53" s="41">
        <v>0</v>
      </c>
      <c r="D53" s="41">
        <v>0</v>
      </c>
      <c r="E53" s="41">
        <v>0</v>
      </c>
      <c r="F53" s="41">
        <v>0</v>
      </c>
      <c r="G53" s="41">
        <v>0</v>
      </c>
      <c r="H53" s="41">
        <v>1.4187413540357179</v>
      </c>
      <c r="I53" s="41">
        <v>2.8157907648571419</v>
      </c>
      <c r="J53" s="41">
        <v>0</v>
      </c>
      <c r="K53" s="41">
        <v>0</v>
      </c>
      <c r="L53" s="41">
        <v>4.1887846921428578</v>
      </c>
      <c r="M53" s="41">
        <v>0</v>
      </c>
      <c r="N53" s="41">
        <v>0</v>
      </c>
      <c r="O53" s="41">
        <v>0</v>
      </c>
      <c r="P53" s="41">
        <v>0</v>
      </c>
      <c r="Q53" s="41">
        <v>0</v>
      </c>
      <c r="R53" s="41">
        <v>0.2433028099642858</v>
      </c>
      <c r="S53" s="41">
        <v>0</v>
      </c>
      <c r="T53" s="41">
        <v>0</v>
      </c>
      <c r="U53" s="41">
        <v>0</v>
      </c>
      <c r="V53" s="41">
        <v>0.11380840899999999</v>
      </c>
      <c r="W53" s="41">
        <v>0</v>
      </c>
      <c r="X53" s="41">
        <v>0</v>
      </c>
      <c r="Y53" s="41">
        <v>0</v>
      </c>
      <c r="Z53" s="41">
        <v>0</v>
      </c>
      <c r="AA53" s="41">
        <v>0</v>
      </c>
      <c r="AB53" s="41">
        <v>5.4605594035714279E-2</v>
      </c>
      <c r="AC53" s="41">
        <v>1.4289248214285717E-3</v>
      </c>
      <c r="AD53" s="41">
        <v>0</v>
      </c>
      <c r="AE53" s="41">
        <v>0</v>
      </c>
      <c r="AF53" s="41">
        <v>0</v>
      </c>
      <c r="AG53" s="41">
        <v>0</v>
      </c>
      <c r="AH53" s="41">
        <v>0</v>
      </c>
      <c r="AI53" s="41">
        <v>0</v>
      </c>
      <c r="AJ53" s="41">
        <v>0</v>
      </c>
      <c r="AK53" s="41">
        <v>0</v>
      </c>
      <c r="AL53" s="41">
        <v>3.2484361464285703E-2</v>
      </c>
      <c r="AM53" s="41">
        <v>0</v>
      </c>
      <c r="AN53" s="41">
        <v>0</v>
      </c>
      <c r="AO53" s="41">
        <v>0</v>
      </c>
      <c r="AP53" s="41">
        <v>0</v>
      </c>
      <c r="AQ53" s="41">
        <v>0</v>
      </c>
      <c r="AR53" s="41">
        <v>0</v>
      </c>
      <c r="AS53" s="41">
        <v>0</v>
      </c>
      <c r="AT53" s="41">
        <v>0</v>
      </c>
      <c r="AU53" s="41">
        <v>0</v>
      </c>
      <c r="AV53" s="41">
        <v>5.0306663866071384</v>
      </c>
      <c r="AW53" s="41">
        <v>0.33983199328571428</v>
      </c>
      <c r="AX53" s="41">
        <v>0</v>
      </c>
      <c r="AY53" s="41">
        <v>0</v>
      </c>
      <c r="AZ53" s="41">
        <v>4.5091134285714296E-3</v>
      </c>
      <c r="BA53" s="41">
        <v>0</v>
      </c>
      <c r="BB53" s="41">
        <v>0</v>
      </c>
      <c r="BC53" s="41">
        <v>0</v>
      </c>
      <c r="BD53" s="41">
        <v>0</v>
      </c>
      <c r="BE53" s="41">
        <v>0</v>
      </c>
      <c r="BF53" s="41">
        <v>0.65861793507142852</v>
      </c>
      <c r="BG53" s="41">
        <v>0</v>
      </c>
      <c r="BH53" s="41">
        <v>0</v>
      </c>
      <c r="BI53" s="41">
        <v>0</v>
      </c>
      <c r="BJ53" s="41">
        <v>5.943862421428573E-2</v>
      </c>
      <c r="BK53" s="42">
        <f t="shared" si="15"/>
        <v>14.96201096292857</v>
      </c>
    </row>
    <row r="54" spans="1:63" x14ac:dyDescent="0.25">
      <c r="A54" s="11"/>
      <c r="B54" s="26" t="s">
        <v>128</v>
      </c>
      <c r="C54" s="41">
        <v>0</v>
      </c>
      <c r="D54" s="41">
        <v>0</v>
      </c>
      <c r="E54" s="41">
        <v>0</v>
      </c>
      <c r="F54" s="41">
        <v>0</v>
      </c>
      <c r="G54" s="41">
        <v>0</v>
      </c>
      <c r="H54" s="41">
        <v>0.48489041382142206</v>
      </c>
      <c r="I54" s="41">
        <v>7.1604118682500015</v>
      </c>
      <c r="J54" s="41">
        <v>0</v>
      </c>
      <c r="K54" s="41">
        <v>0</v>
      </c>
      <c r="L54" s="41">
        <v>1.7898068276428574</v>
      </c>
      <c r="M54" s="41">
        <v>0</v>
      </c>
      <c r="N54" s="41">
        <v>0</v>
      </c>
      <c r="O54" s="41">
        <v>0</v>
      </c>
      <c r="P54" s="41">
        <v>0</v>
      </c>
      <c r="Q54" s="41">
        <v>0</v>
      </c>
      <c r="R54" s="41">
        <v>0.25151907450000011</v>
      </c>
      <c r="S54" s="41">
        <v>0</v>
      </c>
      <c r="T54" s="41">
        <v>0</v>
      </c>
      <c r="U54" s="41">
        <v>0</v>
      </c>
      <c r="V54" s="41">
        <v>0.34425087585714292</v>
      </c>
      <c r="W54" s="41">
        <v>0</v>
      </c>
      <c r="X54" s="41">
        <v>0</v>
      </c>
      <c r="Y54" s="41">
        <v>0</v>
      </c>
      <c r="Z54" s="41">
        <v>0</v>
      </c>
      <c r="AA54" s="41">
        <v>0</v>
      </c>
      <c r="AB54" s="41">
        <v>0.16220931071428571</v>
      </c>
      <c r="AC54" s="41">
        <v>0</v>
      </c>
      <c r="AD54" s="41">
        <v>0</v>
      </c>
      <c r="AE54" s="41">
        <v>0</v>
      </c>
      <c r="AF54" s="41">
        <v>2.6823042428571423E-2</v>
      </c>
      <c r="AG54" s="41">
        <v>0</v>
      </c>
      <c r="AH54" s="41">
        <v>0</v>
      </c>
      <c r="AI54" s="41">
        <v>0</v>
      </c>
      <c r="AJ54" s="41">
        <v>0</v>
      </c>
      <c r="AK54" s="41">
        <v>0</v>
      </c>
      <c r="AL54" s="41">
        <v>7.4904815E-3</v>
      </c>
      <c r="AM54" s="41">
        <v>0</v>
      </c>
      <c r="AN54" s="41">
        <v>0</v>
      </c>
      <c r="AO54" s="41">
        <v>0</v>
      </c>
      <c r="AP54" s="41">
        <v>0</v>
      </c>
      <c r="AQ54" s="41">
        <v>0</v>
      </c>
      <c r="AR54" s="41">
        <v>0</v>
      </c>
      <c r="AS54" s="41">
        <v>0</v>
      </c>
      <c r="AT54" s="41">
        <v>0</v>
      </c>
      <c r="AU54" s="41">
        <v>0</v>
      </c>
      <c r="AV54" s="41">
        <v>0.99032963239285732</v>
      </c>
      <c r="AW54" s="41">
        <v>1.8060963071428571E-2</v>
      </c>
      <c r="AX54" s="41">
        <v>0</v>
      </c>
      <c r="AY54" s="41">
        <v>0</v>
      </c>
      <c r="AZ54" s="41">
        <v>1.799601080857143</v>
      </c>
      <c r="BA54" s="41">
        <v>0</v>
      </c>
      <c r="BB54" s="41">
        <v>0</v>
      </c>
      <c r="BC54" s="41">
        <v>0</v>
      </c>
      <c r="BD54" s="41">
        <v>0</v>
      </c>
      <c r="BE54" s="41">
        <v>0</v>
      </c>
      <c r="BF54" s="41">
        <v>0.22180850628571427</v>
      </c>
      <c r="BG54" s="41">
        <v>0</v>
      </c>
      <c r="BH54" s="41">
        <v>0</v>
      </c>
      <c r="BI54" s="41">
        <v>0</v>
      </c>
      <c r="BJ54" s="41">
        <v>0.15351543039285717</v>
      </c>
      <c r="BK54" s="42">
        <f t="shared" si="15"/>
        <v>13.410717507714281</v>
      </c>
    </row>
    <row r="55" spans="1:63" x14ac:dyDescent="0.25">
      <c r="A55" s="11"/>
      <c r="B55" s="27" t="s">
        <v>85</v>
      </c>
      <c r="C55" s="43">
        <f>SUM(C48:C54)</f>
        <v>0</v>
      </c>
      <c r="D55" s="43">
        <f t="shared" ref="D55:BJ55" si="16">SUM(D48:D54)</f>
        <v>0</v>
      </c>
      <c r="E55" s="43">
        <f t="shared" si="16"/>
        <v>0</v>
      </c>
      <c r="F55" s="43">
        <f t="shared" si="16"/>
        <v>0</v>
      </c>
      <c r="G55" s="43">
        <f t="shared" si="16"/>
        <v>0</v>
      </c>
      <c r="H55" s="43">
        <f t="shared" si="16"/>
        <v>139.34792505463346</v>
      </c>
      <c r="I55" s="43">
        <f t="shared" si="16"/>
        <v>59.253024935785717</v>
      </c>
      <c r="J55" s="43">
        <f t="shared" si="16"/>
        <v>0.84656977757142826</v>
      </c>
      <c r="K55" s="43">
        <f t="shared" si="16"/>
        <v>0</v>
      </c>
      <c r="L55" s="43">
        <f t="shared" si="16"/>
        <v>25.468740784678573</v>
      </c>
      <c r="M55" s="43">
        <f t="shared" si="16"/>
        <v>0</v>
      </c>
      <c r="N55" s="43">
        <f t="shared" si="16"/>
        <v>0</v>
      </c>
      <c r="O55" s="43">
        <f t="shared" si="16"/>
        <v>0</v>
      </c>
      <c r="P55" s="43">
        <f t="shared" si="16"/>
        <v>0</v>
      </c>
      <c r="Q55" s="43">
        <f t="shared" si="16"/>
        <v>0</v>
      </c>
      <c r="R55" s="43">
        <f t="shared" si="16"/>
        <v>86.631546900392834</v>
      </c>
      <c r="S55" s="43">
        <f t="shared" si="16"/>
        <v>1.4679059017142855</v>
      </c>
      <c r="T55" s="43">
        <f t="shared" si="16"/>
        <v>0</v>
      </c>
      <c r="U55" s="43">
        <f t="shared" si="16"/>
        <v>0</v>
      </c>
      <c r="V55" s="43">
        <f t="shared" si="16"/>
        <v>5.198893908892857</v>
      </c>
      <c r="W55" s="43">
        <f t="shared" si="16"/>
        <v>0</v>
      </c>
      <c r="X55" s="43">
        <f t="shared" si="16"/>
        <v>0</v>
      </c>
      <c r="Y55" s="43">
        <f t="shared" si="16"/>
        <v>0</v>
      </c>
      <c r="Z55" s="43">
        <f t="shared" si="16"/>
        <v>0</v>
      </c>
      <c r="AA55" s="43">
        <f t="shared" si="16"/>
        <v>0</v>
      </c>
      <c r="AB55" s="43">
        <f t="shared" si="16"/>
        <v>84.654983161571423</v>
      </c>
      <c r="AC55" s="43">
        <f t="shared" si="16"/>
        <v>12.011358634571431</v>
      </c>
      <c r="AD55" s="43">
        <f t="shared" si="16"/>
        <v>0</v>
      </c>
      <c r="AE55" s="43">
        <f t="shared" si="16"/>
        <v>0</v>
      </c>
      <c r="AF55" s="43">
        <f t="shared" si="16"/>
        <v>5.0073741899999993</v>
      </c>
      <c r="AG55" s="43">
        <f t="shared" si="16"/>
        <v>0</v>
      </c>
      <c r="AH55" s="43">
        <f t="shared" si="16"/>
        <v>0</v>
      </c>
      <c r="AI55" s="43">
        <f t="shared" si="16"/>
        <v>0</v>
      </c>
      <c r="AJ55" s="43">
        <f t="shared" si="16"/>
        <v>0</v>
      </c>
      <c r="AK55" s="43">
        <f t="shared" si="16"/>
        <v>0</v>
      </c>
      <c r="AL55" s="43">
        <f t="shared" si="16"/>
        <v>80.496356727928585</v>
      </c>
      <c r="AM55" s="43">
        <f t="shared" si="16"/>
        <v>5.874462862142857</v>
      </c>
      <c r="AN55" s="43">
        <f t="shared" si="16"/>
        <v>0</v>
      </c>
      <c r="AO55" s="43">
        <f t="shared" si="16"/>
        <v>0</v>
      </c>
      <c r="AP55" s="43">
        <f t="shared" si="16"/>
        <v>3.2161575699642855</v>
      </c>
      <c r="AQ55" s="43">
        <f t="shared" si="16"/>
        <v>0</v>
      </c>
      <c r="AR55" s="43">
        <f t="shared" si="16"/>
        <v>0</v>
      </c>
      <c r="AS55" s="43">
        <f t="shared" si="16"/>
        <v>0</v>
      </c>
      <c r="AT55" s="43">
        <f t="shared" si="16"/>
        <v>0</v>
      </c>
      <c r="AU55" s="43">
        <f t="shared" si="16"/>
        <v>0</v>
      </c>
      <c r="AV55" s="43">
        <f t="shared" si="16"/>
        <v>373.15592581089192</v>
      </c>
      <c r="AW55" s="43">
        <f t="shared" si="16"/>
        <v>80.265763719642848</v>
      </c>
      <c r="AX55" s="43">
        <f t="shared" si="16"/>
        <v>2.764765027678572</v>
      </c>
      <c r="AY55" s="43">
        <f t="shared" si="16"/>
        <v>0</v>
      </c>
      <c r="AZ55" s="43">
        <f t="shared" si="16"/>
        <v>152.35597300753568</v>
      </c>
      <c r="BA55" s="43">
        <f t="shared" si="16"/>
        <v>0</v>
      </c>
      <c r="BB55" s="43">
        <f t="shared" si="16"/>
        <v>0</v>
      </c>
      <c r="BC55" s="43">
        <f t="shared" si="16"/>
        <v>0</v>
      </c>
      <c r="BD55" s="43">
        <f t="shared" si="16"/>
        <v>0</v>
      </c>
      <c r="BE55" s="43">
        <f t="shared" si="16"/>
        <v>0</v>
      </c>
      <c r="BF55" s="43">
        <f t="shared" si="16"/>
        <v>223.66475169478576</v>
      </c>
      <c r="BG55" s="43">
        <f t="shared" si="16"/>
        <v>25.054024459142859</v>
      </c>
      <c r="BH55" s="43">
        <f t="shared" si="16"/>
        <v>2.796560538428571</v>
      </c>
      <c r="BI55" s="43">
        <f t="shared" si="16"/>
        <v>0</v>
      </c>
      <c r="BJ55" s="43">
        <f t="shared" si="16"/>
        <v>22.339834412178575</v>
      </c>
      <c r="BK55" s="43">
        <f t="shared" si="15"/>
        <v>1391.8728990801326</v>
      </c>
    </row>
    <row r="56" spans="1:63" x14ac:dyDescent="0.25">
      <c r="A56" s="11"/>
      <c r="B56" s="27" t="s">
        <v>83</v>
      </c>
      <c r="C56" s="43">
        <f>C46+C55</f>
        <v>0</v>
      </c>
      <c r="D56" s="43">
        <f t="shared" ref="D56:BJ56" si="17">D46+D55</f>
        <v>0</v>
      </c>
      <c r="E56" s="43">
        <f t="shared" si="17"/>
        <v>0</v>
      </c>
      <c r="F56" s="43">
        <f t="shared" si="17"/>
        <v>0</v>
      </c>
      <c r="G56" s="43">
        <f t="shared" si="17"/>
        <v>0</v>
      </c>
      <c r="H56" s="43">
        <f t="shared" si="17"/>
        <v>297.98875080884352</v>
      </c>
      <c r="I56" s="43">
        <f t="shared" si="17"/>
        <v>60.585990497821435</v>
      </c>
      <c r="J56" s="43">
        <f t="shared" si="17"/>
        <v>0.84656977757142826</v>
      </c>
      <c r="K56" s="43">
        <f t="shared" si="17"/>
        <v>0</v>
      </c>
      <c r="L56" s="43">
        <f t="shared" si="17"/>
        <v>25.66746473225</v>
      </c>
      <c r="M56" s="43">
        <f t="shared" si="17"/>
        <v>0</v>
      </c>
      <c r="N56" s="43">
        <f t="shared" si="17"/>
        <v>0</v>
      </c>
      <c r="O56" s="43">
        <f t="shared" si="17"/>
        <v>0</v>
      </c>
      <c r="P56" s="43">
        <f t="shared" si="17"/>
        <v>0</v>
      </c>
      <c r="Q56" s="43">
        <f t="shared" si="17"/>
        <v>0</v>
      </c>
      <c r="R56" s="43">
        <f t="shared" si="17"/>
        <v>182.35752088853567</v>
      </c>
      <c r="S56" s="43">
        <f t="shared" si="17"/>
        <v>1.5615005944642855</v>
      </c>
      <c r="T56" s="43">
        <f t="shared" si="17"/>
        <v>0</v>
      </c>
      <c r="U56" s="43">
        <f t="shared" si="17"/>
        <v>0</v>
      </c>
      <c r="V56" s="43">
        <f t="shared" si="17"/>
        <v>5.2674757515714283</v>
      </c>
      <c r="W56" s="43">
        <f t="shared" si="17"/>
        <v>0</v>
      </c>
      <c r="X56" s="43">
        <f t="shared" si="17"/>
        <v>0</v>
      </c>
      <c r="Y56" s="43">
        <f t="shared" si="17"/>
        <v>0</v>
      </c>
      <c r="Z56" s="43">
        <f t="shared" si="17"/>
        <v>0</v>
      </c>
      <c r="AA56" s="43">
        <f t="shared" si="17"/>
        <v>0</v>
      </c>
      <c r="AB56" s="43">
        <f t="shared" si="17"/>
        <v>101.82356114307143</v>
      </c>
      <c r="AC56" s="43">
        <f t="shared" si="17"/>
        <v>12.904749620035718</v>
      </c>
      <c r="AD56" s="43">
        <f t="shared" si="17"/>
        <v>0</v>
      </c>
      <c r="AE56" s="43">
        <f t="shared" si="17"/>
        <v>0</v>
      </c>
      <c r="AF56" s="43">
        <f t="shared" si="17"/>
        <v>6.3147495648571423</v>
      </c>
      <c r="AG56" s="43">
        <f t="shared" si="17"/>
        <v>0</v>
      </c>
      <c r="AH56" s="43">
        <f t="shared" si="17"/>
        <v>0</v>
      </c>
      <c r="AI56" s="43">
        <f t="shared" si="17"/>
        <v>0</v>
      </c>
      <c r="AJ56" s="43">
        <f t="shared" si="17"/>
        <v>0</v>
      </c>
      <c r="AK56" s="43">
        <f t="shared" si="17"/>
        <v>0</v>
      </c>
      <c r="AL56" s="43">
        <f t="shared" si="17"/>
        <v>99.88570200975002</v>
      </c>
      <c r="AM56" s="43">
        <f t="shared" si="17"/>
        <v>6.010688018142857</v>
      </c>
      <c r="AN56" s="43">
        <f t="shared" si="17"/>
        <v>0</v>
      </c>
      <c r="AO56" s="43">
        <f t="shared" si="17"/>
        <v>0</v>
      </c>
      <c r="AP56" s="43">
        <f t="shared" si="17"/>
        <v>3.4662088212857141</v>
      </c>
      <c r="AQ56" s="43">
        <f t="shared" si="17"/>
        <v>0</v>
      </c>
      <c r="AR56" s="43">
        <f t="shared" si="17"/>
        <v>0</v>
      </c>
      <c r="AS56" s="43">
        <f t="shared" si="17"/>
        <v>0</v>
      </c>
      <c r="AT56" s="43">
        <f t="shared" si="17"/>
        <v>0</v>
      </c>
      <c r="AU56" s="43">
        <f t="shared" si="17"/>
        <v>0</v>
      </c>
      <c r="AV56" s="43">
        <f t="shared" si="17"/>
        <v>593.30628460107107</v>
      </c>
      <c r="AW56" s="43">
        <f t="shared" si="17"/>
        <v>80.935751878357138</v>
      </c>
      <c r="AX56" s="43">
        <f t="shared" si="17"/>
        <v>2.764765027678572</v>
      </c>
      <c r="AY56" s="43">
        <f t="shared" si="17"/>
        <v>0</v>
      </c>
      <c r="AZ56" s="43">
        <f t="shared" si="17"/>
        <v>158.12552239717854</v>
      </c>
      <c r="BA56" s="43">
        <f t="shared" si="17"/>
        <v>0</v>
      </c>
      <c r="BB56" s="43">
        <f t="shared" si="17"/>
        <v>0</v>
      </c>
      <c r="BC56" s="43">
        <f t="shared" si="17"/>
        <v>0</v>
      </c>
      <c r="BD56" s="43">
        <f t="shared" si="17"/>
        <v>0</v>
      </c>
      <c r="BE56" s="43">
        <f t="shared" si="17"/>
        <v>0</v>
      </c>
      <c r="BF56" s="43">
        <f t="shared" si="17"/>
        <v>348.68809328035724</v>
      </c>
      <c r="BG56" s="43">
        <f t="shared" si="17"/>
        <v>33.075309201357143</v>
      </c>
      <c r="BH56" s="43">
        <f t="shared" si="17"/>
        <v>2.796560538428571</v>
      </c>
      <c r="BI56" s="43">
        <f t="shared" si="17"/>
        <v>0</v>
      </c>
      <c r="BJ56" s="43">
        <f t="shared" si="17"/>
        <v>22.683973429500004</v>
      </c>
      <c r="BK56" s="43">
        <f t="shared" si="15"/>
        <v>2047.0571925821289</v>
      </c>
    </row>
    <row r="57" spans="1:63" ht="3" customHeight="1" x14ac:dyDescent="0.25">
      <c r="A57" s="11"/>
      <c r="B57" s="26"/>
      <c r="C57" s="52"/>
      <c r="D57" s="52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2"/>
      <c r="W57" s="52"/>
      <c r="X57" s="52"/>
      <c r="Y57" s="52"/>
      <c r="Z57" s="52"/>
      <c r="AA57" s="52"/>
      <c r="AB57" s="52"/>
      <c r="AC57" s="52"/>
      <c r="AD57" s="52"/>
      <c r="AE57" s="52"/>
      <c r="AF57" s="52"/>
      <c r="AG57" s="52"/>
      <c r="AH57" s="52"/>
      <c r="AI57" s="52"/>
      <c r="AJ57" s="52"/>
      <c r="AK57" s="52"/>
      <c r="AL57" s="52"/>
      <c r="AM57" s="52"/>
      <c r="AN57" s="52"/>
      <c r="AO57" s="52"/>
      <c r="AP57" s="52"/>
      <c r="AQ57" s="52"/>
      <c r="AR57" s="52"/>
      <c r="AS57" s="52"/>
      <c r="AT57" s="52"/>
      <c r="AU57" s="52"/>
      <c r="AV57" s="52"/>
      <c r="AW57" s="52"/>
      <c r="AX57" s="52"/>
      <c r="AY57" s="52"/>
      <c r="AZ57" s="52"/>
      <c r="BA57" s="52"/>
      <c r="BB57" s="52"/>
      <c r="BC57" s="52"/>
      <c r="BD57" s="52"/>
      <c r="BE57" s="52"/>
      <c r="BF57" s="52"/>
      <c r="BG57" s="52"/>
      <c r="BH57" s="52"/>
      <c r="BI57" s="52"/>
      <c r="BJ57" s="52"/>
      <c r="BK57" s="52"/>
    </row>
    <row r="58" spans="1:63" x14ac:dyDescent="0.25">
      <c r="A58" s="11" t="s">
        <v>18</v>
      </c>
      <c r="B58" s="29" t="s">
        <v>8</v>
      </c>
      <c r="C58" s="52"/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2"/>
      <c r="W58" s="52"/>
      <c r="X58" s="52"/>
      <c r="Y58" s="52"/>
      <c r="Z58" s="52"/>
      <c r="AA58" s="52"/>
      <c r="AB58" s="52"/>
      <c r="AC58" s="52"/>
      <c r="AD58" s="52"/>
      <c r="AE58" s="52"/>
      <c r="AF58" s="52"/>
      <c r="AG58" s="52"/>
      <c r="AH58" s="52"/>
      <c r="AI58" s="52"/>
      <c r="AJ58" s="52"/>
      <c r="AK58" s="52"/>
      <c r="AL58" s="52"/>
      <c r="AM58" s="52"/>
      <c r="AN58" s="52"/>
      <c r="AO58" s="52"/>
      <c r="AP58" s="52"/>
      <c r="AQ58" s="52"/>
      <c r="AR58" s="52"/>
      <c r="AS58" s="52"/>
      <c r="AT58" s="52"/>
      <c r="AU58" s="52"/>
      <c r="AV58" s="52"/>
      <c r="AW58" s="52"/>
      <c r="AX58" s="52"/>
      <c r="AY58" s="52"/>
      <c r="AZ58" s="52"/>
      <c r="BA58" s="52"/>
      <c r="BB58" s="52"/>
      <c r="BC58" s="52"/>
      <c r="BD58" s="52"/>
      <c r="BE58" s="52"/>
      <c r="BF58" s="52"/>
      <c r="BG58" s="52"/>
      <c r="BH58" s="52"/>
      <c r="BI58" s="52"/>
      <c r="BJ58" s="52"/>
      <c r="BK58" s="52"/>
    </row>
    <row r="59" spans="1:63" x14ac:dyDescent="0.25">
      <c r="A59" s="11" t="s">
        <v>75</v>
      </c>
      <c r="B59" s="26" t="s">
        <v>19</v>
      </c>
      <c r="C59" s="5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2"/>
      <c r="W59" s="52"/>
      <c r="X59" s="52"/>
      <c r="Y59" s="52"/>
      <c r="Z59" s="52"/>
      <c r="AA59" s="52"/>
      <c r="AB59" s="52"/>
      <c r="AC59" s="52"/>
      <c r="AD59" s="52"/>
      <c r="AE59" s="52"/>
      <c r="AF59" s="52"/>
      <c r="AG59" s="52"/>
      <c r="AH59" s="52"/>
      <c r="AI59" s="52"/>
      <c r="AJ59" s="52"/>
      <c r="AK59" s="52"/>
      <c r="AL59" s="52"/>
      <c r="AM59" s="52"/>
      <c r="AN59" s="52"/>
      <c r="AO59" s="52"/>
      <c r="AP59" s="52"/>
      <c r="AQ59" s="52"/>
      <c r="AR59" s="52"/>
      <c r="AS59" s="52"/>
      <c r="AT59" s="52"/>
      <c r="AU59" s="52"/>
      <c r="AV59" s="52"/>
      <c r="AW59" s="52"/>
      <c r="AX59" s="52"/>
      <c r="AY59" s="52"/>
      <c r="AZ59" s="52"/>
      <c r="BA59" s="52"/>
      <c r="BB59" s="52"/>
      <c r="BC59" s="52"/>
      <c r="BD59" s="52"/>
      <c r="BE59" s="52"/>
      <c r="BF59" s="52"/>
      <c r="BG59" s="52"/>
      <c r="BH59" s="52"/>
      <c r="BI59" s="52"/>
      <c r="BJ59" s="52"/>
      <c r="BK59" s="52"/>
    </row>
    <row r="60" spans="1:63" x14ac:dyDescent="0.25">
      <c r="A60" s="11"/>
      <c r="B60" s="24" t="s">
        <v>123</v>
      </c>
      <c r="C60" s="41">
        <v>0</v>
      </c>
      <c r="D60" s="41">
        <v>0</v>
      </c>
      <c r="E60" s="41">
        <v>0</v>
      </c>
      <c r="F60" s="41">
        <v>0</v>
      </c>
      <c r="G60" s="41">
        <v>0</v>
      </c>
      <c r="H60" s="41">
        <v>1.2300831033571482</v>
      </c>
      <c r="I60" s="41">
        <v>0.59390929353571431</v>
      </c>
      <c r="J60" s="41">
        <v>0</v>
      </c>
      <c r="K60" s="41">
        <v>0</v>
      </c>
      <c r="L60" s="41">
        <v>0.26523585657142856</v>
      </c>
      <c r="M60" s="41">
        <v>0</v>
      </c>
      <c r="N60" s="41">
        <v>0</v>
      </c>
      <c r="O60" s="41">
        <v>0</v>
      </c>
      <c r="P60" s="41">
        <v>0</v>
      </c>
      <c r="Q60" s="41">
        <v>0</v>
      </c>
      <c r="R60" s="41">
        <v>0.41811971432142858</v>
      </c>
      <c r="S60" s="41">
        <v>0.38524883432142853</v>
      </c>
      <c r="T60" s="41">
        <v>0</v>
      </c>
      <c r="U60" s="41">
        <v>0</v>
      </c>
      <c r="V60" s="41">
        <v>4.9687470607142861E-2</v>
      </c>
      <c r="W60" s="41">
        <v>0</v>
      </c>
      <c r="X60" s="41">
        <v>0</v>
      </c>
      <c r="Y60" s="41">
        <v>0</v>
      </c>
      <c r="Z60" s="41">
        <v>0</v>
      </c>
      <c r="AA60" s="41">
        <v>0</v>
      </c>
      <c r="AB60" s="41">
        <v>0.13523761453571426</v>
      </c>
      <c r="AC60" s="41">
        <v>1.7696713214285713E-3</v>
      </c>
      <c r="AD60" s="41">
        <v>0</v>
      </c>
      <c r="AE60" s="41">
        <v>0</v>
      </c>
      <c r="AF60" s="41">
        <v>0</v>
      </c>
      <c r="AG60" s="41">
        <v>0</v>
      </c>
      <c r="AH60" s="41">
        <v>0</v>
      </c>
      <c r="AI60" s="41">
        <v>0</v>
      </c>
      <c r="AJ60" s="41">
        <v>0</v>
      </c>
      <c r="AK60" s="41">
        <v>0</v>
      </c>
      <c r="AL60" s="41">
        <v>8.5775810285714293E-2</v>
      </c>
      <c r="AM60" s="41">
        <v>0</v>
      </c>
      <c r="AN60" s="41">
        <v>0</v>
      </c>
      <c r="AO60" s="41">
        <v>0</v>
      </c>
      <c r="AP60" s="41">
        <v>5.0807553500000005E-2</v>
      </c>
      <c r="AQ60" s="41">
        <v>0</v>
      </c>
      <c r="AR60" s="41">
        <v>0</v>
      </c>
      <c r="AS60" s="41">
        <v>0</v>
      </c>
      <c r="AT60" s="41">
        <v>0</v>
      </c>
      <c r="AU60" s="41">
        <v>0</v>
      </c>
      <c r="AV60" s="41">
        <v>12.252102165071443</v>
      </c>
      <c r="AW60" s="41">
        <v>0.55122376885714286</v>
      </c>
      <c r="AX60" s="41">
        <v>0</v>
      </c>
      <c r="AY60" s="41">
        <v>0</v>
      </c>
      <c r="AZ60" s="41">
        <v>3.1322414058214281</v>
      </c>
      <c r="BA60" s="41">
        <v>0</v>
      </c>
      <c r="BB60" s="41">
        <v>0</v>
      </c>
      <c r="BC60" s="41">
        <v>0</v>
      </c>
      <c r="BD60" s="41">
        <v>0</v>
      </c>
      <c r="BE60" s="41">
        <v>0</v>
      </c>
      <c r="BF60" s="41">
        <v>3.4886612517500022</v>
      </c>
      <c r="BG60" s="41">
        <v>0.2018613270357143</v>
      </c>
      <c r="BH60" s="41">
        <v>0</v>
      </c>
      <c r="BI60" s="41">
        <v>0</v>
      </c>
      <c r="BJ60" s="41">
        <v>1.0866564782857142</v>
      </c>
      <c r="BK60" s="42">
        <f t="shared" ref="BK60:BK61" si="18">SUM(C60:BJ60)</f>
        <v>23.928621319178596</v>
      </c>
    </row>
    <row r="61" spans="1:63" x14ac:dyDescent="0.25">
      <c r="A61" s="11"/>
      <c r="B61" s="27" t="s">
        <v>82</v>
      </c>
      <c r="C61" s="43">
        <f>SUM(C60)</f>
        <v>0</v>
      </c>
      <c r="D61" s="43">
        <f t="shared" ref="D61:BJ61" si="19">SUM(D60)</f>
        <v>0</v>
      </c>
      <c r="E61" s="43">
        <f t="shared" si="19"/>
        <v>0</v>
      </c>
      <c r="F61" s="43">
        <f t="shared" si="19"/>
        <v>0</v>
      </c>
      <c r="G61" s="43">
        <f t="shared" si="19"/>
        <v>0</v>
      </c>
      <c r="H61" s="43">
        <f t="shared" si="19"/>
        <v>1.2300831033571482</v>
      </c>
      <c r="I61" s="43">
        <f t="shared" si="19"/>
        <v>0.59390929353571431</v>
      </c>
      <c r="J61" s="43">
        <f t="shared" si="19"/>
        <v>0</v>
      </c>
      <c r="K61" s="43">
        <f t="shared" si="19"/>
        <v>0</v>
      </c>
      <c r="L61" s="43">
        <f t="shared" si="19"/>
        <v>0.26523585657142856</v>
      </c>
      <c r="M61" s="43">
        <f t="shared" si="19"/>
        <v>0</v>
      </c>
      <c r="N61" s="43">
        <f t="shared" si="19"/>
        <v>0</v>
      </c>
      <c r="O61" s="43">
        <f t="shared" si="19"/>
        <v>0</v>
      </c>
      <c r="P61" s="43">
        <f t="shared" si="19"/>
        <v>0</v>
      </c>
      <c r="Q61" s="43">
        <f t="shared" si="19"/>
        <v>0</v>
      </c>
      <c r="R61" s="43">
        <f t="shared" si="19"/>
        <v>0.41811971432142858</v>
      </c>
      <c r="S61" s="43">
        <f t="shared" si="19"/>
        <v>0.38524883432142853</v>
      </c>
      <c r="T61" s="43">
        <f t="shared" si="19"/>
        <v>0</v>
      </c>
      <c r="U61" s="43">
        <f t="shared" si="19"/>
        <v>0</v>
      </c>
      <c r="V61" s="43">
        <f t="shared" si="19"/>
        <v>4.9687470607142861E-2</v>
      </c>
      <c r="W61" s="43">
        <f t="shared" si="19"/>
        <v>0</v>
      </c>
      <c r="X61" s="43">
        <f t="shared" si="19"/>
        <v>0</v>
      </c>
      <c r="Y61" s="43">
        <f t="shared" si="19"/>
        <v>0</v>
      </c>
      <c r="Z61" s="43">
        <f t="shared" si="19"/>
        <v>0</v>
      </c>
      <c r="AA61" s="43">
        <f t="shared" si="19"/>
        <v>0</v>
      </c>
      <c r="AB61" s="43">
        <f t="shared" si="19"/>
        <v>0.13523761453571426</v>
      </c>
      <c r="AC61" s="43">
        <f t="shared" si="19"/>
        <v>1.7696713214285713E-3</v>
      </c>
      <c r="AD61" s="43">
        <f t="shared" si="19"/>
        <v>0</v>
      </c>
      <c r="AE61" s="43">
        <f t="shared" si="19"/>
        <v>0</v>
      </c>
      <c r="AF61" s="43">
        <f t="shared" si="19"/>
        <v>0</v>
      </c>
      <c r="AG61" s="43">
        <f t="shared" si="19"/>
        <v>0</v>
      </c>
      <c r="AH61" s="43">
        <f t="shared" si="19"/>
        <v>0</v>
      </c>
      <c r="AI61" s="43">
        <f t="shared" si="19"/>
        <v>0</v>
      </c>
      <c r="AJ61" s="43">
        <f t="shared" si="19"/>
        <v>0</v>
      </c>
      <c r="AK61" s="43">
        <f t="shared" si="19"/>
        <v>0</v>
      </c>
      <c r="AL61" s="43">
        <f t="shared" si="19"/>
        <v>8.5775810285714293E-2</v>
      </c>
      <c r="AM61" s="43">
        <f t="shared" si="19"/>
        <v>0</v>
      </c>
      <c r="AN61" s="43">
        <f t="shared" si="19"/>
        <v>0</v>
      </c>
      <c r="AO61" s="43">
        <f t="shared" si="19"/>
        <v>0</v>
      </c>
      <c r="AP61" s="43">
        <f t="shared" si="19"/>
        <v>5.0807553500000005E-2</v>
      </c>
      <c r="AQ61" s="43">
        <f t="shared" si="19"/>
        <v>0</v>
      </c>
      <c r="AR61" s="43">
        <f t="shared" si="19"/>
        <v>0</v>
      </c>
      <c r="AS61" s="43">
        <f t="shared" si="19"/>
        <v>0</v>
      </c>
      <c r="AT61" s="43">
        <f t="shared" si="19"/>
        <v>0</v>
      </c>
      <c r="AU61" s="43">
        <f t="shared" si="19"/>
        <v>0</v>
      </c>
      <c r="AV61" s="43">
        <f t="shared" si="19"/>
        <v>12.252102165071443</v>
      </c>
      <c r="AW61" s="43">
        <f t="shared" si="19"/>
        <v>0.55122376885714286</v>
      </c>
      <c r="AX61" s="43">
        <f t="shared" si="19"/>
        <v>0</v>
      </c>
      <c r="AY61" s="43">
        <f t="shared" si="19"/>
        <v>0</v>
      </c>
      <c r="AZ61" s="43">
        <f t="shared" si="19"/>
        <v>3.1322414058214281</v>
      </c>
      <c r="BA61" s="43">
        <f t="shared" si="19"/>
        <v>0</v>
      </c>
      <c r="BB61" s="43">
        <f t="shared" si="19"/>
        <v>0</v>
      </c>
      <c r="BC61" s="43">
        <f t="shared" si="19"/>
        <v>0</v>
      </c>
      <c r="BD61" s="43">
        <f t="shared" si="19"/>
        <v>0</v>
      </c>
      <c r="BE61" s="43">
        <f t="shared" si="19"/>
        <v>0</v>
      </c>
      <c r="BF61" s="43">
        <f t="shared" si="19"/>
        <v>3.4886612517500022</v>
      </c>
      <c r="BG61" s="43">
        <f t="shared" si="19"/>
        <v>0.2018613270357143</v>
      </c>
      <c r="BH61" s="43">
        <f t="shared" si="19"/>
        <v>0</v>
      </c>
      <c r="BI61" s="43">
        <f t="shared" si="19"/>
        <v>0</v>
      </c>
      <c r="BJ61" s="43">
        <f t="shared" si="19"/>
        <v>1.0866564782857142</v>
      </c>
      <c r="BK61" s="43">
        <f t="shared" si="18"/>
        <v>23.928621319178596</v>
      </c>
    </row>
    <row r="62" spans="1:63" ht="2.25" customHeight="1" x14ac:dyDescent="0.25">
      <c r="A62" s="11"/>
      <c r="B62" s="26"/>
      <c r="C62" s="52"/>
      <c r="D62" s="52"/>
      <c r="E62" s="52"/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2"/>
      <c r="T62" s="52"/>
      <c r="U62" s="52"/>
      <c r="V62" s="52"/>
      <c r="W62" s="52"/>
      <c r="X62" s="52"/>
      <c r="Y62" s="52"/>
      <c r="Z62" s="52"/>
      <c r="AA62" s="52"/>
      <c r="AB62" s="52"/>
      <c r="AC62" s="52"/>
      <c r="AD62" s="52"/>
      <c r="AE62" s="52"/>
      <c r="AF62" s="52"/>
      <c r="AG62" s="52"/>
      <c r="AH62" s="52"/>
      <c r="AI62" s="52"/>
      <c r="AJ62" s="52"/>
      <c r="AK62" s="52"/>
      <c r="AL62" s="52"/>
      <c r="AM62" s="52"/>
      <c r="AN62" s="52"/>
      <c r="AO62" s="52"/>
      <c r="AP62" s="52"/>
      <c r="AQ62" s="52"/>
      <c r="AR62" s="52"/>
      <c r="AS62" s="52"/>
      <c r="AT62" s="52"/>
      <c r="AU62" s="52"/>
      <c r="AV62" s="52"/>
      <c r="AW62" s="52"/>
      <c r="AX62" s="52"/>
      <c r="AY62" s="52"/>
      <c r="AZ62" s="52"/>
      <c r="BA62" s="52"/>
      <c r="BB62" s="52"/>
      <c r="BC62" s="52"/>
      <c r="BD62" s="52"/>
      <c r="BE62" s="52"/>
      <c r="BF62" s="52"/>
      <c r="BG62" s="52"/>
      <c r="BH62" s="52"/>
      <c r="BI62" s="52"/>
      <c r="BJ62" s="52"/>
      <c r="BK62" s="52"/>
    </row>
    <row r="63" spans="1:63" x14ac:dyDescent="0.25">
      <c r="A63" s="11" t="s">
        <v>4</v>
      </c>
      <c r="B63" s="29" t="s">
        <v>9</v>
      </c>
      <c r="C63" s="5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S63" s="52"/>
      <c r="T63" s="52"/>
      <c r="U63" s="52"/>
      <c r="V63" s="52"/>
      <c r="W63" s="52"/>
      <c r="X63" s="52"/>
      <c r="Y63" s="52"/>
      <c r="Z63" s="52"/>
      <c r="AA63" s="52"/>
      <c r="AB63" s="52"/>
      <c r="AC63" s="52"/>
      <c r="AD63" s="52"/>
      <c r="AE63" s="52"/>
      <c r="AF63" s="52"/>
      <c r="AG63" s="52"/>
      <c r="AH63" s="52"/>
      <c r="AI63" s="52"/>
      <c r="AJ63" s="52"/>
      <c r="AK63" s="52"/>
      <c r="AL63" s="52"/>
      <c r="AM63" s="52"/>
      <c r="AN63" s="52"/>
      <c r="AO63" s="52"/>
      <c r="AP63" s="52"/>
      <c r="AQ63" s="52"/>
      <c r="AR63" s="52"/>
      <c r="AS63" s="52"/>
      <c r="AT63" s="52"/>
      <c r="AU63" s="52"/>
      <c r="AV63" s="52"/>
      <c r="AW63" s="52"/>
      <c r="AX63" s="52"/>
      <c r="AY63" s="52"/>
      <c r="AZ63" s="52"/>
      <c r="BA63" s="52"/>
      <c r="BB63" s="52"/>
      <c r="BC63" s="52"/>
      <c r="BD63" s="52"/>
      <c r="BE63" s="52"/>
      <c r="BF63" s="52"/>
      <c r="BG63" s="52"/>
      <c r="BH63" s="52"/>
      <c r="BI63" s="52"/>
      <c r="BJ63" s="52"/>
      <c r="BK63" s="52"/>
    </row>
    <row r="64" spans="1:63" x14ac:dyDescent="0.25">
      <c r="A64" s="11" t="s">
        <v>75</v>
      </c>
      <c r="B64" s="26" t="s">
        <v>20</v>
      </c>
      <c r="C64" s="52"/>
      <c r="D64" s="52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2"/>
      <c r="T64" s="52"/>
      <c r="U64" s="52"/>
      <c r="V64" s="52"/>
      <c r="W64" s="52"/>
      <c r="X64" s="52"/>
      <c r="Y64" s="52"/>
      <c r="Z64" s="52"/>
      <c r="AA64" s="52"/>
      <c r="AB64" s="52"/>
      <c r="AC64" s="52"/>
      <c r="AD64" s="52"/>
      <c r="AE64" s="52"/>
      <c r="AF64" s="52"/>
      <c r="AG64" s="52"/>
      <c r="AH64" s="52"/>
      <c r="AI64" s="52"/>
      <c r="AJ64" s="52"/>
      <c r="AK64" s="52"/>
      <c r="AL64" s="52"/>
      <c r="AM64" s="52"/>
      <c r="AN64" s="52"/>
      <c r="AO64" s="52"/>
      <c r="AP64" s="52"/>
      <c r="AQ64" s="52"/>
      <c r="AR64" s="52"/>
      <c r="AS64" s="52"/>
      <c r="AT64" s="52"/>
      <c r="AU64" s="52"/>
      <c r="AV64" s="52"/>
      <c r="AW64" s="52"/>
      <c r="AX64" s="52"/>
      <c r="AY64" s="52"/>
      <c r="AZ64" s="52"/>
      <c r="BA64" s="52"/>
      <c r="BB64" s="52"/>
      <c r="BC64" s="52"/>
      <c r="BD64" s="52"/>
      <c r="BE64" s="52"/>
      <c r="BF64" s="52"/>
      <c r="BG64" s="52"/>
      <c r="BH64" s="52"/>
      <c r="BI64" s="52"/>
      <c r="BJ64" s="52"/>
      <c r="BK64" s="52"/>
    </row>
    <row r="65" spans="1:63" x14ac:dyDescent="0.25">
      <c r="A65" s="11"/>
      <c r="B65" s="25"/>
      <c r="C65" s="41">
        <v>0</v>
      </c>
      <c r="D65" s="41">
        <v>0</v>
      </c>
      <c r="E65" s="41">
        <v>0</v>
      </c>
      <c r="F65" s="41">
        <v>0</v>
      </c>
      <c r="G65" s="41">
        <v>0</v>
      </c>
      <c r="H65" s="41">
        <v>0</v>
      </c>
      <c r="I65" s="41">
        <v>0</v>
      </c>
      <c r="J65" s="41">
        <v>0</v>
      </c>
      <c r="K65" s="41">
        <v>0</v>
      </c>
      <c r="L65" s="41">
        <v>0</v>
      </c>
      <c r="M65" s="41">
        <v>0</v>
      </c>
      <c r="N65" s="41">
        <v>0</v>
      </c>
      <c r="O65" s="41">
        <v>0</v>
      </c>
      <c r="P65" s="41">
        <v>0</v>
      </c>
      <c r="Q65" s="41">
        <v>0</v>
      </c>
      <c r="R65" s="41">
        <v>0</v>
      </c>
      <c r="S65" s="41">
        <v>0</v>
      </c>
      <c r="T65" s="41">
        <v>0</v>
      </c>
      <c r="U65" s="41">
        <v>0</v>
      </c>
      <c r="V65" s="41">
        <v>0</v>
      </c>
      <c r="W65" s="41">
        <v>0</v>
      </c>
      <c r="X65" s="41">
        <v>0</v>
      </c>
      <c r="Y65" s="41">
        <v>0</v>
      </c>
      <c r="Z65" s="41">
        <v>0</v>
      </c>
      <c r="AA65" s="41">
        <v>0</v>
      </c>
      <c r="AB65" s="41">
        <v>0</v>
      </c>
      <c r="AC65" s="41">
        <v>0</v>
      </c>
      <c r="AD65" s="41">
        <v>0</v>
      </c>
      <c r="AE65" s="41">
        <v>0</v>
      </c>
      <c r="AF65" s="41">
        <v>0</v>
      </c>
      <c r="AG65" s="41">
        <v>0</v>
      </c>
      <c r="AH65" s="41">
        <v>0</v>
      </c>
      <c r="AI65" s="41">
        <v>0</v>
      </c>
      <c r="AJ65" s="41">
        <v>0</v>
      </c>
      <c r="AK65" s="41">
        <v>0</v>
      </c>
      <c r="AL65" s="41">
        <v>0</v>
      </c>
      <c r="AM65" s="41">
        <v>0</v>
      </c>
      <c r="AN65" s="41">
        <v>0</v>
      </c>
      <c r="AO65" s="41">
        <v>0</v>
      </c>
      <c r="AP65" s="41">
        <v>0</v>
      </c>
      <c r="AQ65" s="41">
        <v>0</v>
      </c>
      <c r="AR65" s="41">
        <v>0</v>
      </c>
      <c r="AS65" s="41">
        <v>0</v>
      </c>
      <c r="AT65" s="41">
        <v>0</v>
      </c>
      <c r="AU65" s="41">
        <v>0</v>
      </c>
      <c r="AV65" s="41">
        <v>0</v>
      </c>
      <c r="AW65" s="41">
        <v>0</v>
      </c>
      <c r="AX65" s="41">
        <v>0</v>
      </c>
      <c r="AY65" s="41">
        <v>0</v>
      </c>
      <c r="AZ65" s="41">
        <v>0</v>
      </c>
      <c r="BA65" s="41">
        <v>0</v>
      </c>
      <c r="BB65" s="41">
        <v>0</v>
      </c>
      <c r="BC65" s="41">
        <v>0</v>
      </c>
      <c r="BD65" s="41">
        <v>0</v>
      </c>
      <c r="BE65" s="41">
        <v>0</v>
      </c>
      <c r="BF65" s="41">
        <v>0</v>
      </c>
      <c r="BG65" s="41">
        <v>0</v>
      </c>
      <c r="BH65" s="41">
        <v>0</v>
      </c>
      <c r="BI65" s="41">
        <v>0</v>
      </c>
      <c r="BJ65" s="41">
        <v>0</v>
      </c>
      <c r="BK65" s="42">
        <f t="shared" ref="BK65:BK66" si="20">SUM(C65:BJ65)</f>
        <v>0</v>
      </c>
    </row>
    <row r="66" spans="1:63" x14ac:dyDescent="0.25">
      <c r="A66" s="11"/>
      <c r="B66" s="27" t="s">
        <v>84</v>
      </c>
      <c r="C66" s="43">
        <f>SUM(C65)</f>
        <v>0</v>
      </c>
      <c r="D66" s="43">
        <f t="shared" ref="D66:BJ66" si="21">SUM(D65)</f>
        <v>0</v>
      </c>
      <c r="E66" s="43">
        <f t="shared" si="21"/>
        <v>0</v>
      </c>
      <c r="F66" s="43">
        <f t="shared" si="21"/>
        <v>0</v>
      </c>
      <c r="G66" s="43">
        <f t="shared" si="21"/>
        <v>0</v>
      </c>
      <c r="H66" s="43">
        <f t="shared" si="21"/>
        <v>0</v>
      </c>
      <c r="I66" s="43">
        <f t="shared" si="21"/>
        <v>0</v>
      </c>
      <c r="J66" s="43">
        <f t="shared" si="21"/>
        <v>0</v>
      </c>
      <c r="K66" s="43">
        <f t="shared" si="21"/>
        <v>0</v>
      </c>
      <c r="L66" s="43">
        <f t="shared" si="21"/>
        <v>0</v>
      </c>
      <c r="M66" s="43">
        <f t="shared" si="21"/>
        <v>0</v>
      </c>
      <c r="N66" s="43">
        <f t="shared" si="21"/>
        <v>0</v>
      </c>
      <c r="O66" s="43">
        <f t="shared" si="21"/>
        <v>0</v>
      </c>
      <c r="P66" s="43">
        <f t="shared" si="21"/>
        <v>0</v>
      </c>
      <c r="Q66" s="43">
        <f t="shared" si="21"/>
        <v>0</v>
      </c>
      <c r="R66" s="43">
        <f t="shared" si="21"/>
        <v>0</v>
      </c>
      <c r="S66" s="43">
        <f t="shared" si="21"/>
        <v>0</v>
      </c>
      <c r="T66" s="43">
        <f t="shared" si="21"/>
        <v>0</v>
      </c>
      <c r="U66" s="43">
        <f t="shared" si="21"/>
        <v>0</v>
      </c>
      <c r="V66" s="43">
        <f t="shared" si="21"/>
        <v>0</v>
      </c>
      <c r="W66" s="43">
        <f t="shared" si="21"/>
        <v>0</v>
      </c>
      <c r="X66" s="43">
        <f t="shared" si="21"/>
        <v>0</v>
      </c>
      <c r="Y66" s="43">
        <f t="shared" si="21"/>
        <v>0</v>
      </c>
      <c r="Z66" s="43">
        <f t="shared" si="21"/>
        <v>0</v>
      </c>
      <c r="AA66" s="43">
        <f t="shared" si="21"/>
        <v>0</v>
      </c>
      <c r="AB66" s="43">
        <f t="shared" si="21"/>
        <v>0</v>
      </c>
      <c r="AC66" s="43">
        <f t="shared" si="21"/>
        <v>0</v>
      </c>
      <c r="AD66" s="43">
        <f t="shared" si="21"/>
        <v>0</v>
      </c>
      <c r="AE66" s="43">
        <f t="shared" si="21"/>
        <v>0</v>
      </c>
      <c r="AF66" s="43">
        <f t="shared" si="21"/>
        <v>0</v>
      </c>
      <c r="AG66" s="43">
        <f t="shared" si="21"/>
        <v>0</v>
      </c>
      <c r="AH66" s="43">
        <f t="shared" si="21"/>
        <v>0</v>
      </c>
      <c r="AI66" s="43">
        <f t="shared" si="21"/>
        <v>0</v>
      </c>
      <c r="AJ66" s="43">
        <f t="shared" si="21"/>
        <v>0</v>
      </c>
      <c r="AK66" s="43">
        <f t="shared" si="21"/>
        <v>0</v>
      </c>
      <c r="AL66" s="43">
        <f t="shared" si="21"/>
        <v>0</v>
      </c>
      <c r="AM66" s="43">
        <f t="shared" si="21"/>
        <v>0</v>
      </c>
      <c r="AN66" s="43">
        <f t="shared" si="21"/>
        <v>0</v>
      </c>
      <c r="AO66" s="43">
        <f t="shared" si="21"/>
        <v>0</v>
      </c>
      <c r="AP66" s="43">
        <f t="shared" si="21"/>
        <v>0</v>
      </c>
      <c r="AQ66" s="43">
        <f t="shared" si="21"/>
        <v>0</v>
      </c>
      <c r="AR66" s="43">
        <f t="shared" si="21"/>
        <v>0</v>
      </c>
      <c r="AS66" s="43">
        <f t="shared" si="21"/>
        <v>0</v>
      </c>
      <c r="AT66" s="43">
        <f t="shared" si="21"/>
        <v>0</v>
      </c>
      <c r="AU66" s="43">
        <f t="shared" si="21"/>
        <v>0</v>
      </c>
      <c r="AV66" s="43">
        <f t="shared" si="21"/>
        <v>0</v>
      </c>
      <c r="AW66" s="43">
        <f t="shared" si="21"/>
        <v>0</v>
      </c>
      <c r="AX66" s="43">
        <f t="shared" si="21"/>
        <v>0</v>
      </c>
      <c r="AY66" s="43">
        <f t="shared" si="21"/>
        <v>0</v>
      </c>
      <c r="AZ66" s="43">
        <f t="shared" si="21"/>
        <v>0</v>
      </c>
      <c r="BA66" s="43">
        <f t="shared" si="21"/>
        <v>0</v>
      </c>
      <c r="BB66" s="43">
        <f t="shared" si="21"/>
        <v>0</v>
      </c>
      <c r="BC66" s="43">
        <f t="shared" si="21"/>
        <v>0</v>
      </c>
      <c r="BD66" s="43">
        <f t="shared" si="21"/>
        <v>0</v>
      </c>
      <c r="BE66" s="43">
        <f t="shared" si="21"/>
        <v>0</v>
      </c>
      <c r="BF66" s="43">
        <f t="shared" si="21"/>
        <v>0</v>
      </c>
      <c r="BG66" s="43">
        <f t="shared" si="21"/>
        <v>0</v>
      </c>
      <c r="BH66" s="43">
        <f t="shared" si="21"/>
        <v>0</v>
      </c>
      <c r="BI66" s="43">
        <f t="shared" si="21"/>
        <v>0</v>
      </c>
      <c r="BJ66" s="43">
        <f t="shared" si="21"/>
        <v>0</v>
      </c>
      <c r="BK66" s="43">
        <f t="shared" si="20"/>
        <v>0</v>
      </c>
    </row>
    <row r="67" spans="1:63" x14ac:dyDescent="0.25">
      <c r="A67" s="11" t="s">
        <v>76</v>
      </c>
      <c r="B67" s="26" t="s">
        <v>21</v>
      </c>
      <c r="C67" s="5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S67" s="52"/>
      <c r="T67" s="52"/>
      <c r="U67" s="52"/>
      <c r="V67" s="52"/>
      <c r="W67" s="52"/>
      <c r="X67" s="52"/>
      <c r="Y67" s="52"/>
      <c r="Z67" s="52"/>
      <c r="AA67" s="52"/>
      <c r="AB67" s="52"/>
      <c r="AC67" s="52"/>
      <c r="AD67" s="52"/>
      <c r="AE67" s="52"/>
      <c r="AF67" s="52"/>
      <c r="AG67" s="52"/>
      <c r="AH67" s="52"/>
      <c r="AI67" s="52"/>
      <c r="AJ67" s="52"/>
      <c r="AK67" s="52"/>
      <c r="AL67" s="52"/>
      <c r="AM67" s="52"/>
      <c r="AN67" s="52"/>
      <c r="AO67" s="52"/>
      <c r="AP67" s="52"/>
      <c r="AQ67" s="52"/>
      <c r="AR67" s="52"/>
      <c r="AS67" s="52"/>
      <c r="AT67" s="52"/>
      <c r="AU67" s="52"/>
      <c r="AV67" s="52"/>
      <c r="AW67" s="52"/>
      <c r="AX67" s="52"/>
      <c r="AY67" s="52"/>
      <c r="AZ67" s="52"/>
      <c r="BA67" s="52"/>
      <c r="BB67" s="52"/>
      <c r="BC67" s="52"/>
      <c r="BD67" s="52"/>
      <c r="BE67" s="52"/>
      <c r="BF67" s="52"/>
      <c r="BG67" s="52"/>
      <c r="BH67" s="52"/>
      <c r="BI67" s="52"/>
      <c r="BJ67" s="52"/>
      <c r="BK67" s="52"/>
    </row>
    <row r="68" spans="1:63" x14ac:dyDescent="0.25">
      <c r="A68" s="11"/>
      <c r="B68" s="25"/>
      <c r="C68" s="41">
        <v>0</v>
      </c>
      <c r="D68" s="41">
        <v>0</v>
      </c>
      <c r="E68" s="41">
        <v>0</v>
      </c>
      <c r="F68" s="41">
        <v>0</v>
      </c>
      <c r="G68" s="41">
        <v>0</v>
      </c>
      <c r="H68" s="41">
        <v>0</v>
      </c>
      <c r="I68" s="41">
        <v>0</v>
      </c>
      <c r="J68" s="41">
        <v>0</v>
      </c>
      <c r="K68" s="41">
        <v>0</v>
      </c>
      <c r="L68" s="41">
        <v>0</v>
      </c>
      <c r="M68" s="41">
        <v>0</v>
      </c>
      <c r="N68" s="41">
        <v>0</v>
      </c>
      <c r="O68" s="41">
        <v>0</v>
      </c>
      <c r="P68" s="41">
        <v>0</v>
      </c>
      <c r="Q68" s="41">
        <v>0</v>
      </c>
      <c r="R68" s="41">
        <v>0</v>
      </c>
      <c r="S68" s="41">
        <v>0</v>
      </c>
      <c r="T68" s="41">
        <v>0</v>
      </c>
      <c r="U68" s="41">
        <v>0</v>
      </c>
      <c r="V68" s="41">
        <v>0</v>
      </c>
      <c r="W68" s="41">
        <v>0</v>
      </c>
      <c r="X68" s="41">
        <v>0</v>
      </c>
      <c r="Y68" s="41">
        <v>0</v>
      </c>
      <c r="Z68" s="41">
        <v>0</v>
      </c>
      <c r="AA68" s="41">
        <v>0</v>
      </c>
      <c r="AB68" s="41">
        <v>0</v>
      </c>
      <c r="AC68" s="41">
        <v>0</v>
      </c>
      <c r="AD68" s="41">
        <v>0</v>
      </c>
      <c r="AE68" s="41">
        <v>0</v>
      </c>
      <c r="AF68" s="41">
        <v>0</v>
      </c>
      <c r="AG68" s="41">
        <v>0</v>
      </c>
      <c r="AH68" s="41">
        <v>0</v>
      </c>
      <c r="AI68" s="41">
        <v>0</v>
      </c>
      <c r="AJ68" s="41">
        <v>0</v>
      </c>
      <c r="AK68" s="41">
        <v>0</v>
      </c>
      <c r="AL68" s="41">
        <v>0</v>
      </c>
      <c r="AM68" s="41">
        <v>0</v>
      </c>
      <c r="AN68" s="41">
        <v>0</v>
      </c>
      <c r="AO68" s="41">
        <v>0</v>
      </c>
      <c r="AP68" s="41">
        <v>0</v>
      </c>
      <c r="AQ68" s="41">
        <v>0</v>
      </c>
      <c r="AR68" s="41">
        <v>0</v>
      </c>
      <c r="AS68" s="41">
        <v>0</v>
      </c>
      <c r="AT68" s="41">
        <v>0</v>
      </c>
      <c r="AU68" s="41">
        <v>0</v>
      </c>
      <c r="AV68" s="41">
        <v>0</v>
      </c>
      <c r="AW68" s="41">
        <v>0</v>
      </c>
      <c r="AX68" s="41">
        <v>0</v>
      </c>
      <c r="AY68" s="41">
        <v>0</v>
      </c>
      <c r="AZ68" s="41">
        <v>0</v>
      </c>
      <c r="BA68" s="41">
        <v>0</v>
      </c>
      <c r="BB68" s="41">
        <v>0</v>
      </c>
      <c r="BC68" s="41">
        <v>0</v>
      </c>
      <c r="BD68" s="41">
        <v>0</v>
      </c>
      <c r="BE68" s="41">
        <v>0</v>
      </c>
      <c r="BF68" s="41">
        <v>0</v>
      </c>
      <c r="BG68" s="41">
        <v>0</v>
      </c>
      <c r="BH68" s="41">
        <v>0</v>
      </c>
      <c r="BI68" s="41">
        <v>0</v>
      </c>
      <c r="BJ68" s="41">
        <v>0</v>
      </c>
      <c r="BK68" s="42">
        <f t="shared" ref="BK68:BK70" si="22">SUM(C68:BJ68)</f>
        <v>0</v>
      </c>
    </row>
    <row r="69" spans="1:63" x14ac:dyDescent="0.25">
      <c r="A69" s="11"/>
      <c r="B69" s="27" t="s">
        <v>85</v>
      </c>
      <c r="C69" s="43">
        <f>SUM(C68)</f>
        <v>0</v>
      </c>
      <c r="D69" s="43">
        <f t="shared" ref="D69:BJ69" si="23">SUM(D68)</f>
        <v>0</v>
      </c>
      <c r="E69" s="43">
        <f t="shared" si="23"/>
        <v>0</v>
      </c>
      <c r="F69" s="43">
        <f t="shared" si="23"/>
        <v>0</v>
      </c>
      <c r="G69" s="43">
        <f t="shared" si="23"/>
        <v>0</v>
      </c>
      <c r="H69" s="43">
        <f t="shared" si="23"/>
        <v>0</v>
      </c>
      <c r="I69" s="43">
        <f t="shared" si="23"/>
        <v>0</v>
      </c>
      <c r="J69" s="43">
        <f t="shared" si="23"/>
        <v>0</v>
      </c>
      <c r="K69" s="43">
        <f t="shared" si="23"/>
        <v>0</v>
      </c>
      <c r="L69" s="43">
        <f t="shared" si="23"/>
        <v>0</v>
      </c>
      <c r="M69" s="43">
        <f t="shared" si="23"/>
        <v>0</v>
      </c>
      <c r="N69" s="43">
        <f t="shared" si="23"/>
        <v>0</v>
      </c>
      <c r="O69" s="43">
        <f t="shared" si="23"/>
        <v>0</v>
      </c>
      <c r="P69" s="43">
        <f t="shared" si="23"/>
        <v>0</v>
      </c>
      <c r="Q69" s="43">
        <f t="shared" si="23"/>
        <v>0</v>
      </c>
      <c r="R69" s="43">
        <f t="shared" si="23"/>
        <v>0</v>
      </c>
      <c r="S69" s="43">
        <f t="shared" si="23"/>
        <v>0</v>
      </c>
      <c r="T69" s="43">
        <f t="shared" si="23"/>
        <v>0</v>
      </c>
      <c r="U69" s="43">
        <f t="shared" si="23"/>
        <v>0</v>
      </c>
      <c r="V69" s="43">
        <f t="shared" si="23"/>
        <v>0</v>
      </c>
      <c r="W69" s="43">
        <f t="shared" si="23"/>
        <v>0</v>
      </c>
      <c r="X69" s="43">
        <f t="shared" si="23"/>
        <v>0</v>
      </c>
      <c r="Y69" s="43">
        <f t="shared" si="23"/>
        <v>0</v>
      </c>
      <c r="Z69" s="43">
        <f t="shared" si="23"/>
        <v>0</v>
      </c>
      <c r="AA69" s="43">
        <f t="shared" si="23"/>
        <v>0</v>
      </c>
      <c r="AB69" s="43">
        <f t="shared" si="23"/>
        <v>0</v>
      </c>
      <c r="AC69" s="43">
        <f t="shared" si="23"/>
        <v>0</v>
      </c>
      <c r="AD69" s="43">
        <f t="shared" si="23"/>
        <v>0</v>
      </c>
      <c r="AE69" s="43">
        <f t="shared" si="23"/>
        <v>0</v>
      </c>
      <c r="AF69" s="43">
        <f t="shared" si="23"/>
        <v>0</v>
      </c>
      <c r="AG69" s="43">
        <f t="shared" si="23"/>
        <v>0</v>
      </c>
      <c r="AH69" s="43">
        <f t="shared" si="23"/>
        <v>0</v>
      </c>
      <c r="AI69" s="43">
        <f t="shared" si="23"/>
        <v>0</v>
      </c>
      <c r="AJ69" s="43">
        <f t="shared" si="23"/>
        <v>0</v>
      </c>
      <c r="AK69" s="43">
        <f t="shared" si="23"/>
        <v>0</v>
      </c>
      <c r="AL69" s="43">
        <f t="shared" si="23"/>
        <v>0</v>
      </c>
      <c r="AM69" s="43">
        <f t="shared" si="23"/>
        <v>0</v>
      </c>
      <c r="AN69" s="43">
        <f t="shared" si="23"/>
        <v>0</v>
      </c>
      <c r="AO69" s="43">
        <f t="shared" si="23"/>
        <v>0</v>
      </c>
      <c r="AP69" s="43">
        <f t="shared" si="23"/>
        <v>0</v>
      </c>
      <c r="AQ69" s="43">
        <f t="shared" si="23"/>
        <v>0</v>
      </c>
      <c r="AR69" s="43">
        <f t="shared" si="23"/>
        <v>0</v>
      </c>
      <c r="AS69" s="43">
        <f t="shared" si="23"/>
        <v>0</v>
      </c>
      <c r="AT69" s="43">
        <f t="shared" si="23"/>
        <v>0</v>
      </c>
      <c r="AU69" s="43">
        <f t="shared" si="23"/>
        <v>0</v>
      </c>
      <c r="AV69" s="43">
        <f t="shared" si="23"/>
        <v>0</v>
      </c>
      <c r="AW69" s="43">
        <f t="shared" si="23"/>
        <v>0</v>
      </c>
      <c r="AX69" s="43">
        <f t="shared" si="23"/>
        <v>0</v>
      </c>
      <c r="AY69" s="43">
        <f t="shared" si="23"/>
        <v>0</v>
      </c>
      <c r="AZ69" s="43">
        <f t="shared" si="23"/>
        <v>0</v>
      </c>
      <c r="BA69" s="43">
        <f t="shared" si="23"/>
        <v>0</v>
      </c>
      <c r="BB69" s="43">
        <f t="shared" si="23"/>
        <v>0</v>
      </c>
      <c r="BC69" s="43">
        <f t="shared" si="23"/>
        <v>0</v>
      </c>
      <c r="BD69" s="43">
        <f t="shared" si="23"/>
        <v>0</v>
      </c>
      <c r="BE69" s="43">
        <f t="shared" si="23"/>
        <v>0</v>
      </c>
      <c r="BF69" s="43">
        <f t="shared" si="23"/>
        <v>0</v>
      </c>
      <c r="BG69" s="43">
        <f t="shared" si="23"/>
        <v>0</v>
      </c>
      <c r="BH69" s="43">
        <f t="shared" si="23"/>
        <v>0</v>
      </c>
      <c r="BI69" s="43">
        <f t="shared" si="23"/>
        <v>0</v>
      </c>
      <c r="BJ69" s="43">
        <f t="shared" si="23"/>
        <v>0</v>
      </c>
      <c r="BK69" s="43">
        <f t="shared" si="22"/>
        <v>0</v>
      </c>
    </row>
    <row r="70" spans="1:63" x14ac:dyDescent="0.25">
      <c r="A70" s="11"/>
      <c r="B70" s="27" t="s">
        <v>83</v>
      </c>
      <c r="C70" s="43">
        <f>C66+C69</f>
        <v>0</v>
      </c>
      <c r="D70" s="43">
        <f t="shared" ref="D70:BJ70" si="24">D66+D69</f>
        <v>0</v>
      </c>
      <c r="E70" s="43">
        <f t="shared" si="24"/>
        <v>0</v>
      </c>
      <c r="F70" s="43">
        <f t="shared" si="24"/>
        <v>0</v>
      </c>
      <c r="G70" s="43">
        <f t="shared" si="24"/>
        <v>0</v>
      </c>
      <c r="H70" s="43">
        <f t="shared" si="24"/>
        <v>0</v>
      </c>
      <c r="I70" s="43">
        <f t="shared" si="24"/>
        <v>0</v>
      </c>
      <c r="J70" s="43">
        <f t="shared" si="24"/>
        <v>0</v>
      </c>
      <c r="K70" s="43">
        <f t="shared" si="24"/>
        <v>0</v>
      </c>
      <c r="L70" s="43">
        <f t="shared" si="24"/>
        <v>0</v>
      </c>
      <c r="M70" s="43">
        <f t="shared" si="24"/>
        <v>0</v>
      </c>
      <c r="N70" s="43">
        <f t="shared" si="24"/>
        <v>0</v>
      </c>
      <c r="O70" s="43">
        <f t="shared" si="24"/>
        <v>0</v>
      </c>
      <c r="P70" s="43">
        <f t="shared" si="24"/>
        <v>0</v>
      </c>
      <c r="Q70" s="43">
        <f t="shared" si="24"/>
        <v>0</v>
      </c>
      <c r="R70" s="43">
        <f t="shared" si="24"/>
        <v>0</v>
      </c>
      <c r="S70" s="43">
        <f t="shared" si="24"/>
        <v>0</v>
      </c>
      <c r="T70" s="43">
        <f t="shared" si="24"/>
        <v>0</v>
      </c>
      <c r="U70" s="43">
        <f t="shared" si="24"/>
        <v>0</v>
      </c>
      <c r="V70" s="43">
        <f t="shared" si="24"/>
        <v>0</v>
      </c>
      <c r="W70" s="43">
        <f t="shared" si="24"/>
        <v>0</v>
      </c>
      <c r="X70" s="43">
        <f t="shared" si="24"/>
        <v>0</v>
      </c>
      <c r="Y70" s="43">
        <f t="shared" si="24"/>
        <v>0</v>
      </c>
      <c r="Z70" s="43">
        <f t="shared" si="24"/>
        <v>0</v>
      </c>
      <c r="AA70" s="43">
        <f t="shared" si="24"/>
        <v>0</v>
      </c>
      <c r="AB70" s="43">
        <f t="shared" si="24"/>
        <v>0</v>
      </c>
      <c r="AC70" s="43">
        <f t="shared" si="24"/>
        <v>0</v>
      </c>
      <c r="AD70" s="43">
        <f t="shared" si="24"/>
        <v>0</v>
      </c>
      <c r="AE70" s="43">
        <f t="shared" si="24"/>
        <v>0</v>
      </c>
      <c r="AF70" s="43">
        <f t="shared" si="24"/>
        <v>0</v>
      </c>
      <c r="AG70" s="43">
        <f t="shared" si="24"/>
        <v>0</v>
      </c>
      <c r="AH70" s="43">
        <f t="shared" si="24"/>
        <v>0</v>
      </c>
      <c r="AI70" s="43">
        <f t="shared" si="24"/>
        <v>0</v>
      </c>
      <c r="AJ70" s="43">
        <f t="shared" si="24"/>
        <v>0</v>
      </c>
      <c r="AK70" s="43">
        <f t="shared" si="24"/>
        <v>0</v>
      </c>
      <c r="AL70" s="43">
        <f t="shared" si="24"/>
        <v>0</v>
      </c>
      <c r="AM70" s="43">
        <f t="shared" si="24"/>
        <v>0</v>
      </c>
      <c r="AN70" s="43">
        <f t="shared" si="24"/>
        <v>0</v>
      </c>
      <c r="AO70" s="43">
        <f t="shared" si="24"/>
        <v>0</v>
      </c>
      <c r="AP70" s="43">
        <f t="shared" si="24"/>
        <v>0</v>
      </c>
      <c r="AQ70" s="43">
        <f t="shared" si="24"/>
        <v>0</v>
      </c>
      <c r="AR70" s="43">
        <f t="shared" si="24"/>
        <v>0</v>
      </c>
      <c r="AS70" s="43">
        <f t="shared" si="24"/>
        <v>0</v>
      </c>
      <c r="AT70" s="43">
        <f t="shared" si="24"/>
        <v>0</v>
      </c>
      <c r="AU70" s="43">
        <f t="shared" si="24"/>
        <v>0</v>
      </c>
      <c r="AV70" s="43">
        <f t="shared" si="24"/>
        <v>0</v>
      </c>
      <c r="AW70" s="43">
        <f t="shared" si="24"/>
        <v>0</v>
      </c>
      <c r="AX70" s="43">
        <f t="shared" si="24"/>
        <v>0</v>
      </c>
      <c r="AY70" s="43">
        <f t="shared" si="24"/>
        <v>0</v>
      </c>
      <c r="AZ70" s="43">
        <f t="shared" si="24"/>
        <v>0</v>
      </c>
      <c r="BA70" s="43">
        <f t="shared" si="24"/>
        <v>0</v>
      </c>
      <c r="BB70" s="43">
        <f t="shared" si="24"/>
        <v>0</v>
      </c>
      <c r="BC70" s="43">
        <f t="shared" si="24"/>
        <v>0</v>
      </c>
      <c r="BD70" s="43">
        <f t="shared" si="24"/>
        <v>0</v>
      </c>
      <c r="BE70" s="43">
        <f t="shared" si="24"/>
        <v>0</v>
      </c>
      <c r="BF70" s="43">
        <f t="shared" si="24"/>
        <v>0</v>
      </c>
      <c r="BG70" s="43">
        <f t="shared" si="24"/>
        <v>0</v>
      </c>
      <c r="BH70" s="43">
        <f t="shared" si="24"/>
        <v>0</v>
      </c>
      <c r="BI70" s="43">
        <f t="shared" si="24"/>
        <v>0</v>
      </c>
      <c r="BJ70" s="43">
        <f t="shared" si="24"/>
        <v>0</v>
      </c>
      <c r="BK70" s="43">
        <f t="shared" si="22"/>
        <v>0</v>
      </c>
    </row>
    <row r="71" spans="1:63" ht="4.5" customHeight="1" x14ac:dyDescent="0.25">
      <c r="A71" s="11"/>
      <c r="B71" s="26"/>
      <c r="C71" s="52"/>
      <c r="D71" s="52"/>
      <c r="E71" s="52"/>
      <c r="F71" s="52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  <c r="S71" s="52"/>
      <c r="T71" s="52"/>
      <c r="U71" s="52"/>
      <c r="V71" s="52"/>
      <c r="W71" s="52"/>
      <c r="X71" s="52"/>
      <c r="Y71" s="52"/>
      <c r="Z71" s="52"/>
      <c r="AA71" s="52"/>
      <c r="AB71" s="52"/>
      <c r="AC71" s="52"/>
      <c r="AD71" s="52"/>
      <c r="AE71" s="52"/>
      <c r="AF71" s="52"/>
      <c r="AG71" s="52"/>
      <c r="AH71" s="52"/>
      <c r="AI71" s="52"/>
      <c r="AJ71" s="52"/>
      <c r="AK71" s="52"/>
      <c r="AL71" s="52"/>
      <c r="AM71" s="52"/>
      <c r="AN71" s="52"/>
      <c r="AO71" s="52"/>
      <c r="AP71" s="52"/>
      <c r="AQ71" s="52"/>
      <c r="AR71" s="52"/>
      <c r="AS71" s="52"/>
      <c r="AT71" s="52"/>
      <c r="AU71" s="52"/>
      <c r="AV71" s="52"/>
      <c r="AW71" s="52"/>
      <c r="AX71" s="52"/>
      <c r="AY71" s="52"/>
      <c r="AZ71" s="52"/>
      <c r="BA71" s="52"/>
      <c r="BB71" s="52"/>
      <c r="BC71" s="52"/>
      <c r="BD71" s="52"/>
      <c r="BE71" s="52"/>
      <c r="BF71" s="52"/>
      <c r="BG71" s="52"/>
      <c r="BH71" s="52"/>
      <c r="BI71" s="52"/>
      <c r="BJ71" s="52"/>
      <c r="BK71" s="52"/>
    </row>
    <row r="72" spans="1:63" x14ac:dyDescent="0.25">
      <c r="A72" s="11" t="s">
        <v>22</v>
      </c>
      <c r="B72" s="29" t="s">
        <v>23</v>
      </c>
      <c r="C72" s="52"/>
      <c r="D72" s="52"/>
      <c r="E72" s="52"/>
      <c r="F72" s="52"/>
      <c r="G72" s="52"/>
      <c r="H72" s="52"/>
      <c r="I72" s="52"/>
      <c r="J72" s="52"/>
      <c r="K72" s="52"/>
      <c r="L72" s="52"/>
      <c r="M72" s="52"/>
      <c r="N72" s="52"/>
      <c r="O72" s="52"/>
      <c r="P72" s="52"/>
      <c r="Q72" s="52"/>
      <c r="R72" s="52"/>
      <c r="S72" s="52"/>
      <c r="T72" s="52"/>
      <c r="U72" s="52"/>
      <c r="V72" s="52"/>
      <c r="W72" s="52"/>
      <c r="X72" s="52"/>
      <c r="Y72" s="52"/>
      <c r="Z72" s="52"/>
      <c r="AA72" s="52"/>
      <c r="AB72" s="52"/>
      <c r="AC72" s="52"/>
      <c r="AD72" s="52"/>
      <c r="AE72" s="52"/>
      <c r="AF72" s="52"/>
      <c r="AG72" s="52"/>
      <c r="AH72" s="52"/>
      <c r="AI72" s="52"/>
      <c r="AJ72" s="52"/>
      <c r="AK72" s="52"/>
      <c r="AL72" s="52"/>
      <c r="AM72" s="52"/>
      <c r="AN72" s="52"/>
      <c r="AO72" s="52"/>
      <c r="AP72" s="52"/>
      <c r="AQ72" s="52"/>
      <c r="AR72" s="52"/>
      <c r="AS72" s="52"/>
      <c r="AT72" s="52"/>
      <c r="AU72" s="52"/>
      <c r="AV72" s="52"/>
      <c r="AW72" s="52"/>
      <c r="AX72" s="52"/>
      <c r="AY72" s="52"/>
      <c r="AZ72" s="52"/>
      <c r="BA72" s="52"/>
      <c r="BB72" s="52"/>
      <c r="BC72" s="52"/>
      <c r="BD72" s="52"/>
      <c r="BE72" s="52"/>
      <c r="BF72" s="52"/>
      <c r="BG72" s="52"/>
      <c r="BH72" s="52"/>
      <c r="BI72" s="52"/>
      <c r="BJ72" s="52"/>
      <c r="BK72" s="52"/>
    </row>
    <row r="73" spans="1:63" x14ac:dyDescent="0.25">
      <c r="A73" s="11" t="s">
        <v>75</v>
      </c>
      <c r="B73" s="26" t="s">
        <v>24</v>
      </c>
      <c r="C73" s="52"/>
      <c r="D73" s="52"/>
      <c r="E73" s="52"/>
      <c r="F73" s="52"/>
      <c r="G73" s="52"/>
      <c r="H73" s="52"/>
      <c r="I73" s="52"/>
      <c r="J73" s="52"/>
      <c r="K73" s="52"/>
      <c r="L73" s="52"/>
      <c r="M73" s="52"/>
      <c r="N73" s="52"/>
      <c r="O73" s="52"/>
      <c r="P73" s="52"/>
      <c r="Q73" s="52"/>
      <c r="R73" s="52"/>
      <c r="S73" s="52"/>
      <c r="T73" s="52"/>
      <c r="U73" s="52"/>
      <c r="V73" s="52"/>
      <c r="W73" s="52"/>
      <c r="X73" s="52"/>
      <c r="Y73" s="52"/>
      <c r="Z73" s="52"/>
      <c r="AA73" s="52"/>
      <c r="AB73" s="52"/>
      <c r="AC73" s="52"/>
      <c r="AD73" s="52"/>
      <c r="AE73" s="52"/>
      <c r="AF73" s="52"/>
      <c r="AG73" s="52"/>
      <c r="AH73" s="52"/>
      <c r="AI73" s="52"/>
      <c r="AJ73" s="52"/>
      <c r="AK73" s="52"/>
      <c r="AL73" s="52"/>
      <c r="AM73" s="52"/>
      <c r="AN73" s="52"/>
      <c r="AO73" s="52"/>
      <c r="AP73" s="52"/>
      <c r="AQ73" s="52"/>
      <c r="AR73" s="52"/>
      <c r="AS73" s="52"/>
      <c r="AT73" s="52"/>
      <c r="AU73" s="52"/>
      <c r="AV73" s="52"/>
      <c r="AW73" s="52"/>
      <c r="AX73" s="52"/>
      <c r="AY73" s="52"/>
      <c r="AZ73" s="52"/>
      <c r="BA73" s="52"/>
      <c r="BB73" s="52"/>
      <c r="BC73" s="52"/>
      <c r="BD73" s="52"/>
      <c r="BE73" s="52"/>
      <c r="BF73" s="52"/>
      <c r="BG73" s="52"/>
      <c r="BH73" s="52"/>
      <c r="BI73" s="52"/>
      <c r="BJ73" s="52"/>
      <c r="BK73" s="52"/>
    </row>
    <row r="74" spans="1:63" x14ac:dyDescent="0.25">
      <c r="A74" s="11"/>
      <c r="B74" s="24" t="s">
        <v>124</v>
      </c>
      <c r="C74" s="41">
        <v>0</v>
      </c>
      <c r="D74" s="41">
        <v>0</v>
      </c>
      <c r="E74" s="41">
        <v>0</v>
      </c>
      <c r="F74" s="41">
        <v>0</v>
      </c>
      <c r="G74" s="41">
        <v>0</v>
      </c>
      <c r="H74" s="41">
        <v>2.5219293656429009</v>
      </c>
      <c r="I74" s="41">
        <v>0.36490540753571421</v>
      </c>
      <c r="J74" s="41">
        <v>0</v>
      </c>
      <c r="K74" s="41">
        <v>0</v>
      </c>
      <c r="L74" s="41">
        <v>8.931172496428573E-2</v>
      </c>
      <c r="M74" s="41">
        <v>0</v>
      </c>
      <c r="N74" s="41">
        <v>0</v>
      </c>
      <c r="O74" s="41">
        <v>0</v>
      </c>
      <c r="P74" s="41">
        <v>0</v>
      </c>
      <c r="Q74" s="41">
        <v>0</v>
      </c>
      <c r="R74" s="41">
        <v>0.46433647239285708</v>
      </c>
      <c r="S74" s="41">
        <v>0</v>
      </c>
      <c r="T74" s="41">
        <v>0</v>
      </c>
      <c r="U74" s="41">
        <v>0</v>
      </c>
      <c r="V74" s="41">
        <v>4.5246896785714284E-3</v>
      </c>
      <c r="W74" s="41">
        <v>0</v>
      </c>
      <c r="X74" s="41">
        <v>0</v>
      </c>
      <c r="Y74" s="41">
        <v>0</v>
      </c>
      <c r="Z74" s="41">
        <v>0</v>
      </c>
      <c r="AA74" s="41">
        <v>0</v>
      </c>
      <c r="AB74" s="41">
        <v>0.39718683278571432</v>
      </c>
      <c r="AC74" s="41">
        <v>1.6646919285714288E-3</v>
      </c>
      <c r="AD74" s="41">
        <v>0</v>
      </c>
      <c r="AE74" s="41">
        <v>0</v>
      </c>
      <c r="AF74" s="41">
        <v>0</v>
      </c>
      <c r="AG74" s="41">
        <v>0</v>
      </c>
      <c r="AH74" s="41">
        <v>0</v>
      </c>
      <c r="AI74" s="41">
        <v>0</v>
      </c>
      <c r="AJ74" s="41">
        <v>0</v>
      </c>
      <c r="AK74" s="41">
        <v>0</v>
      </c>
      <c r="AL74" s="41">
        <v>0.3045509465357143</v>
      </c>
      <c r="AM74" s="41">
        <v>9.2546005714285711E-3</v>
      </c>
      <c r="AN74" s="41">
        <v>0</v>
      </c>
      <c r="AO74" s="41">
        <v>0</v>
      </c>
      <c r="AP74" s="41">
        <v>0</v>
      </c>
      <c r="AQ74" s="41">
        <v>0</v>
      </c>
      <c r="AR74" s="41">
        <v>0</v>
      </c>
      <c r="AS74" s="41">
        <v>0</v>
      </c>
      <c r="AT74" s="41">
        <v>0</v>
      </c>
      <c r="AU74" s="41">
        <v>0</v>
      </c>
      <c r="AV74" s="41">
        <v>8.4717325122499894</v>
      </c>
      <c r="AW74" s="41">
        <v>0.81329112324999986</v>
      </c>
      <c r="AX74" s="41">
        <v>0</v>
      </c>
      <c r="AY74" s="41">
        <v>0</v>
      </c>
      <c r="AZ74" s="41">
        <v>4.2197005973928583</v>
      </c>
      <c r="BA74" s="41">
        <v>0</v>
      </c>
      <c r="BB74" s="41">
        <v>0</v>
      </c>
      <c r="BC74" s="41">
        <v>0</v>
      </c>
      <c r="BD74" s="41">
        <v>0</v>
      </c>
      <c r="BE74" s="41">
        <v>0</v>
      </c>
      <c r="BF74" s="41">
        <v>2.2557514048928589</v>
      </c>
      <c r="BG74" s="41">
        <v>5.8090702178571443E-2</v>
      </c>
      <c r="BH74" s="41">
        <v>0</v>
      </c>
      <c r="BI74" s="41">
        <v>0</v>
      </c>
      <c r="BJ74" s="41">
        <v>0</v>
      </c>
      <c r="BK74" s="42">
        <f t="shared" ref="BK74:BK75" si="25">SUM(C74:BJ74)</f>
        <v>19.976231072000036</v>
      </c>
    </row>
    <row r="75" spans="1:63" x14ac:dyDescent="0.25">
      <c r="A75" s="11"/>
      <c r="B75" s="27" t="s">
        <v>82</v>
      </c>
      <c r="C75" s="43">
        <f>SUM(C74)</f>
        <v>0</v>
      </c>
      <c r="D75" s="43">
        <f t="shared" ref="D75:BJ75" si="26">SUM(D74)</f>
        <v>0</v>
      </c>
      <c r="E75" s="43">
        <f t="shared" si="26"/>
        <v>0</v>
      </c>
      <c r="F75" s="43">
        <f t="shared" si="26"/>
        <v>0</v>
      </c>
      <c r="G75" s="43">
        <f t="shared" si="26"/>
        <v>0</v>
      </c>
      <c r="H75" s="43">
        <f t="shared" si="26"/>
        <v>2.5219293656429009</v>
      </c>
      <c r="I75" s="43">
        <f t="shared" si="26"/>
        <v>0.36490540753571421</v>
      </c>
      <c r="J75" s="43">
        <f t="shared" si="26"/>
        <v>0</v>
      </c>
      <c r="K75" s="43">
        <f t="shared" si="26"/>
        <v>0</v>
      </c>
      <c r="L75" s="43">
        <f t="shared" si="26"/>
        <v>8.931172496428573E-2</v>
      </c>
      <c r="M75" s="43">
        <f t="shared" si="26"/>
        <v>0</v>
      </c>
      <c r="N75" s="43">
        <f t="shared" si="26"/>
        <v>0</v>
      </c>
      <c r="O75" s="43">
        <f t="shared" si="26"/>
        <v>0</v>
      </c>
      <c r="P75" s="43">
        <f t="shared" si="26"/>
        <v>0</v>
      </c>
      <c r="Q75" s="43">
        <f t="shared" si="26"/>
        <v>0</v>
      </c>
      <c r="R75" s="43">
        <f t="shared" si="26"/>
        <v>0.46433647239285708</v>
      </c>
      <c r="S75" s="43">
        <f t="shared" si="26"/>
        <v>0</v>
      </c>
      <c r="T75" s="43">
        <f t="shared" si="26"/>
        <v>0</v>
      </c>
      <c r="U75" s="43">
        <f t="shared" si="26"/>
        <v>0</v>
      </c>
      <c r="V75" s="43">
        <f t="shared" si="26"/>
        <v>4.5246896785714284E-3</v>
      </c>
      <c r="W75" s="43">
        <f t="shared" si="26"/>
        <v>0</v>
      </c>
      <c r="X75" s="43">
        <f t="shared" si="26"/>
        <v>0</v>
      </c>
      <c r="Y75" s="43">
        <f t="shared" si="26"/>
        <v>0</v>
      </c>
      <c r="Z75" s="43">
        <f t="shared" si="26"/>
        <v>0</v>
      </c>
      <c r="AA75" s="43">
        <f t="shared" si="26"/>
        <v>0</v>
      </c>
      <c r="AB75" s="43">
        <f t="shared" si="26"/>
        <v>0.39718683278571432</v>
      </c>
      <c r="AC75" s="43">
        <f t="shared" si="26"/>
        <v>1.6646919285714288E-3</v>
      </c>
      <c r="AD75" s="43">
        <f t="shared" si="26"/>
        <v>0</v>
      </c>
      <c r="AE75" s="43">
        <f t="shared" si="26"/>
        <v>0</v>
      </c>
      <c r="AF75" s="43">
        <f t="shared" si="26"/>
        <v>0</v>
      </c>
      <c r="AG75" s="43">
        <f t="shared" si="26"/>
        <v>0</v>
      </c>
      <c r="AH75" s="43">
        <f t="shared" si="26"/>
        <v>0</v>
      </c>
      <c r="AI75" s="43">
        <f t="shared" si="26"/>
        <v>0</v>
      </c>
      <c r="AJ75" s="43">
        <f t="shared" si="26"/>
        <v>0</v>
      </c>
      <c r="AK75" s="43">
        <f t="shared" si="26"/>
        <v>0</v>
      </c>
      <c r="AL75" s="43">
        <f t="shared" si="26"/>
        <v>0.3045509465357143</v>
      </c>
      <c r="AM75" s="43">
        <f t="shared" si="26"/>
        <v>9.2546005714285711E-3</v>
      </c>
      <c r="AN75" s="43">
        <f t="shared" si="26"/>
        <v>0</v>
      </c>
      <c r="AO75" s="43">
        <f t="shared" si="26"/>
        <v>0</v>
      </c>
      <c r="AP75" s="43">
        <f t="shared" si="26"/>
        <v>0</v>
      </c>
      <c r="AQ75" s="43">
        <f t="shared" si="26"/>
        <v>0</v>
      </c>
      <c r="AR75" s="43">
        <f t="shared" si="26"/>
        <v>0</v>
      </c>
      <c r="AS75" s="43">
        <f t="shared" si="26"/>
        <v>0</v>
      </c>
      <c r="AT75" s="43">
        <f t="shared" si="26"/>
        <v>0</v>
      </c>
      <c r="AU75" s="43">
        <f t="shared" si="26"/>
        <v>0</v>
      </c>
      <c r="AV75" s="43">
        <f t="shared" si="26"/>
        <v>8.4717325122499894</v>
      </c>
      <c r="AW75" s="43">
        <f t="shared" si="26"/>
        <v>0.81329112324999986</v>
      </c>
      <c r="AX75" s="43">
        <f t="shared" si="26"/>
        <v>0</v>
      </c>
      <c r="AY75" s="43">
        <f t="shared" si="26"/>
        <v>0</v>
      </c>
      <c r="AZ75" s="43">
        <f t="shared" si="26"/>
        <v>4.2197005973928583</v>
      </c>
      <c r="BA75" s="43">
        <f t="shared" si="26"/>
        <v>0</v>
      </c>
      <c r="BB75" s="43">
        <f t="shared" si="26"/>
        <v>0</v>
      </c>
      <c r="BC75" s="43">
        <f t="shared" si="26"/>
        <v>0</v>
      </c>
      <c r="BD75" s="43">
        <f t="shared" si="26"/>
        <v>0</v>
      </c>
      <c r="BE75" s="43">
        <f t="shared" si="26"/>
        <v>0</v>
      </c>
      <c r="BF75" s="43">
        <f t="shared" si="26"/>
        <v>2.2557514048928589</v>
      </c>
      <c r="BG75" s="43">
        <f t="shared" si="26"/>
        <v>5.8090702178571443E-2</v>
      </c>
      <c r="BH75" s="43">
        <f t="shared" si="26"/>
        <v>0</v>
      </c>
      <c r="BI75" s="43">
        <f t="shared" si="26"/>
        <v>0</v>
      </c>
      <c r="BJ75" s="43">
        <f t="shared" si="26"/>
        <v>0</v>
      </c>
      <c r="BK75" s="43">
        <f t="shared" si="25"/>
        <v>19.976231072000036</v>
      </c>
    </row>
    <row r="76" spans="1:63" ht="4.5" customHeight="1" x14ac:dyDescent="0.25">
      <c r="A76" s="11"/>
      <c r="B76" s="30"/>
      <c r="C76" s="49"/>
      <c r="D76" s="49"/>
      <c r="E76" s="49"/>
      <c r="F76" s="49"/>
      <c r="G76" s="49"/>
      <c r="H76" s="49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49"/>
      <c r="V76" s="49"/>
      <c r="W76" s="49"/>
      <c r="X76" s="49"/>
      <c r="Y76" s="49"/>
      <c r="Z76" s="49"/>
      <c r="AA76" s="49"/>
      <c r="AB76" s="49"/>
      <c r="AC76" s="49"/>
      <c r="AD76" s="49"/>
      <c r="AE76" s="49"/>
      <c r="AF76" s="49"/>
      <c r="AG76" s="49"/>
      <c r="AH76" s="49"/>
      <c r="AI76" s="49"/>
      <c r="AJ76" s="49"/>
      <c r="AK76" s="49"/>
      <c r="AL76" s="49"/>
      <c r="AM76" s="49"/>
      <c r="AN76" s="49"/>
      <c r="AO76" s="49"/>
      <c r="AP76" s="49"/>
      <c r="AQ76" s="49"/>
      <c r="AR76" s="49"/>
      <c r="AS76" s="49"/>
      <c r="AT76" s="49"/>
      <c r="AU76" s="49"/>
      <c r="AV76" s="49"/>
      <c r="AW76" s="49"/>
      <c r="AX76" s="49"/>
      <c r="AY76" s="49"/>
      <c r="AZ76" s="49"/>
      <c r="BA76" s="49"/>
      <c r="BB76" s="49"/>
      <c r="BC76" s="49"/>
      <c r="BD76" s="49"/>
      <c r="BE76" s="49"/>
      <c r="BF76" s="49"/>
      <c r="BG76" s="49"/>
      <c r="BH76" s="49"/>
      <c r="BI76" s="49"/>
      <c r="BJ76" s="49"/>
      <c r="BK76" s="49"/>
    </row>
    <row r="77" spans="1:63" x14ac:dyDescent="0.25">
      <c r="A77" s="11"/>
      <c r="B77" s="31" t="s">
        <v>98</v>
      </c>
      <c r="C77" s="43">
        <f>C40+C56+C61+C70+C75</f>
        <v>0</v>
      </c>
      <c r="D77" s="43">
        <f t="shared" ref="D77:BJ77" si="27">D40+D56+D61+D70+D75</f>
        <v>129.70070765053569</v>
      </c>
      <c r="E77" s="43">
        <f t="shared" si="27"/>
        <v>89.530631987535699</v>
      </c>
      <c r="F77" s="43">
        <f t="shared" si="27"/>
        <v>0</v>
      </c>
      <c r="G77" s="43">
        <f t="shared" si="27"/>
        <v>0</v>
      </c>
      <c r="H77" s="43">
        <f t="shared" si="27"/>
        <v>321.46934605059454</v>
      </c>
      <c r="I77" s="43">
        <f t="shared" si="27"/>
        <v>1082.8508635461071</v>
      </c>
      <c r="J77" s="43">
        <f t="shared" si="27"/>
        <v>653.51923377428568</v>
      </c>
      <c r="K77" s="43">
        <f t="shared" si="27"/>
        <v>0</v>
      </c>
      <c r="L77" s="43">
        <f t="shared" si="27"/>
        <v>182.49650894267856</v>
      </c>
      <c r="M77" s="43">
        <f t="shared" si="27"/>
        <v>0</v>
      </c>
      <c r="N77" s="43">
        <f t="shared" si="27"/>
        <v>0</v>
      </c>
      <c r="O77" s="43">
        <f t="shared" si="27"/>
        <v>0</v>
      </c>
      <c r="P77" s="43">
        <f t="shared" si="27"/>
        <v>0</v>
      </c>
      <c r="Q77" s="43">
        <f t="shared" si="27"/>
        <v>0</v>
      </c>
      <c r="R77" s="43">
        <f t="shared" si="27"/>
        <v>190.20840534046417</v>
      </c>
      <c r="S77" s="43">
        <f t="shared" si="27"/>
        <v>125.46561892357141</v>
      </c>
      <c r="T77" s="43">
        <f t="shared" si="27"/>
        <v>5.3464801256428567</v>
      </c>
      <c r="U77" s="43">
        <f t="shared" si="27"/>
        <v>0</v>
      </c>
      <c r="V77" s="43">
        <f t="shared" si="27"/>
        <v>18.039591435142857</v>
      </c>
      <c r="W77" s="43">
        <f t="shared" si="27"/>
        <v>0</v>
      </c>
      <c r="X77" s="43">
        <f t="shared" si="27"/>
        <v>9.1185172321428567</v>
      </c>
      <c r="Y77" s="43">
        <f t="shared" si="27"/>
        <v>0</v>
      </c>
      <c r="Z77" s="43">
        <f t="shared" si="27"/>
        <v>0</v>
      </c>
      <c r="AA77" s="43">
        <f t="shared" si="27"/>
        <v>0</v>
      </c>
      <c r="AB77" s="43">
        <f t="shared" si="27"/>
        <v>112.48665529014286</v>
      </c>
      <c r="AC77" s="43">
        <f t="shared" si="27"/>
        <v>142.83750185153571</v>
      </c>
      <c r="AD77" s="43">
        <f t="shared" si="27"/>
        <v>3.5714284678571434E-2</v>
      </c>
      <c r="AE77" s="43">
        <f t="shared" si="27"/>
        <v>0</v>
      </c>
      <c r="AF77" s="43">
        <f t="shared" si="27"/>
        <v>21.186944487392857</v>
      </c>
      <c r="AG77" s="43">
        <f t="shared" si="27"/>
        <v>0</v>
      </c>
      <c r="AH77" s="43">
        <f t="shared" si="27"/>
        <v>0</v>
      </c>
      <c r="AI77" s="43">
        <f t="shared" si="27"/>
        <v>0</v>
      </c>
      <c r="AJ77" s="43">
        <f t="shared" si="27"/>
        <v>0</v>
      </c>
      <c r="AK77" s="43">
        <f t="shared" si="27"/>
        <v>0</v>
      </c>
      <c r="AL77" s="43">
        <f t="shared" si="27"/>
        <v>104.52277659971431</v>
      </c>
      <c r="AM77" s="43">
        <f t="shared" si="27"/>
        <v>47.715896872357149</v>
      </c>
      <c r="AN77" s="43">
        <f t="shared" si="27"/>
        <v>31.169444836500006</v>
      </c>
      <c r="AO77" s="43">
        <f t="shared" si="27"/>
        <v>0</v>
      </c>
      <c r="AP77" s="43">
        <f t="shared" si="27"/>
        <v>9.1682112422499991</v>
      </c>
      <c r="AQ77" s="43">
        <f t="shared" si="27"/>
        <v>0</v>
      </c>
      <c r="AR77" s="43">
        <f t="shared" si="27"/>
        <v>0</v>
      </c>
      <c r="AS77" s="43">
        <f t="shared" si="27"/>
        <v>0</v>
      </c>
      <c r="AT77" s="43">
        <f t="shared" si="27"/>
        <v>0</v>
      </c>
      <c r="AU77" s="43">
        <f t="shared" si="27"/>
        <v>0</v>
      </c>
      <c r="AV77" s="43">
        <f t="shared" si="27"/>
        <v>668.60338999935675</v>
      </c>
      <c r="AW77" s="43">
        <f t="shared" si="27"/>
        <v>1518.2020825229285</v>
      </c>
      <c r="AX77" s="43">
        <f t="shared" si="27"/>
        <v>90.044949448785744</v>
      </c>
      <c r="AY77" s="43">
        <f t="shared" si="27"/>
        <v>0</v>
      </c>
      <c r="AZ77" s="43">
        <f t="shared" si="27"/>
        <v>373.33436697957143</v>
      </c>
      <c r="BA77" s="43">
        <f t="shared" si="27"/>
        <v>0</v>
      </c>
      <c r="BB77" s="43">
        <f t="shared" si="27"/>
        <v>0</v>
      </c>
      <c r="BC77" s="43">
        <f t="shared" si="27"/>
        <v>0</v>
      </c>
      <c r="BD77" s="43">
        <f t="shared" si="27"/>
        <v>0</v>
      </c>
      <c r="BE77" s="43">
        <f t="shared" si="27"/>
        <v>0</v>
      </c>
      <c r="BF77" s="43">
        <f t="shared" si="27"/>
        <v>377.1566110275715</v>
      </c>
      <c r="BG77" s="43">
        <f t="shared" si="27"/>
        <v>50.04217517721429</v>
      </c>
      <c r="BH77" s="43">
        <f t="shared" si="27"/>
        <v>16.745342685607138</v>
      </c>
      <c r="BI77" s="43">
        <f t="shared" si="27"/>
        <v>0</v>
      </c>
      <c r="BJ77" s="43">
        <f t="shared" si="27"/>
        <v>60.226573325964289</v>
      </c>
      <c r="BK77" s="43">
        <f>SUM(C77:BJ77)</f>
        <v>6431.2245416402739</v>
      </c>
    </row>
    <row r="78" spans="1:63" ht="4.5" customHeight="1" x14ac:dyDescent="0.25">
      <c r="A78" s="11"/>
      <c r="B78" s="31"/>
      <c r="C78" s="52"/>
      <c r="D78" s="52"/>
      <c r="E78" s="52"/>
      <c r="F78" s="52"/>
      <c r="G78" s="52"/>
      <c r="H78" s="52"/>
      <c r="I78" s="52"/>
      <c r="J78" s="52"/>
      <c r="K78" s="52"/>
      <c r="L78" s="52"/>
      <c r="M78" s="52"/>
      <c r="N78" s="52"/>
      <c r="O78" s="52"/>
      <c r="P78" s="52"/>
      <c r="Q78" s="52"/>
      <c r="R78" s="52"/>
      <c r="S78" s="52"/>
      <c r="T78" s="52"/>
      <c r="U78" s="52"/>
      <c r="V78" s="52"/>
      <c r="W78" s="52"/>
      <c r="X78" s="52"/>
      <c r="Y78" s="52"/>
      <c r="Z78" s="52"/>
      <c r="AA78" s="52"/>
      <c r="AB78" s="52"/>
      <c r="AC78" s="52"/>
      <c r="AD78" s="52"/>
      <c r="AE78" s="52"/>
      <c r="AF78" s="52"/>
      <c r="AG78" s="52"/>
      <c r="AH78" s="52"/>
      <c r="AI78" s="52"/>
      <c r="AJ78" s="52"/>
      <c r="AK78" s="52"/>
      <c r="AL78" s="52"/>
      <c r="AM78" s="52"/>
      <c r="AN78" s="52"/>
      <c r="AO78" s="52"/>
      <c r="AP78" s="52"/>
      <c r="AQ78" s="52"/>
      <c r="AR78" s="52"/>
      <c r="AS78" s="52"/>
      <c r="AT78" s="52"/>
      <c r="AU78" s="52"/>
      <c r="AV78" s="52"/>
      <c r="AW78" s="52"/>
      <c r="AX78" s="52"/>
      <c r="AY78" s="52"/>
      <c r="AZ78" s="52"/>
      <c r="BA78" s="52"/>
      <c r="BB78" s="52"/>
      <c r="BC78" s="52"/>
      <c r="BD78" s="52"/>
      <c r="BE78" s="52"/>
      <c r="BF78" s="52"/>
      <c r="BG78" s="52"/>
      <c r="BH78" s="52"/>
      <c r="BI78" s="52"/>
      <c r="BJ78" s="52"/>
      <c r="BK78" s="52"/>
    </row>
    <row r="79" spans="1:63" ht="14.25" customHeight="1" x14ac:dyDescent="0.25">
      <c r="A79" s="11" t="s">
        <v>5</v>
      </c>
      <c r="B79" s="32" t="s">
        <v>26</v>
      </c>
      <c r="C79" s="52"/>
      <c r="D79" s="52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  <c r="S79" s="52"/>
      <c r="T79" s="52"/>
      <c r="U79" s="52"/>
      <c r="V79" s="52"/>
      <c r="W79" s="52"/>
      <c r="X79" s="52"/>
      <c r="Y79" s="52"/>
      <c r="Z79" s="52"/>
      <c r="AA79" s="52"/>
      <c r="AB79" s="52"/>
      <c r="AC79" s="52"/>
      <c r="AD79" s="52"/>
      <c r="AE79" s="52"/>
      <c r="AF79" s="52"/>
      <c r="AG79" s="52"/>
      <c r="AH79" s="52"/>
      <c r="AI79" s="52"/>
      <c r="AJ79" s="52"/>
      <c r="AK79" s="52"/>
      <c r="AL79" s="52"/>
      <c r="AM79" s="52"/>
      <c r="AN79" s="52"/>
      <c r="AO79" s="52"/>
      <c r="AP79" s="52"/>
      <c r="AQ79" s="52"/>
      <c r="AR79" s="52"/>
      <c r="AS79" s="52"/>
      <c r="AT79" s="52"/>
      <c r="AU79" s="52"/>
      <c r="AV79" s="52"/>
      <c r="AW79" s="52"/>
      <c r="AX79" s="52"/>
      <c r="AY79" s="52"/>
      <c r="AZ79" s="52"/>
      <c r="BA79" s="52"/>
      <c r="BB79" s="52"/>
      <c r="BC79" s="52"/>
      <c r="BD79" s="52"/>
      <c r="BE79" s="52"/>
      <c r="BF79" s="52"/>
      <c r="BG79" s="52"/>
      <c r="BH79" s="52"/>
      <c r="BI79" s="52"/>
      <c r="BJ79" s="52"/>
      <c r="BK79" s="52"/>
    </row>
    <row r="80" spans="1:63" x14ac:dyDescent="0.25">
      <c r="A80" s="11"/>
      <c r="B80" s="25"/>
      <c r="C80" s="41">
        <v>0</v>
      </c>
      <c r="D80" s="41">
        <v>0</v>
      </c>
      <c r="E80" s="41">
        <v>0</v>
      </c>
      <c r="F80" s="41">
        <v>0</v>
      </c>
      <c r="G80" s="41">
        <v>0</v>
      </c>
      <c r="H80" s="41">
        <v>0</v>
      </c>
      <c r="I80" s="41">
        <v>0</v>
      </c>
      <c r="J80" s="41">
        <v>0</v>
      </c>
      <c r="K80" s="41">
        <v>0</v>
      </c>
      <c r="L80" s="41">
        <v>0</v>
      </c>
      <c r="M80" s="41">
        <v>0</v>
      </c>
      <c r="N80" s="41">
        <v>0</v>
      </c>
      <c r="O80" s="41">
        <v>0</v>
      </c>
      <c r="P80" s="41">
        <v>0</v>
      </c>
      <c r="Q80" s="41">
        <v>0</v>
      </c>
      <c r="R80" s="41">
        <v>0</v>
      </c>
      <c r="S80" s="41">
        <v>0</v>
      </c>
      <c r="T80" s="41">
        <v>0</v>
      </c>
      <c r="U80" s="41">
        <v>0</v>
      </c>
      <c r="V80" s="41">
        <v>0</v>
      </c>
      <c r="W80" s="41">
        <v>0</v>
      </c>
      <c r="X80" s="41">
        <v>0</v>
      </c>
      <c r="Y80" s="41">
        <v>0</v>
      </c>
      <c r="Z80" s="41">
        <v>0</v>
      </c>
      <c r="AA80" s="41">
        <v>0</v>
      </c>
      <c r="AB80" s="41">
        <v>0</v>
      </c>
      <c r="AC80" s="41">
        <v>0</v>
      </c>
      <c r="AD80" s="41">
        <v>0</v>
      </c>
      <c r="AE80" s="41">
        <v>0</v>
      </c>
      <c r="AF80" s="41">
        <v>0</v>
      </c>
      <c r="AG80" s="41">
        <v>0</v>
      </c>
      <c r="AH80" s="41">
        <v>0</v>
      </c>
      <c r="AI80" s="41">
        <v>0</v>
      </c>
      <c r="AJ80" s="41">
        <v>0</v>
      </c>
      <c r="AK80" s="41">
        <v>0</v>
      </c>
      <c r="AL80" s="41">
        <v>0</v>
      </c>
      <c r="AM80" s="41">
        <v>0</v>
      </c>
      <c r="AN80" s="41">
        <v>0</v>
      </c>
      <c r="AO80" s="41">
        <v>0</v>
      </c>
      <c r="AP80" s="41">
        <v>0</v>
      </c>
      <c r="AQ80" s="41">
        <v>0</v>
      </c>
      <c r="AR80" s="41">
        <v>0</v>
      </c>
      <c r="AS80" s="41">
        <v>0</v>
      </c>
      <c r="AT80" s="41">
        <v>0</v>
      </c>
      <c r="AU80" s="41">
        <v>0</v>
      </c>
      <c r="AV80" s="41">
        <v>0</v>
      </c>
      <c r="AW80" s="41">
        <v>0</v>
      </c>
      <c r="AX80" s="41">
        <v>0</v>
      </c>
      <c r="AY80" s="41">
        <v>0</v>
      </c>
      <c r="AZ80" s="41">
        <v>0</v>
      </c>
      <c r="BA80" s="41">
        <v>0</v>
      </c>
      <c r="BB80" s="41">
        <v>0</v>
      </c>
      <c r="BC80" s="41">
        <v>0</v>
      </c>
      <c r="BD80" s="41">
        <v>0</v>
      </c>
      <c r="BE80" s="41">
        <v>0</v>
      </c>
      <c r="BF80" s="41">
        <v>0</v>
      </c>
      <c r="BG80" s="41">
        <v>0</v>
      </c>
      <c r="BH80" s="41">
        <v>0</v>
      </c>
      <c r="BI80" s="41">
        <v>0</v>
      </c>
      <c r="BJ80" s="41">
        <v>0</v>
      </c>
      <c r="BK80" s="42">
        <f t="shared" ref="BK80:BK81" si="28">SUM(C80:BJ80)</f>
        <v>0</v>
      </c>
    </row>
    <row r="81" spans="1:63" ht="15.75" thickBot="1" x14ac:dyDescent="0.3">
      <c r="A81" s="16"/>
      <c r="B81" s="27" t="s">
        <v>82</v>
      </c>
      <c r="C81" s="43">
        <f>SUM(C80)</f>
        <v>0</v>
      </c>
      <c r="D81" s="43">
        <f t="shared" ref="D81" si="29">SUM(D80)</f>
        <v>0</v>
      </c>
      <c r="E81" s="43">
        <f t="shared" ref="E81" si="30">SUM(E80)</f>
        <v>0</v>
      </c>
      <c r="F81" s="43">
        <f t="shared" ref="F81" si="31">SUM(F80)</f>
        <v>0</v>
      </c>
      <c r="G81" s="43">
        <f t="shared" ref="G81" si="32">SUM(G80)</f>
        <v>0</v>
      </c>
      <c r="H81" s="43">
        <f t="shared" ref="H81" si="33">SUM(H80)</f>
        <v>0</v>
      </c>
      <c r="I81" s="43">
        <f t="shared" ref="I81" si="34">SUM(I80)</f>
        <v>0</v>
      </c>
      <c r="J81" s="43">
        <f t="shared" ref="J81" si="35">SUM(J80)</f>
        <v>0</v>
      </c>
      <c r="K81" s="43">
        <f t="shared" ref="K81" si="36">SUM(K80)</f>
        <v>0</v>
      </c>
      <c r="L81" s="43">
        <f t="shared" ref="L81" si="37">SUM(L80)</f>
        <v>0</v>
      </c>
      <c r="M81" s="43">
        <f t="shared" ref="M81" si="38">SUM(M80)</f>
        <v>0</v>
      </c>
      <c r="N81" s="43">
        <f t="shared" ref="N81" si="39">SUM(N80)</f>
        <v>0</v>
      </c>
      <c r="O81" s="43">
        <f t="shared" ref="O81" si="40">SUM(O80)</f>
        <v>0</v>
      </c>
      <c r="P81" s="43">
        <f t="shared" ref="P81" si="41">SUM(P80)</f>
        <v>0</v>
      </c>
      <c r="Q81" s="43">
        <f t="shared" ref="Q81" si="42">SUM(Q80)</f>
        <v>0</v>
      </c>
      <c r="R81" s="43">
        <f t="shared" ref="R81" si="43">SUM(R80)</f>
        <v>0</v>
      </c>
      <c r="S81" s="43">
        <f t="shared" ref="S81" si="44">SUM(S80)</f>
        <v>0</v>
      </c>
      <c r="T81" s="43">
        <f t="shared" ref="T81" si="45">SUM(T80)</f>
        <v>0</v>
      </c>
      <c r="U81" s="43">
        <f t="shared" ref="U81" si="46">SUM(U80)</f>
        <v>0</v>
      </c>
      <c r="V81" s="43">
        <f t="shared" ref="V81" si="47">SUM(V80)</f>
        <v>0</v>
      </c>
      <c r="W81" s="43">
        <f t="shared" ref="W81" si="48">SUM(W80)</f>
        <v>0</v>
      </c>
      <c r="X81" s="43">
        <f t="shared" ref="X81" si="49">SUM(X80)</f>
        <v>0</v>
      </c>
      <c r="Y81" s="43">
        <f t="shared" ref="Y81" si="50">SUM(Y80)</f>
        <v>0</v>
      </c>
      <c r="Z81" s="43">
        <f t="shared" ref="Z81" si="51">SUM(Z80)</f>
        <v>0</v>
      </c>
      <c r="AA81" s="43">
        <f t="shared" ref="AA81" si="52">SUM(AA80)</f>
        <v>0</v>
      </c>
      <c r="AB81" s="43">
        <f t="shared" ref="AB81" si="53">SUM(AB80)</f>
        <v>0</v>
      </c>
      <c r="AC81" s="43">
        <f t="shared" ref="AC81" si="54">SUM(AC80)</f>
        <v>0</v>
      </c>
      <c r="AD81" s="43">
        <f t="shared" ref="AD81" si="55">SUM(AD80)</f>
        <v>0</v>
      </c>
      <c r="AE81" s="43">
        <f t="shared" ref="AE81" si="56">SUM(AE80)</f>
        <v>0</v>
      </c>
      <c r="AF81" s="43">
        <f t="shared" ref="AF81" si="57">SUM(AF80)</f>
        <v>0</v>
      </c>
      <c r="AG81" s="43">
        <f t="shared" ref="AG81" si="58">SUM(AG80)</f>
        <v>0</v>
      </c>
      <c r="AH81" s="43">
        <f t="shared" ref="AH81" si="59">SUM(AH80)</f>
        <v>0</v>
      </c>
      <c r="AI81" s="43">
        <f t="shared" ref="AI81" si="60">SUM(AI80)</f>
        <v>0</v>
      </c>
      <c r="AJ81" s="43">
        <f t="shared" ref="AJ81" si="61">SUM(AJ80)</f>
        <v>0</v>
      </c>
      <c r="AK81" s="43">
        <f t="shared" ref="AK81" si="62">SUM(AK80)</f>
        <v>0</v>
      </c>
      <c r="AL81" s="43">
        <f t="shared" ref="AL81" si="63">SUM(AL80)</f>
        <v>0</v>
      </c>
      <c r="AM81" s="43">
        <f t="shared" ref="AM81" si="64">SUM(AM80)</f>
        <v>0</v>
      </c>
      <c r="AN81" s="43">
        <f t="shared" ref="AN81" si="65">SUM(AN80)</f>
        <v>0</v>
      </c>
      <c r="AO81" s="43">
        <f t="shared" ref="AO81" si="66">SUM(AO80)</f>
        <v>0</v>
      </c>
      <c r="AP81" s="43">
        <f t="shared" ref="AP81" si="67">SUM(AP80)</f>
        <v>0</v>
      </c>
      <c r="AQ81" s="43">
        <f t="shared" ref="AQ81" si="68">SUM(AQ80)</f>
        <v>0</v>
      </c>
      <c r="AR81" s="43">
        <f t="shared" ref="AR81" si="69">SUM(AR80)</f>
        <v>0</v>
      </c>
      <c r="AS81" s="43">
        <f t="shared" ref="AS81" si="70">SUM(AS80)</f>
        <v>0</v>
      </c>
      <c r="AT81" s="43">
        <f t="shared" ref="AT81" si="71">SUM(AT80)</f>
        <v>0</v>
      </c>
      <c r="AU81" s="43">
        <f t="shared" ref="AU81" si="72">SUM(AU80)</f>
        <v>0</v>
      </c>
      <c r="AV81" s="43">
        <f t="shared" ref="AV81" si="73">SUM(AV80)</f>
        <v>0</v>
      </c>
      <c r="AW81" s="43">
        <f t="shared" ref="AW81" si="74">SUM(AW80)</f>
        <v>0</v>
      </c>
      <c r="AX81" s="43">
        <f t="shared" ref="AX81" si="75">SUM(AX80)</f>
        <v>0</v>
      </c>
      <c r="AY81" s="43">
        <f t="shared" ref="AY81" si="76">SUM(AY80)</f>
        <v>0</v>
      </c>
      <c r="AZ81" s="43">
        <f t="shared" ref="AZ81" si="77">SUM(AZ80)</f>
        <v>0</v>
      </c>
      <c r="BA81" s="43">
        <f t="shared" ref="BA81" si="78">SUM(BA80)</f>
        <v>0</v>
      </c>
      <c r="BB81" s="43">
        <f t="shared" ref="BB81" si="79">SUM(BB80)</f>
        <v>0</v>
      </c>
      <c r="BC81" s="43">
        <f t="shared" ref="BC81" si="80">SUM(BC80)</f>
        <v>0</v>
      </c>
      <c r="BD81" s="43">
        <f t="shared" ref="BD81" si="81">SUM(BD80)</f>
        <v>0</v>
      </c>
      <c r="BE81" s="43">
        <f t="shared" ref="BE81" si="82">SUM(BE80)</f>
        <v>0</v>
      </c>
      <c r="BF81" s="43">
        <f t="shared" ref="BF81" si="83">SUM(BF80)</f>
        <v>0</v>
      </c>
      <c r="BG81" s="43">
        <f t="shared" ref="BG81" si="84">SUM(BG80)</f>
        <v>0</v>
      </c>
      <c r="BH81" s="43">
        <f t="shared" ref="BH81" si="85">SUM(BH80)</f>
        <v>0</v>
      </c>
      <c r="BI81" s="43">
        <f t="shared" ref="BI81" si="86">SUM(BI80)</f>
        <v>0</v>
      </c>
      <c r="BJ81" s="43">
        <f t="shared" ref="BJ81" si="87">SUM(BJ80)</f>
        <v>0</v>
      </c>
      <c r="BK81" s="43">
        <f t="shared" si="28"/>
        <v>0</v>
      </c>
    </row>
    <row r="82" spans="1:63" ht="6" customHeight="1" x14ac:dyDescent="0.25">
      <c r="A82" s="15"/>
      <c r="B82" s="17"/>
    </row>
    <row r="83" spans="1:63" x14ac:dyDescent="0.25">
      <c r="A83" s="15"/>
      <c r="B83" s="15" t="s">
        <v>29</v>
      </c>
      <c r="L83" s="18" t="s">
        <v>40</v>
      </c>
    </row>
    <row r="84" spans="1:63" x14ac:dyDescent="0.25">
      <c r="A84" s="15"/>
      <c r="B84" s="15" t="s">
        <v>30</v>
      </c>
      <c r="L84" s="15" t="s">
        <v>33</v>
      </c>
    </row>
    <row r="85" spans="1:63" x14ac:dyDescent="0.25">
      <c r="L85" s="15" t="s">
        <v>34</v>
      </c>
    </row>
    <row r="86" spans="1:63" x14ac:dyDescent="0.25">
      <c r="B86" s="15" t="s">
        <v>36</v>
      </c>
      <c r="L86" s="15" t="s">
        <v>97</v>
      </c>
    </row>
    <row r="87" spans="1:63" x14ac:dyDescent="0.25">
      <c r="B87" s="15" t="s">
        <v>37</v>
      </c>
      <c r="L87" s="15" t="s">
        <v>99</v>
      </c>
    </row>
    <row r="88" spans="1:63" x14ac:dyDescent="0.25">
      <c r="B88" s="15"/>
      <c r="L88" s="15" t="s">
        <v>35</v>
      </c>
    </row>
    <row r="89" spans="1:63" x14ac:dyDescent="0.25">
      <c r="C89" s="36"/>
      <c r="D89" s="36"/>
      <c r="E89" s="36"/>
      <c r="F89" s="36"/>
      <c r="G89" s="36"/>
      <c r="H89" s="36"/>
      <c r="I89" s="36"/>
      <c r="J89" s="36"/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  <c r="AA89" s="36"/>
      <c r="AB89" s="36"/>
      <c r="AC89" s="36"/>
      <c r="AD89" s="36"/>
      <c r="AE89" s="36"/>
      <c r="AF89" s="36"/>
      <c r="AG89" s="36"/>
      <c r="AH89" s="36"/>
      <c r="AI89" s="36"/>
      <c r="AJ89" s="36"/>
      <c r="AK89" s="36"/>
      <c r="AL89" s="36"/>
      <c r="AM89" s="36"/>
      <c r="AN89" s="36"/>
      <c r="AO89" s="36"/>
      <c r="AP89" s="36"/>
      <c r="AQ89" s="36"/>
      <c r="AR89" s="36"/>
      <c r="AS89" s="36"/>
      <c r="AT89" s="36"/>
      <c r="AU89" s="36"/>
      <c r="AV89" s="36"/>
      <c r="AW89" s="36"/>
      <c r="AX89" s="36"/>
      <c r="AY89" s="36"/>
      <c r="AZ89" s="36"/>
      <c r="BA89" s="36"/>
      <c r="BB89" s="36"/>
      <c r="BC89" s="36"/>
      <c r="BD89" s="36"/>
      <c r="BE89" s="36"/>
      <c r="BF89" s="36"/>
      <c r="BG89" s="36"/>
      <c r="BH89" s="36"/>
      <c r="BI89" s="36"/>
      <c r="BJ89" s="36"/>
    </row>
    <row r="90" spans="1:63" x14ac:dyDescent="0.25">
      <c r="C90" s="36"/>
      <c r="D90" s="36"/>
      <c r="E90" s="36"/>
      <c r="F90" s="36"/>
      <c r="G90" s="36"/>
      <c r="H90" s="36"/>
      <c r="I90" s="36"/>
      <c r="J90" s="36"/>
      <c r="K90" s="36"/>
      <c r="L90" s="36"/>
      <c r="M90" s="36"/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/>
      <c r="Y90" s="36"/>
      <c r="Z90" s="36"/>
      <c r="AA90" s="36"/>
      <c r="AB90" s="36"/>
      <c r="AC90" s="36"/>
      <c r="AD90" s="36"/>
      <c r="AE90" s="36"/>
      <c r="AF90" s="36"/>
      <c r="AG90" s="36"/>
      <c r="AH90" s="36"/>
      <c r="AI90" s="36"/>
      <c r="AJ90" s="36"/>
      <c r="AK90" s="36"/>
      <c r="AL90" s="36"/>
      <c r="AM90" s="36"/>
      <c r="AN90" s="36"/>
      <c r="AO90" s="36"/>
      <c r="AP90" s="36"/>
      <c r="AQ90" s="36"/>
      <c r="AR90" s="36"/>
      <c r="AS90" s="36"/>
      <c r="AT90" s="36"/>
      <c r="AU90" s="36"/>
      <c r="AV90" s="36"/>
      <c r="AW90" s="36"/>
      <c r="AX90" s="36"/>
      <c r="AY90" s="36"/>
      <c r="AZ90" s="36"/>
      <c r="BA90" s="36"/>
      <c r="BB90" s="36"/>
      <c r="BC90" s="36"/>
      <c r="BD90" s="36"/>
      <c r="BE90" s="36"/>
      <c r="BF90" s="36"/>
      <c r="BG90" s="36"/>
      <c r="BH90" s="36"/>
      <c r="BI90" s="36"/>
      <c r="BJ90" s="36"/>
    </row>
    <row r="96" spans="1:63" x14ac:dyDescent="0.25">
      <c r="B96" s="15"/>
    </row>
  </sheetData>
  <mergeCells count="49">
    <mergeCell ref="BF4:BJ4"/>
    <mergeCell ref="AV4:AZ4"/>
    <mergeCell ref="C4:G4"/>
    <mergeCell ref="M4:Q4"/>
    <mergeCell ref="W4:AA4"/>
    <mergeCell ref="AQ4:AU4"/>
    <mergeCell ref="BA4:BE4"/>
    <mergeCell ref="AB4:AF4"/>
    <mergeCell ref="AL4:AP4"/>
    <mergeCell ref="AG4:AK4"/>
    <mergeCell ref="C1:BK1"/>
    <mergeCell ref="BA3:BJ3"/>
    <mergeCell ref="BK2:BK5"/>
    <mergeCell ref="B1:B5"/>
    <mergeCell ref="C7:BK7"/>
    <mergeCell ref="C6:BK6"/>
    <mergeCell ref="C3:L3"/>
    <mergeCell ref="H4:L4"/>
    <mergeCell ref="R4:V4"/>
    <mergeCell ref="C2:V2"/>
    <mergeCell ref="W2:AP2"/>
    <mergeCell ref="AQ2:BJ2"/>
    <mergeCell ref="M3:V3"/>
    <mergeCell ref="W3:AF3"/>
    <mergeCell ref="AG3:AP3"/>
    <mergeCell ref="AQ3:AZ3"/>
    <mergeCell ref="C58:BK58"/>
    <mergeCell ref="C62:BK62"/>
    <mergeCell ref="C10:BK10"/>
    <mergeCell ref="C13:BK13"/>
    <mergeCell ref="C24:BK24"/>
    <mergeCell ref="C27:BK27"/>
    <mergeCell ref="C30:BK30"/>
    <mergeCell ref="C76:BK76"/>
    <mergeCell ref="A1:A5"/>
    <mergeCell ref="C59:BK59"/>
    <mergeCell ref="C78:BK78"/>
    <mergeCell ref="C79:BK79"/>
    <mergeCell ref="C63:BK63"/>
    <mergeCell ref="C64:BK64"/>
    <mergeCell ref="C67:BK67"/>
    <mergeCell ref="C71:BK71"/>
    <mergeCell ref="C72:BK72"/>
    <mergeCell ref="C42:BK42"/>
    <mergeCell ref="C73:BK73"/>
    <mergeCell ref="C43:BK43"/>
    <mergeCell ref="C41:BK41"/>
    <mergeCell ref="C47:BK47"/>
    <mergeCell ref="C57:BK57"/>
  </mergeCells>
  <pageMargins left="0.7" right="0.7" top="0.37" bottom="0.37" header="0.3" footer="0.3"/>
  <pageSetup paperSize="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49"/>
  <sheetViews>
    <sheetView tabSelected="1" workbookViewId="0">
      <selection activeCell="F15" sqref="F15"/>
    </sheetView>
  </sheetViews>
  <sheetFormatPr defaultRowHeight="12.75" x14ac:dyDescent="0.2"/>
  <cols>
    <col min="1" max="1" width="2.28515625" style="19" customWidth="1"/>
    <col min="2" max="2" width="9.140625" style="19"/>
    <col min="3" max="3" width="25.28515625" style="19" bestFit="1" customWidth="1"/>
    <col min="4" max="4" width="9.28515625" style="19" bestFit="1" customWidth="1"/>
    <col min="5" max="6" width="18.28515625" style="19" bestFit="1" customWidth="1"/>
    <col min="7" max="7" width="10" style="19" bestFit="1" customWidth="1"/>
    <col min="8" max="8" width="19.85546875" style="19" bestFit="1" customWidth="1"/>
    <col min="9" max="9" width="15.85546875" style="19" bestFit="1" customWidth="1"/>
    <col min="10" max="10" width="17" style="19" bestFit="1" customWidth="1"/>
    <col min="11" max="11" width="9.28515625" style="19" bestFit="1" customWidth="1"/>
    <col min="12" max="12" width="19.85546875" style="19" bestFit="1" customWidth="1"/>
    <col min="13" max="16384" width="9.140625" style="19"/>
  </cols>
  <sheetData>
    <row r="2" spans="2:12" x14ac:dyDescent="0.2">
      <c r="B2" s="74" t="s">
        <v>137</v>
      </c>
      <c r="C2" s="75"/>
      <c r="D2" s="75"/>
      <c r="E2" s="75"/>
      <c r="F2" s="75"/>
      <c r="G2" s="75"/>
      <c r="H2" s="75"/>
      <c r="I2" s="75"/>
      <c r="J2" s="75"/>
      <c r="K2" s="75"/>
      <c r="L2" s="76"/>
    </row>
    <row r="3" spans="2:12" x14ac:dyDescent="0.2">
      <c r="B3" s="74" t="s">
        <v>100</v>
      </c>
      <c r="C3" s="75"/>
      <c r="D3" s="75"/>
      <c r="E3" s="75"/>
      <c r="F3" s="75"/>
      <c r="G3" s="75"/>
      <c r="H3" s="75"/>
      <c r="I3" s="75"/>
      <c r="J3" s="75"/>
      <c r="K3" s="75"/>
      <c r="L3" s="76"/>
    </row>
    <row r="4" spans="2:12" ht="25.5" x14ac:dyDescent="0.2">
      <c r="B4" s="37" t="s">
        <v>74</v>
      </c>
      <c r="C4" s="20" t="s">
        <v>41</v>
      </c>
      <c r="D4" s="20" t="s">
        <v>86</v>
      </c>
      <c r="E4" s="20" t="s">
        <v>87</v>
      </c>
      <c r="F4" s="20" t="s">
        <v>7</v>
      </c>
      <c r="G4" s="20" t="s">
        <v>8</v>
      </c>
      <c r="H4" s="20" t="s">
        <v>23</v>
      </c>
      <c r="I4" s="20" t="s">
        <v>93</v>
      </c>
      <c r="J4" s="20" t="s">
        <v>94</v>
      </c>
      <c r="K4" s="20" t="s">
        <v>73</v>
      </c>
      <c r="L4" s="20" t="s">
        <v>95</v>
      </c>
    </row>
    <row r="5" spans="2:12" x14ac:dyDescent="0.2">
      <c r="B5" s="21">
        <v>1</v>
      </c>
      <c r="C5" s="22" t="s">
        <v>42</v>
      </c>
      <c r="D5" s="48">
        <v>0</v>
      </c>
      <c r="E5" s="46">
        <v>0</v>
      </c>
      <c r="F5" s="46">
        <v>3.0139344428571423E-2</v>
      </c>
      <c r="G5" s="46">
        <v>0</v>
      </c>
      <c r="H5" s="46">
        <v>0</v>
      </c>
      <c r="I5" s="46">
        <v>0</v>
      </c>
      <c r="J5" s="46">
        <v>0</v>
      </c>
      <c r="K5" s="46">
        <f>SUM(D5:J5)</f>
        <v>3.0139344428571423E-2</v>
      </c>
      <c r="L5" s="46">
        <v>0</v>
      </c>
    </row>
    <row r="6" spans="2:12" x14ac:dyDescent="0.2">
      <c r="B6" s="21">
        <v>2</v>
      </c>
      <c r="C6" s="23" t="s">
        <v>43</v>
      </c>
      <c r="D6" s="48">
        <v>9.0733187357142836E-2</v>
      </c>
      <c r="E6" s="46">
        <v>0.81039413739285671</v>
      </c>
      <c r="F6" s="46">
        <v>15.955810709107126</v>
      </c>
      <c r="G6" s="46">
        <v>0.12010535617857143</v>
      </c>
      <c r="H6" s="46">
        <v>5.0892768785714283E-2</v>
      </c>
      <c r="I6" s="46">
        <v>0</v>
      </c>
      <c r="J6" s="46">
        <v>0</v>
      </c>
      <c r="K6" s="46">
        <f t="shared" ref="K6:K41" si="0">SUM(D6:J6)</f>
        <v>17.027936158821412</v>
      </c>
      <c r="L6" s="46">
        <v>0</v>
      </c>
    </row>
    <row r="7" spans="2:12" x14ac:dyDescent="0.2">
      <c r="B7" s="21">
        <v>3</v>
      </c>
      <c r="C7" s="22" t="s">
        <v>44</v>
      </c>
      <c r="D7" s="48">
        <v>0</v>
      </c>
      <c r="E7" s="46">
        <v>1.6973867142857143E-3</v>
      </c>
      <c r="F7" s="46">
        <v>3.0052422071428574E-2</v>
      </c>
      <c r="G7" s="46">
        <v>0</v>
      </c>
      <c r="H7" s="46">
        <v>0</v>
      </c>
      <c r="I7" s="46">
        <v>0</v>
      </c>
      <c r="J7" s="46">
        <v>0</v>
      </c>
      <c r="K7" s="46">
        <f t="shared" si="0"/>
        <v>3.174980878571429E-2</v>
      </c>
      <c r="L7" s="46">
        <v>0</v>
      </c>
    </row>
    <row r="8" spans="2:12" x14ac:dyDescent="0.2">
      <c r="B8" s="21">
        <v>4</v>
      </c>
      <c r="C8" s="23" t="s">
        <v>45</v>
      </c>
      <c r="D8" s="48">
        <v>6.9928242140357151</v>
      </c>
      <c r="E8" s="46">
        <v>2.1780805782857136</v>
      </c>
      <c r="F8" s="46">
        <v>8.7728628407857148</v>
      </c>
      <c r="G8" s="46">
        <v>7.5198453607142862E-2</v>
      </c>
      <c r="H8" s="46">
        <v>0.18186385996428572</v>
      </c>
      <c r="I8" s="46">
        <v>0</v>
      </c>
      <c r="J8" s="46">
        <v>0</v>
      </c>
      <c r="K8" s="46">
        <f t="shared" si="0"/>
        <v>18.200829946678571</v>
      </c>
      <c r="L8" s="46">
        <v>0</v>
      </c>
    </row>
    <row r="9" spans="2:12" x14ac:dyDescent="0.2">
      <c r="B9" s="21">
        <v>5</v>
      </c>
      <c r="C9" s="23" t="s">
        <v>46</v>
      </c>
      <c r="D9" s="48">
        <v>2.1057345035714287E-2</v>
      </c>
      <c r="E9" s="46">
        <v>21.163103581178571</v>
      </c>
      <c r="F9" s="46">
        <v>14.643630695500006</v>
      </c>
      <c r="G9" s="46">
        <v>0.11849395157142859</v>
      </c>
      <c r="H9" s="46">
        <v>0.12080690135714282</v>
      </c>
      <c r="I9" s="46">
        <v>0</v>
      </c>
      <c r="J9" s="46">
        <v>0</v>
      </c>
      <c r="K9" s="46">
        <f t="shared" si="0"/>
        <v>36.067092474642862</v>
      </c>
      <c r="L9" s="46">
        <v>0</v>
      </c>
    </row>
    <row r="10" spans="2:12" x14ac:dyDescent="0.2">
      <c r="B10" s="21">
        <v>6</v>
      </c>
      <c r="C10" s="23" t="s">
        <v>47</v>
      </c>
      <c r="D10" s="48">
        <v>0.24729475046428576</v>
      </c>
      <c r="E10" s="46">
        <v>5.3801063886785752</v>
      </c>
      <c r="F10" s="46">
        <v>17.885662607678558</v>
      </c>
      <c r="G10" s="46">
        <v>0.1465522927857143</v>
      </c>
      <c r="H10" s="46">
        <v>4.3552365321428567E-2</v>
      </c>
      <c r="I10" s="46">
        <v>0</v>
      </c>
      <c r="J10" s="46">
        <v>0</v>
      </c>
      <c r="K10" s="46">
        <f t="shared" si="0"/>
        <v>23.703168404928562</v>
      </c>
      <c r="L10" s="46">
        <v>0</v>
      </c>
    </row>
    <row r="11" spans="2:12" x14ac:dyDescent="0.2">
      <c r="B11" s="21">
        <v>7</v>
      </c>
      <c r="C11" s="23" t="s">
        <v>48</v>
      </c>
      <c r="D11" s="48">
        <v>0.35958801678571423</v>
      </c>
      <c r="E11" s="46">
        <v>6.7889957942857126</v>
      </c>
      <c r="F11" s="46">
        <v>7.5644199238214229</v>
      </c>
      <c r="G11" s="46">
        <v>2.5057747178571427E-2</v>
      </c>
      <c r="H11" s="46">
        <v>2.0288548285714282E-2</v>
      </c>
      <c r="I11" s="46">
        <v>0</v>
      </c>
      <c r="J11" s="46">
        <v>0</v>
      </c>
      <c r="K11" s="46">
        <f t="shared" si="0"/>
        <v>14.758350030357137</v>
      </c>
      <c r="L11" s="46">
        <v>0</v>
      </c>
    </row>
    <row r="12" spans="2:12" x14ac:dyDescent="0.2">
      <c r="B12" s="21">
        <v>8</v>
      </c>
      <c r="C12" s="22" t="s">
        <v>130</v>
      </c>
      <c r="D12" s="48">
        <v>0</v>
      </c>
      <c r="E12" s="46">
        <v>0</v>
      </c>
      <c r="F12" s="46">
        <v>0</v>
      </c>
      <c r="G12" s="46">
        <v>0</v>
      </c>
      <c r="H12" s="46">
        <v>0</v>
      </c>
      <c r="I12" s="46">
        <v>0</v>
      </c>
      <c r="J12" s="46">
        <v>0</v>
      </c>
      <c r="K12" s="46">
        <f t="shared" si="0"/>
        <v>0</v>
      </c>
      <c r="L12" s="46">
        <v>0</v>
      </c>
    </row>
    <row r="13" spans="2:12" x14ac:dyDescent="0.2">
      <c r="B13" s="21">
        <v>9</v>
      </c>
      <c r="C13" s="22" t="s">
        <v>131</v>
      </c>
      <c r="D13" s="48">
        <v>0</v>
      </c>
      <c r="E13" s="46">
        <v>0</v>
      </c>
      <c r="F13" s="46">
        <v>0</v>
      </c>
      <c r="G13" s="46">
        <v>0</v>
      </c>
      <c r="H13" s="46">
        <v>0</v>
      </c>
      <c r="I13" s="46">
        <v>0</v>
      </c>
      <c r="J13" s="46">
        <v>0</v>
      </c>
      <c r="K13" s="46">
        <f t="shared" si="0"/>
        <v>0</v>
      </c>
      <c r="L13" s="46">
        <v>0</v>
      </c>
    </row>
    <row r="14" spans="2:12" x14ac:dyDescent="0.2">
      <c r="B14" s="21">
        <v>10</v>
      </c>
      <c r="C14" s="23" t="s">
        <v>49</v>
      </c>
      <c r="D14" s="48">
        <v>0.32352687253571427</v>
      </c>
      <c r="E14" s="46">
        <v>5.2559827178571432E-2</v>
      </c>
      <c r="F14" s="46">
        <v>3.6895467439999963</v>
      </c>
      <c r="G14" s="46">
        <v>0.27724455592857145</v>
      </c>
      <c r="H14" s="46">
        <v>5.9159274999999985E-3</v>
      </c>
      <c r="I14" s="46">
        <v>0</v>
      </c>
      <c r="J14" s="46">
        <v>0</v>
      </c>
      <c r="K14" s="46">
        <f t="shared" si="0"/>
        <v>4.3487939271428537</v>
      </c>
      <c r="L14" s="46">
        <v>0</v>
      </c>
    </row>
    <row r="15" spans="2:12" x14ac:dyDescent="0.2">
      <c r="B15" s="21">
        <v>11</v>
      </c>
      <c r="C15" s="23" t="s">
        <v>50</v>
      </c>
      <c r="D15" s="48">
        <v>52.935361407214302</v>
      </c>
      <c r="E15" s="46">
        <v>161.08870598775016</v>
      </c>
      <c r="F15" s="46">
        <v>213.4770745125002</v>
      </c>
      <c r="G15" s="46">
        <v>3.0631687637500007</v>
      </c>
      <c r="H15" s="46">
        <v>0.93827892128571444</v>
      </c>
      <c r="I15" s="46">
        <v>0</v>
      </c>
      <c r="J15" s="46">
        <v>0</v>
      </c>
      <c r="K15" s="46">
        <f t="shared" si="0"/>
        <v>431.50258959250039</v>
      </c>
      <c r="L15" s="46">
        <v>0</v>
      </c>
    </row>
    <row r="16" spans="2:12" x14ac:dyDescent="0.2">
      <c r="B16" s="21">
        <v>12</v>
      </c>
      <c r="C16" s="23" t="s">
        <v>51</v>
      </c>
      <c r="D16" s="48">
        <v>226.9265054149285</v>
      </c>
      <c r="E16" s="46">
        <v>76.093200360392871</v>
      </c>
      <c r="F16" s="46">
        <v>44.909362885535629</v>
      </c>
      <c r="G16" s="46">
        <v>0.17365656157142861</v>
      </c>
      <c r="H16" s="46">
        <v>0.35292593425000002</v>
      </c>
      <c r="I16" s="46">
        <v>0</v>
      </c>
      <c r="J16" s="46">
        <v>0</v>
      </c>
      <c r="K16" s="46">
        <f t="shared" si="0"/>
        <v>348.45565115667841</v>
      </c>
      <c r="L16" s="46">
        <v>0</v>
      </c>
    </row>
    <row r="17" spans="2:12" x14ac:dyDescent="0.2">
      <c r="B17" s="21">
        <v>13</v>
      </c>
      <c r="C17" s="23" t="s">
        <v>52</v>
      </c>
      <c r="D17" s="48">
        <v>0.53955809639285712</v>
      </c>
      <c r="E17" s="46">
        <v>0.52515914589285717</v>
      </c>
      <c r="F17" s="46">
        <v>3.0464979522857156</v>
      </c>
      <c r="G17" s="46">
        <v>1.3871744464285718E-2</v>
      </c>
      <c r="H17" s="46">
        <v>2.5903843571428577E-2</v>
      </c>
      <c r="I17" s="46">
        <v>0</v>
      </c>
      <c r="J17" s="46">
        <v>0</v>
      </c>
      <c r="K17" s="46">
        <f t="shared" si="0"/>
        <v>4.1509907826071437</v>
      </c>
      <c r="L17" s="46">
        <v>0</v>
      </c>
    </row>
    <row r="18" spans="2:12" x14ac:dyDescent="0.2">
      <c r="B18" s="21">
        <v>14</v>
      </c>
      <c r="C18" s="23" t="s">
        <v>53</v>
      </c>
      <c r="D18" s="48">
        <v>1.4950633607142855E-2</v>
      </c>
      <c r="E18" s="46">
        <v>0.1482847965714286</v>
      </c>
      <c r="F18" s="46">
        <v>4.226065670964287</v>
      </c>
      <c r="G18" s="46">
        <v>5.094098821428571E-3</v>
      </c>
      <c r="H18" s="46">
        <v>8.1848936285714297E-2</v>
      </c>
      <c r="I18" s="46">
        <v>0</v>
      </c>
      <c r="J18" s="46">
        <v>0</v>
      </c>
      <c r="K18" s="46">
        <f t="shared" si="0"/>
        <v>4.4762441362500018</v>
      </c>
      <c r="L18" s="46">
        <v>0</v>
      </c>
    </row>
    <row r="19" spans="2:12" x14ac:dyDescent="0.2">
      <c r="B19" s="21">
        <v>15</v>
      </c>
      <c r="C19" s="23" t="s">
        <v>54</v>
      </c>
      <c r="D19" s="48">
        <v>1.0068626409285713</v>
      </c>
      <c r="E19" s="46">
        <v>2.334741958142855</v>
      </c>
      <c r="F19" s="46">
        <v>20.331063041</v>
      </c>
      <c r="G19" s="46">
        <v>0.22365758246428574</v>
      </c>
      <c r="H19" s="46">
        <v>0.19100877803571428</v>
      </c>
      <c r="I19" s="46">
        <v>0</v>
      </c>
      <c r="J19" s="46">
        <v>0</v>
      </c>
      <c r="K19" s="46">
        <f t="shared" si="0"/>
        <v>24.087334000571428</v>
      </c>
      <c r="L19" s="46">
        <v>0</v>
      </c>
    </row>
    <row r="20" spans="2:12" x14ac:dyDescent="0.2">
      <c r="B20" s="21">
        <v>16</v>
      </c>
      <c r="C20" s="23" t="s">
        <v>55</v>
      </c>
      <c r="D20" s="48">
        <v>61.287210293214287</v>
      </c>
      <c r="E20" s="46">
        <v>49.336367189714217</v>
      </c>
      <c r="F20" s="46">
        <v>95.068694337928463</v>
      </c>
      <c r="G20" s="46">
        <v>1.2353035353928579</v>
      </c>
      <c r="H20" s="46">
        <v>1.6447525679285715</v>
      </c>
      <c r="I20" s="46">
        <v>0</v>
      </c>
      <c r="J20" s="46">
        <v>0</v>
      </c>
      <c r="K20" s="46">
        <f t="shared" si="0"/>
        <v>208.57232792417841</v>
      </c>
      <c r="L20" s="46">
        <v>0</v>
      </c>
    </row>
    <row r="21" spans="2:12" x14ac:dyDescent="0.2">
      <c r="B21" s="21">
        <v>17</v>
      </c>
      <c r="C21" s="23" t="s">
        <v>56</v>
      </c>
      <c r="D21" s="48">
        <v>5.6565618590357127</v>
      </c>
      <c r="E21" s="46">
        <v>6.2425037189642838</v>
      </c>
      <c r="F21" s="46">
        <v>24.011274013107119</v>
      </c>
      <c r="G21" s="46">
        <v>0.1764638218928572</v>
      </c>
      <c r="H21" s="46">
        <v>0.35918173546428578</v>
      </c>
      <c r="I21" s="46">
        <v>0</v>
      </c>
      <c r="J21" s="46">
        <v>0</v>
      </c>
      <c r="K21" s="46">
        <f t="shared" si="0"/>
        <v>36.44598514846426</v>
      </c>
      <c r="L21" s="46">
        <v>0</v>
      </c>
    </row>
    <row r="22" spans="2:12" x14ac:dyDescent="0.2">
      <c r="B22" s="21">
        <v>18</v>
      </c>
      <c r="C22" s="22" t="s">
        <v>132</v>
      </c>
      <c r="D22" s="48">
        <v>0</v>
      </c>
      <c r="E22" s="46">
        <v>0</v>
      </c>
      <c r="F22" s="46">
        <v>0</v>
      </c>
      <c r="G22" s="46">
        <v>0</v>
      </c>
      <c r="H22" s="46">
        <v>0</v>
      </c>
      <c r="I22" s="46">
        <v>0</v>
      </c>
      <c r="J22" s="46">
        <v>0</v>
      </c>
      <c r="K22" s="46">
        <f t="shared" si="0"/>
        <v>0</v>
      </c>
      <c r="L22" s="46">
        <v>0</v>
      </c>
    </row>
    <row r="23" spans="2:12" x14ac:dyDescent="0.2">
      <c r="B23" s="21">
        <v>19</v>
      </c>
      <c r="C23" s="23" t="s">
        <v>57</v>
      </c>
      <c r="D23" s="48">
        <v>3.4905818233928572</v>
      </c>
      <c r="E23" s="46">
        <v>9.9279774981785778</v>
      </c>
      <c r="F23" s="46">
        <v>40.50517754732136</v>
      </c>
      <c r="G23" s="46">
        <v>0.58140087096428561</v>
      </c>
      <c r="H23" s="46">
        <v>0.1400518000357143</v>
      </c>
      <c r="I23" s="46">
        <v>0</v>
      </c>
      <c r="J23" s="46">
        <v>0</v>
      </c>
      <c r="K23" s="46">
        <f t="shared" si="0"/>
        <v>54.645189539892797</v>
      </c>
      <c r="L23" s="46">
        <v>0</v>
      </c>
    </row>
    <row r="24" spans="2:12" x14ac:dyDescent="0.2">
      <c r="B24" s="21">
        <v>20</v>
      </c>
      <c r="C24" s="23" t="s">
        <v>58</v>
      </c>
      <c r="D24" s="48">
        <v>1681.8770491443215</v>
      </c>
      <c r="E24" s="46">
        <v>637.85492870432222</v>
      </c>
      <c r="F24" s="46">
        <v>546.08521965978139</v>
      </c>
      <c r="G24" s="46">
        <v>8.8565279630714357</v>
      </c>
      <c r="H24" s="46">
        <v>8.9503192311071835</v>
      </c>
      <c r="I24" s="46">
        <v>0</v>
      </c>
      <c r="J24" s="46">
        <v>0</v>
      </c>
      <c r="K24" s="46">
        <f t="shared" si="0"/>
        <v>2883.6240447026039</v>
      </c>
      <c r="L24" s="46">
        <v>0</v>
      </c>
    </row>
    <row r="25" spans="2:12" x14ac:dyDescent="0.2">
      <c r="B25" s="21">
        <v>21</v>
      </c>
      <c r="C25" s="22" t="s">
        <v>59</v>
      </c>
      <c r="D25" s="48">
        <v>0</v>
      </c>
      <c r="E25" s="46">
        <v>9.0681075714285717E-3</v>
      </c>
      <c r="F25" s="46">
        <v>0.42675403385714283</v>
      </c>
      <c r="G25" s="46">
        <v>0</v>
      </c>
      <c r="H25" s="46">
        <v>0</v>
      </c>
      <c r="I25" s="46">
        <v>0</v>
      </c>
      <c r="J25" s="46">
        <v>0</v>
      </c>
      <c r="K25" s="46">
        <f t="shared" si="0"/>
        <v>0.4358221414285714</v>
      </c>
      <c r="L25" s="46">
        <v>0</v>
      </c>
    </row>
    <row r="26" spans="2:12" x14ac:dyDescent="0.2">
      <c r="B26" s="21">
        <v>22</v>
      </c>
      <c r="C26" s="23" t="s">
        <v>60</v>
      </c>
      <c r="D26" s="48">
        <v>0.60340376992857148</v>
      </c>
      <c r="E26" s="46">
        <v>8.0758487857142871E-3</v>
      </c>
      <c r="F26" s="46">
        <v>8.1320748964999989</v>
      </c>
      <c r="G26" s="46">
        <v>2.5470516785714289E-3</v>
      </c>
      <c r="H26" s="46">
        <v>4.4722614285714283E-3</v>
      </c>
      <c r="I26" s="46">
        <v>0</v>
      </c>
      <c r="J26" s="46">
        <v>0</v>
      </c>
      <c r="K26" s="46">
        <f t="shared" si="0"/>
        <v>8.7505738283214267</v>
      </c>
      <c r="L26" s="46">
        <v>0</v>
      </c>
    </row>
    <row r="27" spans="2:12" x14ac:dyDescent="0.2">
      <c r="B27" s="21">
        <v>23</v>
      </c>
      <c r="C27" s="22" t="s">
        <v>133</v>
      </c>
      <c r="D27" s="48">
        <v>0</v>
      </c>
      <c r="E27" s="46">
        <v>0</v>
      </c>
      <c r="F27" s="46">
        <v>0.18755940335714286</v>
      </c>
      <c r="G27" s="46">
        <v>0</v>
      </c>
      <c r="H27" s="46">
        <v>0</v>
      </c>
      <c r="I27" s="46">
        <v>0</v>
      </c>
      <c r="J27" s="46">
        <v>0</v>
      </c>
      <c r="K27" s="46">
        <f t="shared" si="0"/>
        <v>0.18755940335714286</v>
      </c>
      <c r="L27" s="46">
        <v>0</v>
      </c>
    </row>
    <row r="28" spans="2:12" x14ac:dyDescent="0.2">
      <c r="B28" s="21">
        <v>24</v>
      </c>
      <c r="C28" s="22" t="s">
        <v>61</v>
      </c>
      <c r="D28" s="48">
        <v>4.6146285714285712E-4</v>
      </c>
      <c r="E28" s="46">
        <v>0.3021828421785715</v>
      </c>
      <c r="F28" s="46">
        <v>8.0175267535714301E-2</v>
      </c>
      <c r="G28" s="46">
        <v>0</v>
      </c>
      <c r="H28" s="46">
        <v>2.9255141785714286E-3</v>
      </c>
      <c r="I28" s="46">
        <v>0</v>
      </c>
      <c r="J28" s="46">
        <v>0</v>
      </c>
      <c r="K28" s="46">
        <f t="shared" si="0"/>
        <v>0.38574508675000013</v>
      </c>
      <c r="L28" s="46">
        <v>0</v>
      </c>
    </row>
    <row r="29" spans="2:12" x14ac:dyDescent="0.2">
      <c r="B29" s="21">
        <v>25</v>
      </c>
      <c r="C29" s="23" t="s">
        <v>62</v>
      </c>
      <c r="D29" s="48">
        <v>377.28980914775019</v>
      </c>
      <c r="E29" s="46">
        <v>148.98324589628575</v>
      </c>
      <c r="F29" s="46">
        <v>157.20483496692853</v>
      </c>
      <c r="G29" s="46">
        <v>1.6398661351428561</v>
      </c>
      <c r="H29" s="46">
        <v>2.0390456976428575</v>
      </c>
      <c r="I29" s="46">
        <v>0</v>
      </c>
      <c r="J29" s="46">
        <v>0</v>
      </c>
      <c r="K29" s="46">
        <f t="shared" si="0"/>
        <v>687.15680184375015</v>
      </c>
      <c r="L29" s="46">
        <v>0</v>
      </c>
    </row>
    <row r="30" spans="2:12" x14ac:dyDescent="0.2">
      <c r="B30" s="21">
        <v>26</v>
      </c>
      <c r="C30" s="23" t="s">
        <v>63</v>
      </c>
      <c r="D30" s="48">
        <v>0.8504176400714285</v>
      </c>
      <c r="E30" s="46">
        <v>1.2818679147142851</v>
      </c>
      <c r="F30" s="46">
        <v>10.740026133857143</v>
      </c>
      <c r="G30" s="46">
        <v>8.1313693214285693E-2</v>
      </c>
      <c r="H30" s="46">
        <v>4.3084015178571425E-2</v>
      </c>
      <c r="I30" s="46">
        <v>0</v>
      </c>
      <c r="J30" s="46">
        <v>0</v>
      </c>
      <c r="K30" s="46">
        <f t="shared" si="0"/>
        <v>12.996709397035714</v>
      </c>
      <c r="L30" s="46">
        <v>0</v>
      </c>
    </row>
    <row r="31" spans="2:12" x14ac:dyDescent="0.2">
      <c r="B31" s="21">
        <v>27</v>
      </c>
      <c r="C31" s="23" t="s">
        <v>17</v>
      </c>
      <c r="D31" s="48">
        <v>3.5323073678571432E-2</v>
      </c>
      <c r="E31" s="46">
        <v>1.0859620546785718</v>
      </c>
      <c r="F31" s="46">
        <v>6.8226687751785633</v>
      </c>
      <c r="G31" s="46">
        <v>5.9107445214285723E-2</v>
      </c>
      <c r="H31" s="46">
        <v>7.036325153571428E-2</v>
      </c>
      <c r="I31" s="46">
        <v>0</v>
      </c>
      <c r="J31" s="46">
        <v>0</v>
      </c>
      <c r="K31" s="46">
        <f t="shared" si="0"/>
        <v>8.0734246002857049</v>
      </c>
      <c r="L31" s="46">
        <v>0</v>
      </c>
    </row>
    <row r="32" spans="2:12" x14ac:dyDescent="0.2">
      <c r="B32" s="21">
        <v>28</v>
      </c>
      <c r="C32" s="23" t="s">
        <v>64</v>
      </c>
      <c r="D32" s="48">
        <v>2.4455857142857144E-5</v>
      </c>
      <c r="E32" s="46">
        <v>0.20367029014285715</v>
      </c>
      <c r="F32" s="46">
        <v>0.91378423078571447</v>
      </c>
      <c r="G32" s="46">
        <v>5.835357142857143E-3</v>
      </c>
      <c r="H32" s="46">
        <v>0</v>
      </c>
      <c r="I32" s="46">
        <v>0</v>
      </c>
      <c r="J32" s="46">
        <v>0</v>
      </c>
      <c r="K32" s="46">
        <f t="shared" si="0"/>
        <v>1.1233143339285716</v>
      </c>
      <c r="L32" s="46">
        <v>0</v>
      </c>
    </row>
    <row r="33" spans="2:12" x14ac:dyDescent="0.2">
      <c r="B33" s="21">
        <v>29</v>
      </c>
      <c r="C33" s="23" t="s">
        <v>65</v>
      </c>
      <c r="D33" s="48">
        <v>27.465336288964284</v>
      </c>
      <c r="E33" s="46">
        <v>87.93068178110714</v>
      </c>
      <c r="F33" s="46">
        <v>59.564075209750023</v>
      </c>
      <c r="G33" s="46">
        <v>8.385609789285714E-2</v>
      </c>
      <c r="H33" s="46">
        <v>0.20301297924999998</v>
      </c>
      <c r="I33" s="46">
        <v>0</v>
      </c>
      <c r="J33" s="46">
        <v>0</v>
      </c>
      <c r="K33" s="46">
        <f t="shared" si="0"/>
        <v>175.2469623569643</v>
      </c>
      <c r="L33" s="46">
        <v>0</v>
      </c>
    </row>
    <row r="34" spans="2:12" x14ac:dyDescent="0.2">
      <c r="B34" s="21">
        <v>30</v>
      </c>
      <c r="C34" s="23" t="s">
        <v>66</v>
      </c>
      <c r="D34" s="48">
        <v>25.75618566314462</v>
      </c>
      <c r="E34" s="46">
        <v>22.434980565142851</v>
      </c>
      <c r="F34" s="46">
        <v>111.30302975542835</v>
      </c>
      <c r="G34" s="46">
        <v>3.3507479889642857</v>
      </c>
      <c r="H34" s="46">
        <v>0.18394559003571428</v>
      </c>
      <c r="I34" s="46">
        <v>0</v>
      </c>
      <c r="J34" s="46">
        <v>0</v>
      </c>
      <c r="K34" s="46">
        <f t="shared" si="0"/>
        <v>163.02888956271582</v>
      </c>
      <c r="L34" s="46">
        <v>0</v>
      </c>
    </row>
    <row r="35" spans="2:12" x14ac:dyDescent="0.2">
      <c r="B35" s="21">
        <v>31</v>
      </c>
      <c r="C35" s="22" t="s">
        <v>67</v>
      </c>
      <c r="D35" s="48">
        <v>0</v>
      </c>
      <c r="E35" s="46">
        <v>1.8005158857142857E-2</v>
      </c>
      <c r="F35" s="46">
        <v>0.51106269214285716</v>
      </c>
      <c r="G35" s="46">
        <v>0</v>
      </c>
      <c r="H35" s="46">
        <v>1.3476730642857142E-2</v>
      </c>
      <c r="I35" s="46">
        <v>0</v>
      </c>
      <c r="J35" s="46">
        <v>0</v>
      </c>
      <c r="K35" s="46">
        <f t="shared" si="0"/>
        <v>0.54254458164285713</v>
      </c>
      <c r="L35" s="46">
        <v>0</v>
      </c>
    </row>
    <row r="36" spans="2:12" x14ac:dyDescent="0.2">
      <c r="B36" s="21">
        <v>32</v>
      </c>
      <c r="C36" s="23" t="s">
        <v>68</v>
      </c>
      <c r="D36" s="48">
        <v>44.088533807571416</v>
      </c>
      <c r="E36" s="46">
        <v>64.407284886964206</v>
      </c>
      <c r="F36" s="46">
        <v>80.311088747428627</v>
      </c>
      <c r="G36" s="46">
        <v>1.0045095252857144</v>
      </c>
      <c r="H36" s="46">
        <v>1.1530183318928564</v>
      </c>
      <c r="I36" s="46">
        <v>0</v>
      </c>
      <c r="J36" s="46">
        <v>0</v>
      </c>
      <c r="K36" s="46">
        <f t="shared" si="0"/>
        <v>190.96443529914285</v>
      </c>
      <c r="L36" s="46">
        <v>0</v>
      </c>
    </row>
    <row r="37" spans="2:12" x14ac:dyDescent="0.2">
      <c r="B37" s="21">
        <v>33</v>
      </c>
      <c r="C37" s="23" t="s">
        <v>134</v>
      </c>
      <c r="D37" s="48">
        <v>99.602711261142844</v>
      </c>
      <c r="E37" s="46">
        <v>79.909488039928533</v>
      </c>
      <c r="F37" s="46">
        <v>286.56082645346112</v>
      </c>
      <c r="G37" s="46">
        <v>0.50390888632142861</v>
      </c>
      <c r="H37" s="46">
        <v>1.0584041433571427</v>
      </c>
      <c r="I37" s="46">
        <v>0</v>
      </c>
      <c r="J37" s="46">
        <v>0</v>
      </c>
      <c r="K37" s="46">
        <f t="shared" si="0"/>
        <v>467.63533878421111</v>
      </c>
      <c r="L37" s="46">
        <v>0</v>
      </c>
    </row>
    <row r="38" spans="2:12" x14ac:dyDescent="0.2">
      <c r="B38" s="21">
        <v>34</v>
      </c>
      <c r="C38" s="23" t="s">
        <v>69</v>
      </c>
      <c r="D38" s="48">
        <v>5.8242960714285723E-4</v>
      </c>
      <c r="E38" s="46">
        <v>1.8335803214285715E-3</v>
      </c>
      <c r="F38" s="46">
        <v>0.1162995220357143</v>
      </c>
      <c r="G38" s="46">
        <v>0</v>
      </c>
      <c r="H38" s="46">
        <v>0</v>
      </c>
      <c r="I38" s="46">
        <v>0</v>
      </c>
      <c r="J38" s="46">
        <v>0</v>
      </c>
      <c r="K38" s="46">
        <f t="shared" si="0"/>
        <v>0.11871553196428572</v>
      </c>
      <c r="L38" s="46">
        <v>0</v>
      </c>
    </row>
    <row r="39" spans="2:12" x14ac:dyDescent="0.2">
      <c r="B39" s="21">
        <v>35</v>
      </c>
      <c r="C39" s="23" t="s">
        <v>70</v>
      </c>
      <c r="D39" s="48">
        <v>5.2153581069285737</v>
      </c>
      <c r="E39" s="46">
        <v>77.616416249784848</v>
      </c>
      <c r="F39" s="46">
        <v>147.15515099785696</v>
      </c>
      <c r="G39" s="46">
        <v>1.4029629607500056</v>
      </c>
      <c r="H39" s="46">
        <v>0.81476570792857139</v>
      </c>
      <c r="I39" s="46">
        <v>0</v>
      </c>
      <c r="J39" s="46">
        <v>0</v>
      </c>
      <c r="K39" s="46">
        <f t="shared" si="0"/>
        <v>232.20465402324896</v>
      </c>
      <c r="L39" s="46">
        <v>0</v>
      </c>
    </row>
    <row r="40" spans="2:12" x14ac:dyDescent="0.2">
      <c r="B40" s="21">
        <v>36</v>
      </c>
      <c r="C40" s="23" t="s">
        <v>71</v>
      </c>
      <c r="D40" s="48">
        <v>1.5555810500000003E-2</v>
      </c>
      <c r="E40" s="46">
        <v>0.28267003042857142</v>
      </c>
      <c r="F40" s="46">
        <v>7.2258272743928602</v>
      </c>
      <c r="G40" s="46">
        <v>8.77464037857143E-2</v>
      </c>
      <c r="H40" s="46">
        <v>7.3055440000000006E-3</v>
      </c>
      <c r="I40" s="46">
        <v>0</v>
      </c>
      <c r="J40" s="46">
        <v>0</v>
      </c>
      <c r="K40" s="46">
        <f t="shared" si="0"/>
        <v>7.6191050631071464</v>
      </c>
      <c r="L40" s="46">
        <v>0</v>
      </c>
    </row>
    <row r="41" spans="2:12" x14ac:dyDescent="0.2">
      <c r="B41" s="21">
        <v>37</v>
      </c>
      <c r="C41" s="23" t="s">
        <v>72</v>
      </c>
      <c r="D41" s="48">
        <v>97.494246363714268</v>
      </c>
      <c r="E41" s="46">
        <v>155.67264138546446</v>
      </c>
      <c r="F41" s="46">
        <v>109.56939931381881</v>
      </c>
      <c r="G41" s="46">
        <v>0.61442247414285733</v>
      </c>
      <c r="H41" s="46">
        <v>1.2748191857500002</v>
      </c>
      <c r="I41" s="46">
        <v>0</v>
      </c>
      <c r="J41" s="46">
        <v>0</v>
      </c>
      <c r="K41" s="46">
        <f t="shared" si="0"/>
        <v>364.62552872289041</v>
      </c>
      <c r="L41" s="46">
        <v>0</v>
      </c>
    </row>
    <row r="42" spans="2:12" x14ac:dyDescent="0.2">
      <c r="B42" s="21"/>
      <c r="C42" s="23"/>
      <c r="D42" s="45"/>
      <c r="E42" s="46"/>
      <c r="F42" s="46"/>
      <c r="G42" s="46"/>
      <c r="H42" s="46"/>
      <c r="I42" s="46"/>
      <c r="J42" s="46"/>
      <c r="K42" s="46"/>
      <c r="L42" s="46"/>
    </row>
    <row r="43" spans="2:12" x14ac:dyDescent="0.2">
      <c r="B43" s="20" t="s">
        <v>11</v>
      </c>
      <c r="C43" s="1"/>
      <c r="D43" s="47">
        <f>SUM(D5:D42)</f>
        <v>2720.1876149809668</v>
      </c>
      <c r="E43" s="47">
        <f t="shared" ref="E43:K43" si="1">SUM(E5:E42)</f>
        <v>1620.0748816859998</v>
      </c>
      <c r="F43" s="47">
        <f t="shared" si="1"/>
        <v>2047.0571925821321</v>
      </c>
      <c r="G43" s="47">
        <f t="shared" si="1"/>
        <v>23.928621319178582</v>
      </c>
      <c r="H43" s="47">
        <f t="shared" si="1"/>
        <v>19.976231072000044</v>
      </c>
      <c r="I43" s="47">
        <f t="shared" si="1"/>
        <v>0</v>
      </c>
      <c r="J43" s="47">
        <f t="shared" si="1"/>
        <v>0</v>
      </c>
      <c r="K43" s="47">
        <f t="shared" si="1"/>
        <v>6431.2245416402757</v>
      </c>
      <c r="L43" s="47">
        <v>0</v>
      </c>
    </row>
    <row r="44" spans="2:12" x14ac:dyDescent="0.2">
      <c r="B44" s="19" t="s">
        <v>88</v>
      </c>
    </row>
    <row r="45" spans="2:12" x14ac:dyDescent="0.2">
      <c r="E45" s="34"/>
      <c r="F45" s="34"/>
      <c r="G45" s="34"/>
      <c r="H45" s="34"/>
    </row>
    <row r="47" spans="2:12" x14ac:dyDescent="0.2">
      <c r="D47" s="35"/>
      <c r="E47" s="35"/>
      <c r="F47" s="35"/>
      <c r="G47" s="35"/>
      <c r="H47" s="35"/>
    </row>
    <row r="49" spans="4:8" x14ac:dyDescent="0.2">
      <c r="D49" s="35"/>
      <c r="E49" s="35"/>
      <c r="F49" s="35"/>
      <c r="G49" s="35"/>
      <c r="H49" s="35"/>
    </row>
  </sheetData>
  <mergeCells count="2">
    <mergeCell ref="B2:L2"/>
    <mergeCell ref="B3:L3"/>
  </mergeCells>
  <pageMargins left="0.7" right="0.7" top="0.75" bottom="0.75" header="0.3" footer="0.3"/>
  <pageSetup paperSize="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Anex A1 Frmt for AUM disclosure</vt:lpstr>
      <vt:lpstr>Anex A2 Frmt AUM stateUT wise 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Vimal Bhatter</dc:creator>
  <cp:lastModifiedBy>Sharma, Pallavi</cp:lastModifiedBy>
  <cp:lastPrinted>2014-03-24T10:58:12Z</cp:lastPrinted>
  <dcterms:created xsi:type="dcterms:W3CDTF">2014-01-06T04:43:23Z</dcterms:created>
  <dcterms:modified xsi:type="dcterms:W3CDTF">2015-03-09T05:26:50Z</dcterms:modified>
</cp:coreProperties>
</file>