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N:\Legal &amp; comp - secr-7-4-08\Comp- Secr\AMFI correspondence\Monthly AAUM Disclosure\2015\July\"/>
    </mc:Choice>
  </mc:AlternateContent>
  <bookViews>
    <workbookView xWindow="-6750" yWindow="495" windowWidth="15480" windowHeight="8190" tabRatio="675"/>
  </bookViews>
  <sheets>
    <sheet name="Anex A1 Frmt for AUM disclosure" sheetId="8" r:id="rId1"/>
    <sheet name="Anex A2 Frmt AUM stateUT wise " sheetId="9" r:id="rId2"/>
  </sheets>
  <calcPr calcId="152511"/>
</workbook>
</file>

<file path=xl/calcChain.xml><?xml version="1.0" encoding="utf-8"?>
<calcChain xmlns="http://schemas.openxmlformats.org/spreadsheetml/2006/main">
  <c r="C21" i="8" l="1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G43" i="9"/>
  <c r="K34" i="9"/>
  <c r="K33" i="9"/>
  <c r="K31" i="9"/>
  <c r="K29" i="9"/>
  <c r="K27" i="9"/>
  <c r="K25" i="9"/>
  <c r="K23" i="9"/>
  <c r="K21" i="9"/>
  <c r="K19" i="9"/>
  <c r="K17" i="9"/>
  <c r="K15" i="9"/>
  <c r="K11" i="9"/>
  <c r="K9" i="9"/>
  <c r="E43" i="9"/>
  <c r="F43" i="9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J43" i="9"/>
  <c r="I43" i="9"/>
  <c r="K41" i="9"/>
  <c r="K40" i="9"/>
  <c r="K39" i="9"/>
  <c r="K38" i="9"/>
  <c r="K37" i="9"/>
  <c r="K36" i="9"/>
  <c r="K35" i="9"/>
  <c r="K32" i="9"/>
  <c r="K30" i="9"/>
  <c r="K28" i="9"/>
  <c r="K26" i="9"/>
  <c r="K24" i="9"/>
  <c r="K22" i="9"/>
  <c r="K20" i="9"/>
  <c r="K18" i="9"/>
  <c r="K16" i="9"/>
  <c r="K14" i="9"/>
  <c r="K13" i="9"/>
  <c r="K12" i="9"/>
  <c r="K10" i="9"/>
  <c r="K8" i="9"/>
  <c r="K6" i="9"/>
  <c r="BK52" i="8"/>
  <c r="BK20" i="8"/>
  <c r="BK19" i="8"/>
  <c r="BJ79" i="8"/>
  <c r="BI79" i="8"/>
  <c r="BH79" i="8"/>
  <c r="BG79" i="8"/>
  <c r="BF79" i="8"/>
  <c r="BE79" i="8"/>
  <c r="BD79" i="8"/>
  <c r="BC79" i="8"/>
  <c r="BB79" i="8"/>
  <c r="BA79" i="8"/>
  <c r="AZ79" i="8"/>
  <c r="AY79" i="8"/>
  <c r="AX79" i="8"/>
  <c r="AW79" i="8"/>
  <c r="AV79" i="8"/>
  <c r="AU79" i="8"/>
  <c r="AT79" i="8"/>
  <c r="AS79" i="8"/>
  <c r="AR79" i="8"/>
  <c r="AQ79" i="8"/>
  <c r="AP79" i="8"/>
  <c r="AO79" i="8"/>
  <c r="AN79" i="8"/>
  <c r="AM79" i="8"/>
  <c r="AL79" i="8"/>
  <c r="AK79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K78" i="8"/>
  <c r="BK72" i="8"/>
  <c r="BK66" i="8"/>
  <c r="BK63" i="8"/>
  <c r="BK58" i="8"/>
  <c r="BK51" i="8"/>
  <c r="BK50" i="8"/>
  <c r="BK49" i="8"/>
  <c r="BK48" i="8"/>
  <c r="BK47" i="8"/>
  <c r="BK46" i="8"/>
  <c r="BK43" i="8"/>
  <c r="BK42" i="8"/>
  <c r="BK36" i="8"/>
  <c r="BK35" i="8"/>
  <c r="BK34" i="8"/>
  <c r="BK33" i="8"/>
  <c r="BK32" i="8"/>
  <c r="BK31" i="8"/>
  <c r="BK30" i="8"/>
  <c r="BK29" i="8"/>
  <c r="BK26" i="8"/>
  <c r="BK23" i="8"/>
  <c r="BK18" i="8"/>
  <c r="BK17" i="8"/>
  <c r="BK16" i="8"/>
  <c r="BK15" i="8"/>
  <c r="BK14" i="8"/>
  <c r="BK11" i="8"/>
  <c r="BK8" i="8"/>
  <c r="BJ73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J67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J64" i="8"/>
  <c r="BJ68" i="8" s="1"/>
  <c r="BI64" i="8"/>
  <c r="BI68" i="8" s="1"/>
  <c r="BH64" i="8"/>
  <c r="BH68" i="8" s="1"/>
  <c r="BG64" i="8"/>
  <c r="BG68" i="8" s="1"/>
  <c r="BF64" i="8"/>
  <c r="BF68" i="8" s="1"/>
  <c r="BE64" i="8"/>
  <c r="BE68" i="8" s="1"/>
  <c r="BD64" i="8"/>
  <c r="BD68" i="8" s="1"/>
  <c r="BC64" i="8"/>
  <c r="BC68" i="8" s="1"/>
  <c r="BB64" i="8"/>
  <c r="BB68" i="8" s="1"/>
  <c r="BA64" i="8"/>
  <c r="BA68" i="8" s="1"/>
  <c r="AZ64" i="8"/>
  <c r="AZ68" i="8" s="1"/>
  <c r="AY64" i="8"/>
  <c r="AY68" i="8" s="1"/>
  <c r="AX64" i="8"/>
  <c r="AX68" i="8" s="1"/>
  <c r="AW64" i="8"/>
  <c r="AW68" i="8" s="1"/>
  <c r="AV64" i="8"/>
  <c r="AV68" i="8" s="1"/>
  <c r="AU64" i="8"/>
  <c r="AU68" i="8" s="1"/>
  <c r="AT64" i="8"/>
  <c r="AT68" i="8" s="1"/>
  <c r="AS64" i="8"/>
  <c r="AS68" i="8" s="1"/>
  <c r="AR64" i="8"/>
  <c r="AR68" i="8" s="1"/>
  <c r="AQ64" i="8"/>
  <c r="AQ68" i="8" s="1"/>
  <c r="AP64" i="8"/>
  <c r="AP68" i="8" s="1"/>
  <c r="AO64" i="8"/>
  <c r="AO68" i="8" s="1"/>
  <c r="AN64" i="8"/>
  <c r="AN68" i="8" s="1"/>
  <c r="AM64" i="8"/>
  <c r="AM68" i="8" s="1"/>
  <c r="AL64" i="8"/>
  <c r="AL68" i="8" s="1"/>
  <c r="AK64" i="8"/>
  <c r="AK68" i="8" s="1"/>
  <c r="AJ64" i="8"/>
  <c r="AJ68" i="8" s="1"/>
  <c r="AI64" i="8"/>
  <c r="AI68" i="8" s="1"/>
  <c r="AH64" i="8"/>
  <c r="AH68" i="8" s="1"/>
  <c r="AG64" i="8"/>
  <c r="AG68" i="8" s="1"/>
  <c r="AF64" i="8"/>
  <c r="AF68" i="8" s="1"/>
  <c r="AE64" i="8"/>
  <c r="AE68" i="8" s="1"/>
  <c r="AD64" i="8"/>
  <c r="AD68" i="8" s="1"/>
  <c r="AC64" i="8"/>
  <c r="AC68" i="8" s="1"/>
  <c r="AB64" i="8"/>
  <c r="AB68" i="8" s="1"/>
  <c r="AA64" i="8"/>
  <c r="AA68" i="8" s="1"/>
  <c r="Z64" i="8"/>
  <c r="Z68" i="8" s="1"/>
  <c r="Y64" i="8"/>
  <c r="Y68" i="8" s="1"/>
  <c r="X64" i="8"/>
  <c r="X68" i="8" s="1"/>
  <c r="W64" i="8"/>
  <c r="W68" i="8" s="1"/>
  <c r="V64" i="8"/>
  <c r="V68" i="8" s="1"/>
  <c r="U64" i="8"/>
  <c r="U68" i="8" s="1"/>
  <c r="T64" i="8"/>
  <c r="T68" i="8" s="1"/>
  <c r="S64" i="8"/>
  <c r="S68" i="8" s="1"/>
  <c r="R64" i="8"/>
  <c r="R68" i="8" s="1"/>
  <c r="Q64" i="8"/>
  <c r="Q68" i="8" s="1"/>
  <c r="P64" i="8"/>
  <c r="P68" i="8" s="1"/>
  <c r="O64" i="8"/>
  <c r="O68" i="8" s="1"/>
  <c r="N64" i="8"/>
  <c r="N68" i="8" s="1"/>
  <c r="M64" i="8"/>
  <c r="M68" i="8" s="1"/>
  <c r="L64" i="8"/>
  <c r="L68" i="8" s="1"/>
  <c r="K64" i="8"/>
  <c r="K68" i="8" s="1"/>
  <c r="J64" i="8"/>
  <c r="J68" i="8" s="1"/>
  <c r="I64" i="8"/>
  <c r="I68" i="8" s="1"/>
  <c r="H64" i="8"/>
  <c r="H68" i="8" s="1"/>
  <c r="G64" i="8"/>
  <c r="G68" i="8" s="1"/>
  <c r="F64" i="8"/>
  <c r="F68" i="8" s="1"/>
  <c r="E64" i="8"/>
  <c r="E68" i="8" s="1"/>
  <c r="D64" i="8"/>
  <c r="D68" i="8" s="1"/>
  <c r="C64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J44" i="8"/>
  <c r="BI44" i="8"/>
  <c r="BI54" i="8" s="1"/>
  <c r="BH44" i="8"/>
  <c r="BG44" i="8"/>
  <c r="BG54" i="8" s="1"/>
  <c r="BF44" i="8"/>
  <c r="BE44" i="8"/>
  <c r="BE54" i="8" s="1"/>
  <c r="BD44" i="8"/>
  <c r="BC44" i="8"/>
  <c r="BC54" i="8" s="1"/>
  <c r="BB44" i="8"/>
  <c r="BA44" i="8"/>
  <c r="BA54" i="8" s="1"/>
  <c r="AZ44" i="8"/>
  <c r="AY44" i="8"/>
  <c r="AY54" i="8" s="1"/>
  <c r="AX44" i="8"/>
  <c r="AW44" i="8"/>
  <c r="AW54" i="8" s="1"/>
  <c r="AV44" i="8"/>
  <c r="AU44" i="8"/>
  <c r="AU54" i="8" s="1"/>
  <c r="AT44" i="8"/>
  <c r="AS44" i="8"/>
  <c r="AS54" i="8" s="1"/>
  <c r="AR44" i="8"/>
  <c r="AQ44" i="8"/>
  <c r="AQ54" i="8" s="1"/>
  <c r="AP44" i="8"/>
  <c r="AO44" i="8"/>
  <c r="AO54" i="8" s="1"/>
  <c r="AN44" i="8"/>
  <c r="AM44" i="8"/>
  <c r="AM54" i="8" s="1"/>
  <c r="AL44" i="8"/>
  <c r="AK44" i="8"/>
  <c r="AK54" i="8" s="1"/>
  <c r="AJ44" i="8"/>
  <c r="AI44" i="8"/>
  <c r="AI54" i="8" s="1"/>
  <c r="AH44" i="8"/>
  <c r="AG44" i="8"/>
  <c r="AG54" i="8" s="1"/>
  <c r="AF44" i="8"/>
  <c r="AE44" i="8"/>
  <c r="AE54" i="8" s="1"/>
  <c r="AD44" i="8"/>
  <c r="AC44" i="8"/>
  <c r="AC54" i="8" s="1"/>
  <c r="AB44" i="8"/>
  <c r="AA44" i="8"/>
  <c r="AA54" i="8" s="1"/>
  <c r="Z44" i="8"/>
  <c r="Y44" i="8"/>
  <c r="Y54" i="8" s="1"/>
  <c r="X44" i="8"/>
  <c r="W44" i="8"/>
  <c r="W54" i="8" s="1"/>
  <c r="V44" i="8"/>
  <c r="U44" i="8"/>
  <c r="U54" i="8" s="1"/>
  <c r="T44" i="8"/>
  <c r="S44" i="8"/>
  <c r="S54" i="8" s="1"/>
  <c r="R44" i="8"/>
  <c r="Q44" i="8"/>
  <c r="Q54" i="8" s="1"/>
  <c r="P44" i="8"/>
  <c r="O44" i="8"/>
  <c r="O54" i="8" s="1"/>
  <c r="N44" i="8"/>
  <c r="M44" i="8"/>
  <c r="M54" i="8" s="1"/>
  <c r="L44" i="8"/>
  <c r="K44" i="8"/>
  <c r="K54" i="8" s="1"/>
  <c r="J44" i="8"/>
  <c r="I44" i="8"/>
  <c r="I54" i="8" s="1"/>
  <c r="H44" i="8"/>
  <c r="G44" i="8"/>
  <c r="G54" i="8" s="1"/>
  <c r="F44" i="8"/>
  <c r="E44" i="8"/>
  <c r="E54" i="8" s="1"/>
  <c r="D44" i="8"/>
  <c r="C44" i="8"/>
  <c r="C54" i="8" s="1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H43" i="9" l="1"/>
  <c r="D54" i="8"/>
  <c r="BK54" i="8" s="1"/>
  <c r="F54" i="8"/>
  <c r="H54" i="8"/>
  <c r="J54" i="8"/>
  <c r="L54" i="8"/>
  <c r="N54" i="8"/>
  <c r="P54" i="8"/>
  <c r="R54" i="8"/>
  <c r="T54" i="8"/>
  <c r="V54" i="8"/>
  <c r="X54" i="8"/>
  <c r="Z54" i="8"/>
  <c r="AB54" i="8"/>
  <c r="AD54" i="8"/>
  <c r="AF54" i="8"/>
  <c r="AH54" i="8"/>
  <c r="AJ54" i="8"/>
  <c r="AL54" i="8"/>
  <c r="AN54" i="8"/>
  <c r="AP54" i="8"/>
  <c r="AR54" i="8"/>
  <c r="AT54" i="8"/>
  <c r="AV54" i="8"/>
  <c r="AX54" i="8"/>
  <c r="AZ54" i="8"/>
  <c r="BB54" i="8"/>
  <c r="BD54" i="8"/>
  <c r="BF54" i="8"/>
  <c r="BH54" i="8"/>
  <c r="BJ54" i="8"/>
  <c r="D43" i="9"/>
  <c r="K7" i="9"/>
  <c r="D38" i="8"/>
  <c r="F38" i="8"/>
  <c r="H38" i="8"/>
  <c r="J38" i="8"/>
  <c r="L38" i="8"/>
  <c r="N38" i="8"/>
  <c r="P38" i="8"/>
  <c r="R38" i="8"/>
  <c r="T38" i="8"/>
  <c r="V38" i="8"/>
  <c r="X38" i="8"/>
  <c r="Z38" i="8"/>
  <c r="AB38" i="8"/>
  <c r="AD38" i="8"/>
  <c r="AF38" i="8"/>
  <c r="AH38" i="8"/>
  <c r="AJ38" i="8"/>
  <c r="AL38" i="8"/>
  <c r="AN38" i="8"/>
  <c r="AP38" i="8"/>
  <c r="AR38" i="8"/>
  <c r="AT38" i="8"/>
  <c r="AV38" i="8"/>
  <c r="AV75" i="8" s="1"/>
  <c r="AX38" i="8"/>
  <c r="AX75" i="8" s="1"/>
  <c r="AZ38" i="8"/>
  <c r="AZ75" i="8" s="1"/>
  <c r="BB38" i="8"/>
  <c r="BB75" i="8" s="1"/>
  <c r="BD38" i="8"/>
  <c r="BD75" i="8" s="1"/>
  <c r="BF38" i="8"/>
  <c r="BF75" i="8" s="1"/>
  <c r="BH38" i="8"/>
  <c r="BH75" i="8" s="1"/>
  <c r="BJ38" i="8"/>
  <c r="C38" i="8"/>
  <c r="E38" i="8"/>
  <c r="G38" i="8"/>
  <c r="I38" i="8"/>
  <c r="K38" i="8"/>
  <c r="M38" i="8"/>
  <c r="O38" i="8"/>
  <c r="Q38" i="8"/>
  <c r="S38" i="8"/>
  <c r="S75" i="8" s="1"/>
  <c r="U38" i="8"/>
  <c r="U75" i="8" s="1"/>
  <c r="W38" i="8"/>
  <c r="W75" i="8" s="1"/>
  <c r="Y38" i="8"/>
  <c r="Y75" i="8" s="1"/>
  <c r="AA38" i="8"/>
  <c r="AA75" i="8" s="1"/>
  <c r="AC38" i="8"/>
  <c r="AC75" i="8" s="1"/>
  <c r="AE38" i="8"/>
  <c r="AE75" i="8" s="1"/>
  <c r="AG38" i="8"/>
  <c r="AI38" i="8"/>
  <c r="AI75" i="8" s="1"/>
  <c r="AK38" i="8"/>
  <c r="AK75" i="8" s="1"/>
  <c r="AM38" i="8"/>
  <c r="AM75" i="8" s="1"/>
  <c r="AO38" i="8"/>
  <c r="AO75" i="8" s="1"/>
  <c r="AQ38" i="8"/>
  <c r="AQ75" i="8" s="1"/>
  <c r="AS38" i="8"/>
  <c r="AS75" i="8" s="1"/>
  <c r="AU38" i="8"/>
  <c r="AU75" i="8" s="1"/>
  <c r="AW38" i="8"/>
  <c r="AY38" i="8"/>
  <c r="AY75" i="8" s="1"/>
  <c r="BA38" i="8"/>
  <c r="BC38" i="8"/>
  <c r="BE38" i="8"/>
  <c r="BG38" i="8"/>
  <c r="BI38" i="8"/>
  <c r="BK24" i="8"/>
  <c r="BK79" i="8"/>
  <c r="BK27" i="8"/>
  <c r="E75" i="8"/>
  <c r="G75" i="8"/>
  <c r="I75" i="8"/>
  <c r="K75" i="8"/>
  <c r="M75" i="8"/>
  <c r="O75" i="8"/>
  <c r="Q75" i="8"/>
  <c r="AG75" i="8"/>
  <c r="BA75" i="8"/>
  <c r="BC75" i="8"/>
  <c r="BE75" i="8"/>
  <c r="BG75" i="8"/>
  <c r="BI75" i="8"/>
  <c r="D75" i="8"/>
  <c r="F75" i="8"/>
  <c r="H75" i="8"/>
  <c r="J75" i="8"/>
  <c r="L75" i="8"/>
  <c r="N75" i="8"/>
  <c r="P75" i="8"/>
  <c r="R75" i="8"/>
  <c r="T75" i="8"/>
  <c r="V75" i="8"/>
  <c r="X75" i="8"/>
  <c r="Z75" i="8"/>
  <c r="AB75" i="8"/>
  <c r="AD75" i="8"/>
  <c r="AF75" i="8"/>
  <c r="AH75" i="8"/>
  <c r="AJ75" i="8"/>
  <c r="AL75" i="8"/>
  <c r="AN75" i="8"/>
  <c r="AP75" i="8"/>
  <c r="AR75" i="8"/>
  <c r="AT75" i="8"/>
  <c r="BJ75" i="8"/>
  <c r="BK67" i="8"/>
  <c r="BK64" i="8"/>
  <c r="BK44" i="8"/>
  <c r="C68" i="8"/>
  <c r="BK68" i="8" s="1"/>
  <c r="BK12" i="8"/>
  <c r="BK21" i="8"/>
  <c r="BK37" i="8"/>
  <c r="BK53" i="8"/>
  <c r="BK59" i="8"/>
  <c r="BK73" i="8"/>
  <c r="BK38" i="8"/>
  <c r="BK9" i="8"/>
  <c r="C75" i="8" l="1"/>
  <c r="AW75" i="8"/>
  <c r="BK75" i="8" l="1"/>
  <c r="K5" i="9"/>
  <c r="K43" i="9" s="1"/>
</calcChain>
</file>

<file path=xl/sharedStrings.xml><?xml version="1.0" encoding="utf-8"?>
<sst xmlns="http://schemas.openxmlformats.org/spreadsheetml/2006/main" count="168" uniqueCount="136">
  <si>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</si>
  <si>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</si>
  <si>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</si>
  <si>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</si>
  <si>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</si>
  <si>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</si>
  <si>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</si>
  <si>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</si>
  <si>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</si>
  <si>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</si>
  <si>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</si>
  <si>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</si>
  <si>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</si>
  <si>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</si>
  <si>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</si>
  <si>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</si>
  <si>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</si>
  <si>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</si>
  <si>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</si>
  <si>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</si>
  <si>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</si>
  <si>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</si>
  <si>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</si>
  <si>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</si>
  <si>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</si>
  <si>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</si>
  <si>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</si>
  <si>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</si>
  <si>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</si>
  <si>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</si>
  <si>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</si>
  <si>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</si>
  <si>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</si>
  <si>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</si>
  <si>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</si>
  <si>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</si>
  <si>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</si>
  <si>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</si>
  <si>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</si>
  <si>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</si>
  <si>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</si>
  <si>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</si>
  <si>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</si>
  <si>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</si>
  <si>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</si>
  <si>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</si>
  <si>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</si>
  <si>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</si>
  <si>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</si>
  <si>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</si>
  <si>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</si>
  <si>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</si>
  <si>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</si>
  <si>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</si>
  <si>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</si>
  <si>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</si>
  <si>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</si>
  <si>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</si>
  <si>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</si>
  <si>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</si>
  <si>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</si>
  <si>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</si>
  <si>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</si>
  <si>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</si>
  <si>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</si>
  <si>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</si>
  <si>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</si>
  <si>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</si>
  <si>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</si>
  <si>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</si>
  <si>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</si>
  <si>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</si>
  <si>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</si>
  <si>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</si>
  <si>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</si>
  <si>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</si>
  <si>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</si>
  <si>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</si>
  <si>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</si>
  <si>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</si>
  <si>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</si>
  <si>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</si>
  <si>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</si>
  <si>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</si>
  <si>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</si>
  <si>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</si>
  <si>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</si>
  <si>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</si>
  <si>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</si>
  <si>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</si>
  <si>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</si>
  <si>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</si>
  <si>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</si>
  <si>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</si>
  <si>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</si>
  <si>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</si>
  <si>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</si>
  <si>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</si>
  <si>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</si>
  <si>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</si>
  <si>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</si>
  <si>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</si>
  <si>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Government Securities Fund</t>
  </si>
  <si>
    <t>Principal Pnb Fixed Maturity Plan – Series B10-476 Days</t>
  </si>
  <si>
    <t>Principal Pnb Fixed Maturity Plan – Series B13-395 Days</t>
  </si>
  <si>
    <t>Principal Pnb Fixed Maturity Plan – Series B14-390 Days</t>
  </si>
  <si>
    <t xml:space="preserve">Principal Pnb Fixed Maturity Plan 1098 Days - Series B2  </t>
  </si>
  <si>
    <t>Principal Debt Opportunities Fund Conservative Plan</t>
  </si>
  <si>
    <t>Principal Debt Opportunities Fund Corporate Bond Plan</t>
  </si>
  <si>
    <t>Principal Income Fund - Short Term Plan</t>
  </si>
  <si>
    <t>Principal Retail Money Manager Fund</t>
  </si>
  <si>
    <t>Principal Debt Savings Fund-Retail Plan</t>
  </si>
  <si>
    <t>Principal Bank CD Fund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</si>
  <si>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</si>
  <si>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</si>
  <si>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</si>
  <si>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</si>
  <si>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</si>
  <si>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</si>
  <si>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</si>
  <si>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</si>
  <si>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</si>
  <si>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</si>
  <si>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Principal Income Fund - Long Term Plan</t>
  </si>
  <si>
    <t>Principal Pnb Fixed Maturity Plan – Series B16-1094 Days</t>
  </si>
  <si>
    <t>Principal Pnb Fixed Maturity Plan – Series B17-371 Days</t>
  </si>
  <si>
    <t>Principal Index Fund - Mid Cap</t>
  </si>
  <si>
    <t>Principal Debt Savings Fund - MIP</t>
  </si>
  <si>
    <t>Dadra and Nagar Haveli</t>
  </si>
  <si>
    <t>Daman and Diu</t>
  </si>
  <si>
    <t>Lakshadweep</t>
  </si>
  <si>
    <t>Mizoram</t>
  </si>
  <si>
    <t>Telangana</t>
  </si>
  <si>
    <t>Principal Pnb Fixed Maturity Plan – Series B5-732 Days</t>
  </si>
  <si>
    <t>Principal Mutual Fund: Net Average Assets Under Management (AUM) for the month of Jul 15 (All figures in Rs. Crore)</t>
  </si>
  <si>
    <t>Table showing State wise /Union Territory wise contribution to AAUM of category of schemes for the month of Jul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</si>
</sst>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-* #,##0.00_-;\-* #,##0.00_-;_-* &quot;-&quot;??_-;_-@_-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5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2" applyNumberFormat="0" applyFill="0" applyAlignment="0" applyProtection="0"/>
    <xf numFmtId="0" fontId="17" fillId="0" borderId="23" applyNumberFormat="0" applyFill="0" applyAlignment="0" applyProtection="0"/>
    <xf numFmtId="0" fontId="18" fillId="0" borderId="24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5" applyNumberFormat="0" applyAlignment="0" applyProtection="0"/>
    <xf numFmtId="0" fontId="23" fillId="6" borderId="26" applyNumberFormat="0" applyAlignment="0" applyProtection="0"/>
    <xf numFmtId="0" fontId="24" fillId="6" borderId="25" applyNumberFormat="0" applyAlignment="0" applyProtection="0"/>
    <xf numFmtId="0" fontId="25" fillId="0" borderId="27" applyNumberFormat="0" applyFill="0" applyAlignment="0" applyProtection="0"/>
    <xf numFmtId="0" fontId="26" fillId="7" borderId="28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0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8" borderId="29" applyNumberFormat="0" applyFont="0" applyAlignment="0" applyProtection="0"/>
    <xf numFmtId="0" fontId="30" fillId="0" borderId="0"/>
    <xf numFmtId="0" fontId="31" fillId="0" borderId="22" applyNumberFormat="0" applyFill="0" applyAlignment="0" applyProtection="0"/>
    <xf numFmtId="0" fontId="32" fillId="0" borderId="23" applyNumberFormat="0" applyFill="0" applyAlignment="0" applyProtection="0"/>
    <xf numFmtId="0" fontId="33" fillId="0" borderId="24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5" applyNumberFormat="0" applyAlignment="0" applyProtection="0"/>
    <xf numFmtId="0" fontId="38" fillId="6" borderId="26" applyNumberFormat="0" applyAlignment="0" applyProtection="0"/>
    <xf numFmtId="0" fontId="39" fillId="6" borderId="25" applyNumberFormat="0" applyAlignment="0" applyProtection="0"/>
    <xf numFmtId="0" fontId="40" fillId="0" borderId="27" applyNumberFormat="0" applyFill="0" applyAlignment="0" applyProtection="0"/>
    <xf numFmtId="0" fontId="41" fillId="7" borderId="28" applyNumberFormat="0" applyAlignment="0" applyProtection="0"/>
    <xf numFmtId="0" fontId="42" fillId="0" borderId="0" applyNumberFormat="0" applyFill="0" applyBorder="0" applyAlignment="0" applyProtection="0"/>
    <xf numFmtId="0" fontId="30" fillId="8" borderId="29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0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5" fontId="30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6" fillId="0" borderId="22" applyNumberFormat="0" applyFill="0" applyAlignment="0" applyProtection="0"/>
    <xf numFmtId="0" fontId="17" fillId="0" borderId="23" applyNumberFormat="0" applyFill="0" applyAlignment="0" applyProtection="0"/>
    <xf numFmtId="0" fontId="18" fillId="0" borderId="24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5" applyNumberFormat="0" applyAlignment="0" applyProtection="0"/>
    <xf numFmtId="0" fontId="23" fillId="6" borderId="26" applyNumberFormat="0" applyAlignment="0" applyProtection="0"/>
    <xf numFmtId="0" fontId="24" fillId="6" borderId="25" applyNumberFormat="0" applyAlignment="0" applyProtection="0"/>
    <xf numFmtId="0" fontId="25" fillId="0" borderId="27" applyNumberFormat="0" applyFill="0" applyAlignment="0" applyProtection="0"/>
    <xf numFmtId="0" fontId="26" fillId="7" borderId="28" applyNumberFormat="0" applyAlignment="0" applyProtection="0"/>
    <xf numFmtId="0" fontId="27" fillId="0" borderId="0" applyNumberFormat="0" applyFill="0" applyBorder="0" applyAlignment="0" applyProtection="0"/>
    <xf numFmtId="0" fontId="2" fillId="8" borderId="29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0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8" borderId="2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8" borderId="2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9" fillId="0" borderId="1" xfId="0" applyFont="1" applyBorder="1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0" fontId="10" fillId="0" borderId="4" xfId="2" applyNumberFormat="1" applyFont="1" applyFill="1" applyBorder="1" applyAlignment="1">
      <alignment horizontal="center" wrapText="1"/>
    </xf>
    <xf numFmtId="0" fontId="10" fillId="0" borderId="1" xfId="2" applyNumberFormat="1" applyFont="1" applyFill="1" applyBorder="1" applyAlignment="1">
      <alignment horizontal="center" wrapText="1"/>
    </xf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5" xfId="0" applyFont="1" applyBorder="1"/>
    <xf numFmtId="0" fontId="13" fillId="0" borderId="0" xfId="0" applyFont="1" applyBorder="1"/>
    <xf numFmtId="0" fontId="12" fillId="0" borderId="0" xfId="0" applyFont="1" applyBorder="1"/>
    <xf numFmtId="0" fontId="12" fillId="0" borderId="0" xfId="0" applyFont="1" applyBorder="1" applyAlignment="1">
      <alignment horizontal="right" wrapText="1"/>
    </xf>
    <xf numFmtId="0" fontId="9" fillId="0" borderId="0" xfId="0" applyFont="1"/>
    <xf numFmtId="2" fontId="7" fillId="0" borderId="1" xfId="2" applyNumberFormat="1" applyFont="1" applyFill="1" applyBorder="1" applyAlignment="1">
      <alignment horizontal="center" vertical="top" wrapText="1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left"/>
    </xf>
    <xf numFmtId="0" fontId="9" fillId="0" borderId="1" xfId="1" applyFont="1" applyBorder="1"/>
    <xf numFmtId="0" fontId="13" fillId="0" borderId="20" xfId="0" applyFont="1" applyBorder="1" applyAlignment="1">
      <alignment horizontal="left" wrapText="1"/>
    </xf>
    <xf numFmtId="0" fontId="13" fillId="0" borderId="20" xfId="0" applyFont="1" applyBorder="1" applyAlignment="1">
      <alignment horizontal="right" wrapText="1"/>
    </xf>
    <xf numFmtId="0" fontId="13" fillId="0" borderId="20" xfId="0" applyFont="1" applyBorder="1" applyAlignment="1">
      <alignment wrapText="1"/>
    </xf>
    <xf numFmtId="0" fontId="12" fillId="0" borderId="20" xfId="0" applyFont="1" applyBorder="1" applyAlignment="1">
      <alignment horizontal="right" wrapText="1"/>
    </xf>
    <xf numFmtId="0" fontId="14" fillId="0" borderId="20" xfId="0" applyFont="1" applyBorder="1" applyAlignment="1">
      <alignment wrapText="1"/>
    </xf>
    <xf numFmtId="0" fontId="12" fillId="0" borderId="20" xfId="0" applyFont="1" applyBorder="1" applyAlignment="1">
      <alignment wrapText="1"/>
    </xf>
    <xf numFmtId="0" fontId="12" fillId="0" borderId="20" xfId="0" applyFont="1" applyBorder="1" applyAlignment="1">
      <alignment horizontal="center" wrapText="1"/>
    </xf>
    <xf numFmtId="0" fontId="12" fillId="0" borderId="20" xfId="0" applyFont="1" applyBorder="1" applyAlignment="1">
      <alignment horizontal="right"/>
    </xf>
    <xf numFmtId="2" fontId="10" fillId="0" borderId="20" xfId="2" applyNumberFormat="1" applyFont="1" applyFill="1" applyBorder="1"/>
    <xf numFmtId="165" fontId="13" fillId="0" borderId="0" xfId="4" applyFont="1" applyBorder="1" applyAlignment="1">
      <alignment horizontal="center"/>
    </xf>
    <xf numFmtId="0" fontId="8" fillId="0" borderId="1" xfId="0" applyFont="1" applyBorder="1"/>
    <xf numFmtId="2" fontId="11" fillId="0" borderId="0" xfId="2" applyNumberFormat="1" applyFont="1" applyAlignment="1">
      <alignment horizontal="center"/>
    </xf>
    <xf numFmtId="0" fontId="13" fillId="0" borderId="0" xfId="0" applyFont="1" applyBorder="1" applyAlignment="1">
      <alignment horizontal="center"/>
    </xf>
    <xf numFmtId="2" fontId="13" fillId="0" borderId="1" xfId="4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165" fontId="13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2" fontId="12" fillId="0" borderId="1" xfId="4" applyNumberFormat="1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2" fontId="13" fillId="0" borderId="4" xfId="4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2" fillId="0" borderId="4" xfId="4" applyNumberFormat="1" applyFont="1" applyBorder="1" applyAlignment="1">
      <alignment horizontal="center"/>
    </xf>
    <xf numFmtId="0" fontId="10" fillId="0" borderId="2" xfId="2" applyNumberFormat="1" applyFont="1" applyFill="1" applyBorder="1" applyAlignment="1">
      <alignment horizontal="center" wrapText="1"/>
    </xf>
    <xf numFmtId="2" fontId="13" fillId="0" borderId="2" xfId="4" applyNumberFormat="1" applyFont="1" applyBorder="1" applyAlignment="1">
      <alignment horizontal="center"/>
    </xf>
    <xf numFmtId="2" fontId="12" fillId="0" borderId="2" xfId="0" applyNumberFormat="1" applyFont="1" applyBorder="1" applyAlignment="1">
      <alignment horizontal="center"/>
    </xf>
    <xf numFmtId="2" fontId="12" fillId="0" borderId="2" xfId="4" applyNumberFormat="1" applyFont="1" applyBorder="1" applyAlignment="1">
      <alignment horizontal="center"/>
    </xf>
    <xf numFmtId="2" fontId="13" fillId="0" borderId="5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0" fontId="12" fillId="0" borderId="31" xfId="0" applyFont="1" applyBorder="1"/>
    <xf numFmtId="0" fontId="12" fillId="0" borderId="32" xfId="0" applyFont="1" applyBorder="1" applyAlignment="1">
      <alignment horizontal="right" wrapText="1"/>
    </xf>
    <xf numFmtId="2" fontId="12" fillId="0" borderId="33" xfId="0" applyNumberFormat="1" applyFont="1" applyBorder="1" applyAlignment="1">
      <alignment horizontal="center"/>
    </xf>
    <xf numFmtId="2" fontId="12" fillId="0" borderId="34" xfId="0" applyNumberFormat="1" applyFont="1" applyBorder="1" applyAlignment="1">
      <alignment horizontal="center"/>
    </xf>
    <xf numFmtId="2" fontId="12" fillId="0" borderId="35" xfId="0" applyNumberFormat="1" applyFont="1" applyBorder="1" applyAlignment="1">
      <alignment horizontal="center"/>
    </xf>
    <xf numFmtId="2" fontId="12" fillId="0" borderId="31" xfId="0" applyNumberFormat="1" applyFont="1" applyBorder="1" applyAlignment="1">
      <alignment horizontal="center"/>
    </xf>
    <xf numFmtId="2" fontId="9" fillId="0" borderId="1" xfId="4" applyNumberFormat="1" applyFont="1" applyBorder="1" applyAlignment="1">
      <alignment horizontal="center"/>
    </xf>
    <xf numFmtId="2" fontId="8" fillId="0" borderId="1" xfId="4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4" applyFont="1" applyAlignment="1">
      <alignment horizontal="center"/>
    </xf>
    <xf numFmtId="165" fontId="9" fillId="0" borderId="0" xfId="0" applyNumberFormat="1" applyFont="1" applyAlignment="1">
      <alignment horizontal="center"/>
    </xf>
    <xf numFmtId="2" fontId="13" fillId="0" borderId="1" xfId="0" applyNumberFormat="1" applyFont="1" applyBorder="1" applyAlignment="1">
      <alignment horizontal="center"/>
    </xf>
    <xf numFmtId="49" fontId="6" fillId="0" borderId="21" xfId="1" applyNumberFormat="1" applyFont="1" applyFill="1" applyBorder="1" applyAlignment="1">
      <alignment horizontal="center" vertical="center" wrapText="1"/>
    </xf>
    <xf numFmtId="49" fontId="6" fillId="0" borderId="5" xfId="1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2" fontId="10" fillId="0" borderId="13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/>
    </xf>
    <xf numFmtId="2" fontId="10" fillId="0" borderId="14" xfId="2" applyNumberFormat="1" applyFont="1" applyFill="1" applyBorder="1" applyAlignment="1">
      <alignment horizontal="center"/>
    </xf>
    <xf numFmtId="2" fontId="10" fillId="0" borderId="15" xfId="2" applyNumberFormat="1" applyFont="1" applyFill="1" applyBorder="1" applyAlignment="1">
      <alignment horizontal="center"/>
    </xf>
    <xf numFmtId="3" fontId="10" fillId="0" borderId="16" xfId="2" applyNumberFormat="1" applyFont="1" applyFill="1" applyBorder="1" applyAlignment="1">
      <alignment horizontal="center" vertical="center" wrapText="1"/>
    </xf>
    <xf numFmtId="3" fontId="10" fillId="0" borderId="17" xfId="2" applyNumberFormat="1" applyFont="1" applyFill="1" applyBorder="1" applyAlignment="1">
      <alignment horizontal="center" vertical="center" wrapText="1"/>
    </xf>
    <xf numFmtId="3" fontId="10" fillId="0" borderId="18" xfId="2" applyNumberFormat="1" applyFont="1" applyFill="1" applyBorder="1" applyAlignment="1">
      <alignment horizontal="center" vertical="center" wrapText="1"/>
    </xf>
    <xf numFmtId="49" fontId="6" fillId="0" borderId="11" xfId="1" applyNumberFormat="1" applyFont="1" applyFill="1" applyBorder="1" applyAlignment="1">
      <alignment horizontal="center" vertical="center" wrapText="1"/>
    </xf>
    <xf numFmtId="49" fontId="6" fillId="0" borderId="20" xfId="1" applyNumberFormat="1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2" fontId="10" fillId="0" borderId="7" xfId="2" applyNumberFormat="1" applyFont="1" applyFill="1" applyBorder="1" applyAlignment="1">
      <alignment horizontal="center" vertical="top" wrapText="1"/>
    </xf>
    <xf numFmtId="2" fontId="10" fillId="0" borderId="8" xfId="2" applyNumberFormat="1" applyFont="1" applyFill="1" applyBorder="1" applyAlignment="1">
      <alignment horizontal="center" vertical="top" wrapText="1"/>
    </xf>
    <xf numFmtId="2" fontId="10" fillId="0" borderId="9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2" fontId="10" fillId="0" borderId="11" xfId="2" applyNumberFormat="1" applyFont="1" applyFill="1" applyBorder="1" applyAlignment="1">
      <alignment horizontal="center" vertical="top" wrapText="1"/>
    </xf>
    <xf numFmtId="2" fontId="10" fillId="0" borderId="12" xfId="2" applyNumberFormat="1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4"/>
  <sheetViews>
    <sheetView tabSelected="1" zoomScaleNormal="100" workbookViewId="0">
      <pane xSplit="2" ySplit="5" topLeftCell="M18" activePane="bottomRight" state="frozen"/>
      <selection activeCell="F20" sqref="F20"/>
      <selection pane="topRight" activeCell="F20" sqref="F20"/>
      <selection pane="bottomLeft" activeCell="F20" sqref="F20"/>
      <selection pane="bottomRight" activeCell="C7" sqref="C7:BK7"/>
    </sheetView>
  </sheetViews>
  <sheetFormatPr defaultColWidth="9.140625" defaultRowHeight="15" x14ac:dyDescent="0.25"/>
  <cols>
    <col min="1" max="1" width="5" style="11" customWidth="1"/>
    <col min="2" max="2" width="55" style="11" customWidth="1"/>
    <col min="3" max="3" width="4.7109375" style="31" customWidth="1"/>
    <col min="4" max="4" width="6.7109375" style="31" customWidth="1"/>
    <col min="5" max="6" width="6.7109375" style="31" bestFit="1" customWidth="1"/>
    <col min="7" max="7" width="4.7109375" style="31" customWidth="1"/>
    <col min="8" max="8" width="6.7109375" style="31" customWidth="1"/>
    <col min="9" max="9" width="7.7109375" style="31" customWidth="1"/>
    <col min="10" max="10" width="6.7109375" style="31" customWidth="1"/>
    <col min="11" max="11" width="4.7109375" style="31" customWidth="1"/>
    <col min="12" max="12" width="6.7109375" style="31" customWidth="1"/>
    <col min="13" max="17" width="4.7109375" style="31" customWidth="1"/>
    <col min="18" max="18" width="6.7109375" style="31" customWidth="1"/>
    <col min="19" max="20" width="5.7109375" style="31" customWidth="1"/>
    <col min="21" max="21" width="4.7109375" style="31" customWidth="1"/>
    <col min="22" max="22" width="5.7109375" style="31" customWidth="1"/>
    <col min="23" max="27" width="4.7109375" style="31" customWidth="1"/>
    <col min="28" max="29" width="6.7109375" style="31" customWidth="1"/>
    <col min="30" max="31" width="4.7109375" style="31" customWidth="1"/>
    <col min="32" max="32" width="5.7109375" style="31" customWidth="1"/>
    <col min="33" max="37" width="4.7109375" style="31" customWidth="1"/>
    <col min="38" max="38" width="6.7109375" style="31" customWidth="1"/>
    <col min="39" max="40" width="5.7109375" style="31" customWidth="1"/>
    <col min="41" max="41" width="4.7109375" style="31" customWidth="1"/>
    <col min="42" max="42" width="6.5703125" style="31" customWidth="1"/>
    <col min="43" max="47" width="4.7109375" style="31" customWidth="1"/>
    <col min="48" max="48" width="6.7109375" style="31" customWidth="1"/>
    <col min="49" max="49" width="7.7109375" style="31" customWidth="1"/>
    <col min="50" max="50" width="6.85546875" style="31" customWidth="1"/>
    <col min="51" max="51" width="4.7109375" style="31" customWidth="1"/>
    <col min="52" max="52" width="6.7109375" style="31" customWidth="1"/>
    <col min="53" max="57" width="4.7109375" style="31" customWidth="1"/>
    <col min="58" max="58" width="6.7109375" style="31" customWidth="1"/>
    <col min="59" max="60" width="5.7109375" style="31" customWidth="1"/>
    <col min="61" max="61" width="4.7109375" style="31" customWidth="1"/>
    <col min="62" max="62" width="5.7109375" style="31" customWidth="1"/>
    <col min="63" max="63" width="7.7109375" style="31" customWidth="1"/>
    <col min="64" max="64" width="9.5703125" style="31" bestFit="1" customWidth="1"/>
    <col min="65" max="16384" width="9.140625" style="11"/>
  </cols>
  <sheetData>
    <row r="1" spans="1:104" s="3" customFormat="1" ht="15.75" thickBot="1" x14ac:dyDescent="0.3">
      <c r="A1" s="59" t="s">
        <v>74</v>
      </c>
      <c r="B1" s="72" t="s">
        <v>32</v>
      </c>
      <c r="C1" s="63" t="s">
        <v>134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5"/>
      <c r="BL1" s="30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spans="1:104" s="3" customFormat="1" ht="15.75" thickBot="1" x14ac:dyDescent="0.3">
      <c r="A2" s="60"/>
      <c r="B2" s="73"/>
      <c r="C2" s="63" t="s">
        <v>31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5"/>
      <c r="W2" s="63" t="s">
        <v>27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5"/>
      <c r="AQ2" s="63" t="s">
        <v>28</v>
      </c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5"/>
      <c r="BK2" s="69" t="s">
        <v>25</v>
      </c>
      <c r="BL2" s="30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104" s="5" customFormat="1" ht="15.75" thickBot="1" x14ac:dyDescent="0.3">
      <c r="A3" s="60"/>
      <c r="B3" s="73"/>
      <c r="C3" s="66" t="s">
        <v>12</v>
      </c>
      <c r="D3" s="67"/>
      <c r="E3" s="67"/>
      <c r="F3" s="67"/>
      <c r="G3" s="67"/>
      <c r="H3" s="67"/>
      <c r="I3" s="67"/>
      <c r="J3" s="67"/>
      <c r="K3" s="67"/>
      <c r="L3" s="68"/>
      <c r="M3" s="66" t="s">
        <v>13</v>
      </c>
      <c r="N3" s="67"/>
      <c r="O3" s="67"/>
      <c r="P3" s="67"/>
      <c r="Q3" s="67"/>
      <c r="R3" s="67"/>
      <c r="S3" s="67"/>
      <c r="T3" s="67"/>
      <c r="U3" s="67"/>
      <c r="V3" s="68"/>
      <c r="W3" s="66" t="s">
        <v>12</v>
      </c>
      <c r="X3" s="67"/>
      <c r="Y3" s="67"/>
      <c r="Z3" s="67"/>
      <c r="AA3" s="67"/>
      <c r="AB3" s="67"/>
      <c r="AC3" s="67"/>
      <c r="AD3" s="67"/>
      <c r="AE3" s="67"/>
      <c r="AF3" s="68"/>
      <c r="AG3" s="66" t="s">
        <v>13</v>
      </c>
      <c r="AH3" s="67"/>
      <c r="AI3" s="67"/>
      <c r="AJ3" s="67"/>
      <c r="AK3" s="67"/>
      <c r="AL3" s="67"/>
      <c r="AM3" s="67"/>
      <c r="AN3" s="67"/>
      <c r="AO3" s="67"/>
      <c r="AP3" s="68"/>
      <c r="AQ3" s="66" t="s">
        <v>12</v>
      </c>
      <c r="AR3" s="67"/>
      <c r="AS3" s="67"/>
      <c r="AT3" s="67"/>
      <c r="AU3" s="67"/>
      <c r="AV3" s="67"/>
      <c r="AW3" s="67"/>
      <c r="AX3" s="67"/>
      <c r="AY3" s="67"/>
      <c r="AZ3" s="68"/>
      <c r="BA3" s="66" t="s">
        <v>13</v>
      </c>
      <c r="BB3" s="67"/>
      <c r="BC3" s="67"/>
      <c r="BD3" s="67"/>
      <c r="BE3" s="67"/>
      <c r="BF3" s="67"/>
      <c r="BG3" s="67"/>
      <c r="BH3" s="67"/>
      <c r="BI3" s="67"/>
      <c r="BJ3" s="68"/>
      <c r="BK3" s="70"/>
      <c r="BL3" s="8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spans="1:104" s="5" customFormat="1" x14ac:dyDescent="0.25">
      <c r="A4" s="60"/>
      <c r="B4" s="73"/>
      <c r="C4" s="80" t="s">
        <v>38</v>
      </c>
      <c r="D4" s="81"/>
      <c r="E4" s="81"/>
      <c r="F4" s="81"/>
      <c r="G4" s="82"/>
      <c r="H4" s="77" t="s">
        <v>39</v>
      </c>
      <c r="I4" s="78"/>
      <c r="J4" s="78"/>
      <c r="K4" s="78"/>
      <c r="L4" s="79"/>
      <c r="M4" s="80" t="s">
        <v>38</v>
      </c>
      <c r="N4" s="81"/>
      <c r="O4" s="81"/>
      <c r="P4" s="81"/>
      <c r="Q4" s="82"/>
      <c r="R4" s="77" t="s">
        <v>39</v>
      </c>
      <c r="S4" s="78"/>
      <c r="T4" s="78"/>
      <c r="U4" s="78"/>
      <c r="V4" s="79"/>
      <c r="W4" s="80" t="s">
        <v>38</v>
      </c>
      <c r="X4" s="81"/>
      <c r="Y4" s="81"/>
      <c r="Z4" s="81"/>
      <c r="AA4" s="82"/>
      <c r="AB4" s="77" t="s">
        <v>39</v>
      </c>
      <c r="AC4" s="78"/>
      <c r="AD4" s="78"/>
      <c r="AE4" s="78"/>
      <c r="AF4" s="79"/>
      <c r="AG4" s="80" t="s">
        <v>38</v>
      </c>
      <c r="AH4" s="81"/>
      <c r="AI4" s="81"/>
      <c r="AJ4" s="81"/>
      <c r="AK4" s="82"/>
      <c r="AL4" s="77" t="s">
        <v>39</v>
      </c>
      <c r="AM4" s="78"/>
      <c r="AN4" s="78"/>
      <c r="AO4" s="78"/>
      <c r="AP4" s="79"/>
      <c r="AQ4" s="80" t="s">
        <v>38</v>
      </c>
      <c r="AR4" s="81"/>
      <c r="AS4" s="81"/>
      <c r="AT4" s="81"/>
      <c r="AU4" s="82"/>
      <c r="AV4" s="77" t="s">
        <v>39</v>
      </c>
      <c r="AW4" s="78"/>
      <c r="AX4" s="78"/>
      <c r="AY4" s="78"/>
      <c r="AZ4" s="79"/>
      <c r="BA4" s="80" t="s">
        <v>38</v>
      </c>
      <c r="BB4" s="81"/>
      <c r="BC4" s="81"/>
      <c r="BD4" s="81"/>
      <c r="BE4" s="82"/>
      <c r="BF4" s="77" t="s">
        <v>39</v>
      </c>
      <c r="BG4" s="78"/>
      <c r="BH4" s="78"/>
      <c r="BI4" s="78"/>
      <c r="BJ4" s="79"/>
      <c r="BK4" s="70"/>
      <c r="BL4" s="8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</row>
    <row r="5" spans="1:104" s="5" customFormat="1" ht="15" customHeight="1" x14ac:dyDescent="0.25">
      <c r="A5" s="60"/>
      <c r="B5" s="73"/>
      <c r="C5" s="6">
        <v>1</v>
      </c>
      <c r="D5" s="7">
        <v>2</v>
      </c>
      <c r="E5" s="7">
        <v>3</v>
      </c>
      <c r="F5" s="7">
        <v>4</v>
      </c>
      <c r="G5" s="41">
        <v>5</v>
      </c>
      <c r="H5" s="6">
        <v>1</v>
      </c>
      <c r="I5" s="7">
        <v>2</v>
      </c>
      <c r="J5" s="7">
        <v>3</v>
      </c>
      <c r="K5" s="7">
        <v>4</v>
      </c>
      <c r="L5" s="41">
        <v>5</v>
      </c>
      <c r="M5" s="6">
        <v>1</v>
      </c>
      <c r="N5" s="7">
        <v>2</v>
      </c>
      <c r="O5" s="7">
        <v>3</v>
      </c>
      <c r="P5" s="7">
        <v>4</v>
      </c>
      <c r="Q5" s="41">
        <v>5</v>
      </c>
      <c r="R5" s="6">
        <v>1</v>
      </c>
      <c r="S5" s="7">
        <v>2</v>
      </c>
      <c r="T5" s="7">
        <v>3</v>
      </c>
      <c r="U5" s="7">
        <v>4</v>
      </c>
      <c r="V5" s="41">
        <v>5</v>
      </c>
      <c r="W5" s="6">
        <v>1</v>
      </c>
      <c r="X5" s="7">
        <v>2</v>
      </c>
      <c r="Y5" s="7">
        <v>3</v>
      </c>
      <c r="Z5" s="7">
        <v>4</v>
      </c>
      <c r="AA5" s="41">
        <v>5</v>
      </c>
      <c r="AB5" s="6">
        <v>1</v>
      </c>
      <c r="AC5" s="7">
        <v>2</v>
      </c>
      <c r="AD5" s="7">
        <v>3</v>
      </c>
      <c r="AE5" s="7">
        <v>4</v>
      </c>
      <c r="AF5" s="41">
        <v>5</v>
      </c>
      <c r="AG5" s="6">
        <v>1</v>
      </c>
      <c r="AH5" s="7">
        <v>2</v>
      </c>
      <c r="AI5" s="7">
        <v>3</v>
      </c>
      <c r="AJ5" s="7">
        <v>4</v>
      </c>
      <c r="AK5" s="41">
        <v>5</v>
      </c>
      <c r="AL5" s="6">
        <v>1</v>
      </c>
      <c r="AM5" s="7">
        <v>2</v>
      </c>
      <c r="AN5" s="7">
        <v>3</v>
      </c>
      <c r="AO5" s="7">
        <v>4</v>
      </c>
      <c r="AP5" s="41">
        <v>5</v>
      </c>
      <c r="AQ5" s="6">
        <v>1</v>
      </c>
      <c r="AR5" s="7">
        <v>2</v>
      </c>
      <c r="AS5" s="7">
        <v>3</v>
      </c>
      <c r="AT5" s="7">
        <v>4</v>
      </c>
      <c r="AU5" s="41">
        <v>5</v>
      </c>
      <c r="AV5" s="6">
        <v>1</v>
      </c>
      <c r="AW5" s="7">
        <v>2</v>
      </c>
      <c r="AX5" s="7">
        <v>3</v>
      </c>
      <c r="AY5" s="7">
        <v>4</v>
      </c>
      <c r="AZ5" s="41">
        <v>5</v>
      </c>
      <c r="BA5" s="6">
        <v>1</v>
      </c>
      <c r="BB5" s="7">
        <v>2</v>
      </c>
      <c r="BC5" s="7">
        <v>3</v>
      </c>
      <c r="BD5" s="7">
        <v>4</v>
      </c>
      <c r="BE5" s="41">
        <v>5</v>
      </c>
      <c r="BF5" s="6">
        <v>1</v>
      </c>
      <c r="BG5" s="7">
        <v>2</v>
      </c>
      <c r="BH5" s="7">
        <v>3</v>
      </c>
      <c r="BI5" s="7">
        <v>4</v>
      </c>
      <c r="BJ5" s="41">
        <v>5</v>
      </c>
      <c r="BK5" s="71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</row>
    <row r="6" spans="1:104" x14ac:dyDescent="0.25">
      <c r="A6" s="10" t="s">
        <v>0</v>
      </c>
      <c r="B6" s="24" t="s">
        <v>6</v>
      </c>
      <c r="C6" s="74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6"/>
    </row>
    <row r="7" spans="1:104" x14ac:dyDescent="0.25">
      <c r="A7" s="10" t="s">
        <v>75</v>
      </c>
      <c r="B7" s="21" t="s">
        <v>14</v>
      </c>
      <c r="C7" s="74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6"/>
    </row>
    <row r="8" spans="1:104" x14ac:dyDescent="0.25">
      <c r="A8" s="10"/>
      <c r="B8" s="19" t="s">
        <v>101</v>
      </c>
      <c r="C8" s="38">
        <v>0</v>
      </c>
      <c r="D8" s="32">
        <v>54.311540858644896</v>
      </c>
      <c r="E8" s="32">
        <v>150.527417225741</v>
      </c>
      <c r="F8" s="32">
        <v>0</v>
      </c>
      <c r="G8" s="42">
        <v>0</v>
      </c>
      <c r="H8" s="38">
        <v>1.7229490231920996</v>
      </c>
      <c r="I8" s="32">
        <v>980.37530602293282</v>
      </c>
      <c r="J8" s="32">
        <v>983.03225840882749</v>
      </c>
      <c r="K8" s="32">
        <v>0</v>
      </c>
      <c r="L8" s="42">
        <v>34.060339645805001</v>
      </c>
      <c r="M8" s="38">
        <v>0</v>
      </c>
      <c r="N8" s="32">
        <v>0</v>
      </c>
      <c r="O8" s="32">
        <v>0</v>
      </c>
      <c r="P8" s="32">
        <v>0</v>
      </c>
      <c r="Q8" s="42">
        <v>0</v>
      </c>
      <c r="R8" s="38">
        <v>0.41743710367570003</v>
      </c>
      <c r="S8" s="32">
        <v>33.786705019773699</v>
      </c>
      <c r="T8" s="32">
        <v>51.537718390354605</v>
      </c>
      <c r="U8" s="32">
        <v>0</v>
      </c>
      <c r="V8" s="42">
        <v>0.68552912061249993</v>
      </c>
      <c r="W8" s="38">
        <v>0</v>
      </c>
      <c r="X8" s="32">
        <v>0</v>
      </c>
      <c r="Y8" s="32">
        <v>0</v>
      </c>
      <c r="Z8" s="32">
        <v>0</v>
      </c>
      <c r="AA8" s="42">
        <v>0</v>
      </c>
      <c r="AB8" s="38">
        <v>0.46764884380539995</v>
      </c>
      <c r="AC8" s="32">
        <v>68.285412980483088</v>
      </c>
      <c r="AD8" s="32">
        <v>0</v>
      </c>
      <c r="AE8" s="32">
        <v>0</v>
      </c>
      <c r="AF8" s="42">
        <v>4.0567200559028</v>
      </c>
      <c r="AG8" s="38">
        <v>0</v>
      </c>
      <c r="AH8" s="32">
        <v>0</v>
      </c>
      <c r="AI8" s="32">
        <v>0</v>
      </c>
      <c r="AJ8" s="32">
        <v>0</v>
      </c>
      <c r="AK8" s="42">
        <v>0</v>
      </c>
      <c r="AL8" s="38">
        <v>6.2837994354400004E-2</v>
      </c>
      <c r="AM8" s="32">
        <v>27.951525869386796</v>
      </c>
      <c r="AN8" s="32">
        <v>1.4290281857095</v>
      </c>
      <c r="AO8" s="32">
        <v>0</v>
      </c>
      <c r="AP8" s="42">
        <v>0.36662210745130003</v>
      </c>
      <c r="AQ8" s="38">
        <v>0</v>
      </c>
      <c r="AR8" s="32">
        <v>8.0652235863224995</v>
      </c>
      <c r="AS8" s="32">
        <v>0</v>
      </c>
      <c r="AT8" s="32">
        <v>0</v>
      </c>
      <c r="AU8" s="42">
        <v>0</v>
      </c>
      <c r="AV8" s="38">
        <v>6.2997160099191012</v>
      </c>
      <c r="AW8" s="32">
        <v>953.29982194279933</v>
      </c>
      <c r="AX8" s="32">
        <v>207.71394149857963</v>
      </c>
      <c r="AY8" s="32">
        <v>0</v>
      </c>
      <c r="AZ8" s="42">
        <v>30.329897690931009</v>
      </c>
      <c r="BA8" s="38">
        <v>0</v>
      </c>
      <c r="BB8" s="32">
        <v>0</v>
      </c>
      <c r="BC8" s="32">
        <v>0</v>
      </c>
      <c r="BD8" s="32">
        <v>0</v>
      </c>
      <c r="BE8" s="42">
        <v>0</v>
      </c>
      <c r="BF8" s="38">
        <v>3.1822494502146998</v>
      </c>
      <c r="BG8" s="32">
        <v>15.025662053708698</v>
      </c>
      <c r="BH8" s="32">
        <v>0.1177948653225</v>
      </c>
      <c r="BI8" s="32">
        <v>0</v>
      </c>
      <c r="BJ8" s="42">
        <v>5.6855191723860008</v>
      </c>
      <c r="BK8" s="45">
        <f>SUM(C8:BJ8)</f>
        <v>3622.7968231268369</v>
      </c>
    </row>
    <row r="9" spans="1:104" x14ac:dyDescent="0.25">
      <c r="A9" s="10"/>
      <c r="B9" s="22" t="s">
        <v>84</v>
      </c>
      <c r="C9" s="39">
        <f>SUM(C8)</f>
        <v>0</v>
      </c>
      <c r="D9" s="33">
        <f t="shared" ref="D9:BJ9" si="0">SUM(D8)</f>
        <v>54.311540858644896</v>
      </c>
      <c r="E9" s="33">
        <f t="shared" si="0"/>
        <v>150.527417225741</v>
      </c>
      <c r="F9" s="33">
        <f t="shared" si="0"/>
        <v>0</v>
      </c>
      <c r="G9" s="43">
        <f t="shared" si="0"/>
        <v>0</v>
      </c>
      <c r="H9" s="39">
        <f t="shared" si="0"/>
        <v>1.7229490231920996</v>
      </c>
      <c r="I9" s="33">
        <f t="shared" si="0"/>
        <v>980.37530602293282</v>
      </c>
      <c r="J9" s="33">
        <f t="shared" si="0"/>
        <v>983.03225840882749</v>
      </c>
      <c r="K9" s="33">
        <f t="shared" si="0"/>
        <v>0</v>
      </c>
      <c r="L9" s="43">
        <f t="shared" si="0"/>
        <v>34.060339645805001</v>
      </c>
      <c r="M9" s="39">
        <f t="shared" si="0"/>
        <v>0</v>
      </c>
      <c r="N9" s="33">
        <f t="shared" si="0"/>
        <v>0</v>
      </c>
      <c r="O9" s="33">
        <f t="shared" si="0"/>
        <v>0</v>
      </c>
      <c r="P9" s="33">
        <f t="shared" si="0"/>
        <v>0</v>
      </c>
      <c r="Q9" s="43">
        <f t="shared" si="0"/>
        <v>0</v>
      </c>
      <c r="R9" s="39">
        <f t="shared" si="0"/>
        <v>0.41743710367570003</v>
      </c>
      <c r="S9" s="33">
        <f t="shared" si="0"/>
        <v>33.786705019773699</v>
      </c>
      <c r="T9" s="33">
        <f t="shared" si="0"/>
        <v>51.537718390354605</v>
      </c>
      <c r="U9" s="33">
        <f t="shared" si="0"/>
        <v>0</v>
      </c>
      <c r="V9" s="43">
        <f t="shared" si="0"/>
        <v>0.68552912061249993</v>
      </c>
      <c r="W9" s="39">
        <f t="shared" si="0"/>
        <v>0</v>
      </c>
      <c r="X9" s="33">
        <f t="shared" si="0"/>
        <v>0</v>
      </c>
      <c r="Y9" s="33">
        <f t="shared" si="0"/>
        <v>0</v>
      </c>
      <c r="Z9" s="33">
        <f t="shared" si="0"/>
        <v>0</v>
      </c>
      <c r="AA9" s="43">
        <f t="shared" si="0"/>
        <v>0</v>
      </c>
      <c r="AB9" s="39">
        <f t="shared" si="0"/>
        <v>0.46764884380539995</v>
      </c>
      <c r="AC9" s="33">
        <f t="shared" si="0"/>
        <v>68.285412980483088</v>
      </c>
      <c r="AD9" s="33">
        <f t="shared" si="0"/>
        <v>0</v>
      </c>
      <c r="AE9" s="33">
        <f t="shared" si="0"/>
        <v>0</v>
      </c>
      <c r="AF9" s="43">
        <f t="shared" si="0"/>
        <v>4.0567200559028</v>
      </c>
      <c r="AG9" s="39">
        <f t="shared" si="0"/>
        <v>0</v>
      </c>
      <c r="AH9" s="33">
        <f t="shared" si="0"/>
        <v>0</v>
      </c>
      <c r="AI9" s="33">
        <f t="shared" si="0"/>
        <v>0</v>
      </c>
      <c r="AJ9" s="33">
        <f t="shared" si="0"/>
        <v>0</v>
      </c>
      <c r="AK9" s="43">
        <f t="shared" si="0"/>
        <v>0</v>
      </c>
      <c r="AL9" s="39">
        <f t="shared" si="0"/>
        <v>6.2837994354400004E-2</v>
      </c>
      <c r="AM9" s="33">
        <f t="shared" si="0"/>
        <v>27.951525869386796</v>
      </c>
      <c r="AN9" s="33">
        <f t="shared" si="0"/>
        <v>1.4290281857095</v>
      </c>
      <c r="AO9" s="33">
        <f t="shared" si="0"/>
        <v>0</v>
      </c>
      <c r="AP9" s="43">
        <f t="shared" si="0"/>
        <v>0.36662210745130003</v>
      </c>
      <c r="AQ9" s="39">
        <f t="shared" si="0"/>
        <v>0</v>
      </c>
      <c r="AR9" s="33">
        <f t="shared" si="0"/>
        <v>8.0652235863224995</v>
      </c>
      <c r="AS9" s="33">
        <f t="shared" si="0"/>
        <v>0</v>
      </c>
      <c r="AT9" s="33">
        <f t="shared" si="0"/>
        <v>0</v>
      </c>
      <c r="AU9" s="43">
        <f t="shared" si="0"/>
        <v>0</v>
      </c>
      <c r="AV9" s="39">
        <f t="shared" si="0"/>
        <v>6.2997160099191012</v>
      </c>
      <c r="AW9" s="33">
        <f t="shared" si="0"/>
        <v>953.29982194279933</v>
      </c>
      <c r="AX9" s="33">
        <f t="shared" si="0"/>
        <v>207.71394149857963</v>
      </c>
      <c r="AY9" s="33">
        <f t="shared" si="0"/>
        <v>0</v>
      </c>
      <c r="AZ9" s="43">
        <f t="shared" si="0"/>
        <v>30.329897690931009</v>
      </c>
      <c r="BA9" s="39">
        <f t="shared" si="0"/>
        <v>0</v>
      </c>
      <c r="BB9" s="33">
        <f t="shared" si="0"/>
        <v>0</v>
      </c>
      <c r="BC9" s="33">
        <f t="shared" si="0"/>
        <v>0</v>
      </c>
      <c r="BD9" s="33">
        <f t="shared" si="0"/>
        <v>0</v>
      </c>
      <c r="BE9" s="43">
        <f t="shared" si="0"/>
        <v>0</v>
      </c>
      <c r="BF9" s="39">
        <f t="shared" si="0"/>
        <v>3.1822494502146998</v>
      </c>
      <c r="BG9" s="33">
        <f t="shared" si="0"/>
        <v>15.025662053708698</v>
      </c>
      <c r="BH9" s="33">
        <f t="shared" si="0"/>
        <v>0.1177948653225</v>
      </c>
      <c r="BI9" s="33">
        <f t="shared" si="0"/>
        <v>0</v>
      </c>
      <c r="BJ9" s="43">
        <f t="shared" si="0"/>
        <v>5.6855191723860008</v>
      </c>
      <c r="BK9" s="46">
        <f>SUM(C9:BJ9)</f>
        <v>3622.7968231268369</v>
      </c>
    </row>
    <row r="10" spans="1:104" x14ac:dyDescent="0.25">
      <c r="A10" s="10" t="s">
        <v>76</v>
      </c>
      <c r="B10" s="21" t="s">
        <v>3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</row>
    <row r="11" spans="1:104" x14ac:dyDescent="0.25">
      <c r="A11" s="10"/>
      <c r="B11" s="19" t="s">
        <v>102</v>
      </c>
      <c r="C11" s="38">
        <v>0</v>
      </c>
      <c r="D11" s="32">
        <v>0</v>
      </c>
      <c r="E11" s="32">
        <v>0</v>
      </c>
      <c r="F11" s="32">
        <v>0</v>
      </c>
      <c r="G11" s="42">
        <v>0</v>
      </c>
      <c r="H11" s="38">
        <v>8.87772752252E-2</v>
      </c>
      <c r="I11" s="32">
        <v>26.715304000070631</v>
      </c>
      <c r="J11" s="32">
        <v>0</v>
      </c>
      <c r="K11" s="32">
        <v>0</v>
      </c>
      <c r="L11" s="42">
        <v>0.1061456813869</v>
      </c>
      <c r="M11" s="38">
        <v>0</v>
      </c>
      <c r="N11" s="32">
        <v>0</v>
      </c>
      <c r="O11" s="32">
        <v>0</v>
      </c>
      <c r="P11" s="32">
        <v>0</v>
      </c>
      <c r="Q11" s="42">
        <v>0</v>
      </c>
      <c r="R11" s="38">
        <v>0.11275187325769999</v>
      </c>
      <c r="S11" s="32">
        <v>6.1868196257096004</v>
      </c>
      <c r="T11" s="32">
        <v>0</v>
      </c>
      <c r="U11" s="32">
        <v>0</v>
      </c>
      <c r="V11" s="42">
        <v>8.6023909669999995E-4</v>
      </c>
      <c r="W11" s="38">
        <v>0</v>
      </c>
      <c r="X11" s="32">
        <v>0</v>
      </c>
      <c r="Y11" s="32">
        <v>0</v>
      </c>
      <c r="Z11" s="32">
        <v>0</v>
      </c>
      <c r="AA11" s="42">
        <v>0</v>
      </c>
      <c r="AB11" s="38">
        <v>8.0606696125999997E-3</v>
      </c>
      <c r="AC11" s="32">
        <v>0</v>
      </c>
      <c r="AD11" s="32">
        <v>0</v>
      </c>
      <c r="AE11" s="32">
        <v>0</v>
      </c>
      <c r="AF11" s="42">
        <v>0</v>
      </c>
      <c r="AG11" s="38">
        <v>0</v>
      </c>
      <c r="AH11" s="32">
        <v>0</v>
      </c>
      <c r="AI11" s="32">
        <v>0</v>
      </c>
      <c r="AJ11" s="32">
        <v>0</v>
      </c>
      <c r="AK11" s="42">
        <v>0</v>
      </c>
      <c r="AL11" s="38">
        <v>7.3448764192999994E-3</v>
      </c>
      <c r="AM11" s="32">
        <v>0</v>
      </c>
      <c r="AN11" s="32">
        <v>0</v>
      </c>
      <c r="AO11" s="32">
        <v>0</v>
      </c>
      <c r="AP11" s="42">
        <v>1.7310574189999999E-4</v>
      </c>
      <c r="AQ11" s="38">
        <v>0</v>
      </c>
      <c r="AR11" s="32">
        <v>0</v>
      </c>
      <c r="AS11" s="32">
        <v>0</v>
      </c>
      <c r="AT11" s="32">
        <v>0</v>
      </c>
      <c r="AU11" s="42">
        <v>0</v>
      </c>
      <c r="AV11" s="38">
        <v>0.68146535354539983</v>
      </c>
      <c r="AW11" s="32">
        <v>4.4277523816449005</v>
      </c>
      <c r="AX11" s="32">
        <v>0</v>
      </c>
      <c r="AY11" s="32">
        <v>0</v>
      </c>
      <c r="AZ11" s="42">
        <v>2.0974356549028998</v>
      </c>
      <c r="BA11" s="38">
        <v>0</v>
      </c>
      <c r="BB11" s="32">
        <v>0</v>
      </c>
      <c r="BC11" s="32">
        <v>0</v>
      </c>
      <c r="BD11" s="32">
        <v>0</v>
      </c>
      <c r="BE11" s="42">
        <v>0</v>
      </c>
      <c r="BF11" s="38">
        <v>0.12907144187029998</v>
      </c>
      <c r="BG11" s="32">
        <v>5.5288843483799997E-2</v>
      </c>
      <c r="BH11" s="32">
        <v>0</v>
      </c>
      <c r="BI11" s="32">
        <v>0</v>
      </c>
      <c r="BJ11" s="42">
        <v>6.5131774099999999E-5</v>
      </c>
      <c r="BK11" s="45">
        <f t="shared" ref="BK11:BK12" si="1">SUM(C11:BJ11)</f>
        <v>40.617316153741939</v>
      </c>
    </row>
    <row r="12" spans="1:104" x14ac:dyDescent="0.25">
      <c r="A12" s="10"/>
      <c r="B12" s="22" t="s">
        <v>85</v>
      </c>
      <c r="C12" s="39">
        <f t="shared" ref="C12:BJ12" si="2">SUM(C11)</f>
        <v>0</v>
      </c>
      <c r="D12" s="33">
        <f t="shared" si="2"/>
        <v>0</v>
      </c>
      <c r="E12" s="33">
        <f t="shared" si="2"/>
        <v>0</v>
      </c>
      <c r="F12" s="33">
        <f t="shared" si="2"/>
        <v>0</v>
      </c>
      <c r="G12" s="43">
        <f t="shared" si="2"/>
        <v>0</v>
      </c>
      <c r="H12" s="39">
        <f t="shared" si="2"/>
        <v>8.87772752252E-2</v>
      </c>
      <c r="I12" s="33">
        <f t="shared" si="2"/>
        <v>26.715304000070631</v>
      </c>
      <c r="J12" s="33">
        <f t="shared" si="2"/>
        <v>0</v>
      </c>
      <c r="K12" s="33">
        <f t="shared" si="2"/>
        <v>0</v>
      </c>
      <c r="L12" s="43">
        <f t="shared" si="2"/>
        <v>0.1061456813869</v>
      </c>
      <c r="M12" s="39">
        <f t="shared" si="2"/>
        <v>0</v>
      </c>
      <c r="N12" s="33">
        <f t="shared" si="2"/>
        <v>0</v>
      </c>
      <c r="O12" s="33">
        <f t="shared" si="2"/>
        <v>0</v>
      </c>
      <c r="P12" s="33">
        <f t="shared" si="2"/>
        <v>0</v>
      </c>
      <c r="Q12" s="43">
        <f t="shared" si="2"/>
        <v>0</v>
      </c>
      <c r="R12" s="39">
        <f t="shared" si="2"/>
        <v>0.11275187325769999</v>
      </c>
      <c r="S12" s="33">
        <f t="shared" si="2"/>
        <v>6.1868196257096004</v>
      </c>
      <c r="T12" s="33">
        <f t="shared" si="2"/>
        <v>0</v>
      </c>
      <c r="U12" s="33">
        <f t="shared" si="2"/>
        <v>0</v>
      </c>
      <c r="V12" s="43">
        <f t="shared" si="2"/>
        <v>8.6023909669999995E-4</v>
      </c>
      <c r="W12" s="39">
        <f t="shared" si="2"/>
        <v>0</v>
      </c>
      <c r="X12" s="33">
        <f t="shared" si="2"/>
        <v>0</v>
      </c>
      <c r="Y12" s="33">
        <f t="shared" si="2"/>
        <v>0</v>
      </c>
      <c r="Z12" s="33">
        <f t="shared" si="2"/>
        <v>0</v>
      </c>
      <c r="AA12" s="43">
        <f t="shared" si="2"/>
        <v>0</v>
      </c>
      <c r="AB12" s="39">
        <f t="shared" si="2"/>
        <v>8.0606696125999997E-3</v>
      </c>
      <c r="AC12" s="33">
        <f t="shared" si="2"/>
        <v>0</v>
      </c>
      <c r="AD12" s="33">
        <f t="shared" si="2"/>
        <v>0</v>
      </c>
      <c r="AE12" s="33">
        <f t="shared" si="2"/>
        <v>0</v>
      </c>
      <c r="AF12" s="43">
        <f t="shared" si="2"/>
        <v>0</v>
      </c>
      <c r="AG12" s="39">
        <f t="shared" si="2"/>
        <v>0</v>
      </c>
      <c r="AH12" s="33">
        <f t="shared" si="2"/>
        <v>0</v>
      </c>
      <c r="AI12" s="33">
        <f t="shared" si="2"/>
        <v>0</v>
      </c>
      <c r="AJ12" s="33">
        <f t="shared" si="2"/>
        <v>0</v>
      </c>
      <c r="AK12" s="43">
        <f t="shared" si="2"/>
        <v>0</v>
      </c>
      <c r="AL12" s="39">
        <f t="shared" si="2"/>
        <v>7.3448764192999994E-3</v>
      </c>
      <c r="AM12" s="33">
        <f t="shared" si="2"/>
        <v>0</v>
      </c>
      <c r="AN12" s="33">
        <f t="shared" si="2"/>
        <v>0</v>
      </c>
      <c r="AO12" s="33">
        <f t="shared" si="2"/>
        <v>0</v>
      </c>
      <c r="AP12" s="43">
        <f t="shared" si="2"/>
        <v>1.7310574189999999E-4</v>
      </c>
      <c r="AQ12" s="39">
        <f t="shared" si="2"/>
        <v>0</v>
      </c>
      <c r="AR12" s="33">
        <f t="shared" si="2"/>
        <v>0</v>
      </c>
      <c r="AS12" s="33">
        <f t="shared" si="2"/>
        <v>0</v>
      </c>
      <c r="AT12" s="33">
        <f t="shared" si="2"/>
        <v>0</v>
      </c>
      <c r="AU12" s="43">
        <f t="shared" si="2"/>
        <v>0</v>
      </c>
      <c r="AV12" s="39">
        <f t="shared" si="2"/>
        <v>0.68146535354539983</v>
      </c>
      <c r="AW12" s="33">
        <f t="shared" si="2"/>
        <v>4.4277523816449005</v>
      </c>
      <c r="AX12" s="33">
        <f t="shared" si="2"/>
        <v>0</v>
      </c>
      <c r="AY12" s="33">
        <f t="shared" si="2"/>
        <v>0</v>
      </c>
      <c r="AZ12" s="43">
        <f t="shared" si="2"/>
        <v>2.0974356549028998</v>
      </c>
      <c r="BA12" s="39">
        <f t="shared" si="2"/>
        <v>0</v>
      </c>
      <c r="BB12" s="33">
        <f t="shared" si="2"/>
        <v>0</v>
      </c>
      <c r="BC12" s="33">
        <f t="shared" si="2"/>
        <v>0</v>
      </c>
      <c r="BD12" s="33">
        <f t="shared" si="2"/>
        <v>0</v>
      </c>
      <c r="BE12" s="43">
        <f t="shared" si="2"/>
        <v>0</v>
      </c>
      <c r="BF12" s="39">
        <f t="shared" si="2"/>
        <v>0.12907144187029998</v>
      </c>
      <c r="BG12" s="33">
        <f t="shared" si="2"/>
        <v>5.5288843483799997E-2</v>
      </c>
      <c r="BH12" s="33">
        <f t="shared" si="2"/>
        <v>0</v>
      </c>
      <c r="BI12" s="33">
        <f t="shared" si="2"/>
        <v>0</v>
      </c>
      <c r="BJ12" s="43">
        <f t="shared" si="2"/>
        <v>6.5131774099999999E-5</v>
      </c>
      <c r="BK12" s="46">
        <f t="shared" si="1"/>
        <v>40.617316153741939</v>
      </c>
    </row>
    <row r="13" spans="1:104" x14ac:dyDescent="0.25">
      <c r="A13" s="10" t="s">
        <v>77</v>
      </c>
      <c r="B13" s="21" t="s">
        <v>10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</row>
    <row r="14" spans="1:104" x14ac:dyDescent="0.25">
      <c r="A14" s="10"/>
      <c r="B14" s="21" t="s">
        <v>106</v>
      </c>
      <c r="C14" s="38">
        <v>0</v>
      </c>
      <c r="D14" s="32">
        <v>1.8993572362257998</v>
      </c>
      <c r="E14" s="32">
        <v>0</v>
      </c>
      <c r="F14" s="32">
        <v>0</v>
      </c>
      <c r="G14" s="42">
        <v>0</v>
      </c>
      <c r="H14" s="38">
        <v>0</v>
      </c>
      <c r="I14" s="32">
        <v>0</v>
      </c>
      <c r="J14" s="32">
        <v>0</v>
      </c>
      <c r="K14" s="32">
        <v>0</v>
      </c>
      <c r="L14" s="42">
        <v>0.18826804838700001</v>
      </c>
      <c r="M14" s="38">
        <v>0</v>
      </c>
      <c r="N14" s="32">
        <v>0</v>
      </c>
      <c r="O14" s="32">
        <v>0</v>
      </c>
      <c r="P14" s="32">
        <v>0</v>
      </c>
      <c r="Q14" s="42">
        <v>0</v>
      </c>
      <c r="R14" s="38">
        <v>1.2551203225800001E-2</v>
      </c>
      <c r="S14" s="32">
        <v>0</v>
      </c>
      <c r="T14" s="32">
        <v>0</v>
      </c>
      <c r="U14" s="32">
        <v>0</v>
      </c>
      <c r="V14" s="42">
        <v>0</v>
      </c>
      <c r="W14" s="38">
        <v>0</v>
      </c>
      <c r="X14" s="32">
        <v>6.2740980172300382</v>
      </c>
      <c r="Y14" s="32">
        <v>0</v>
      </c>
      <c r="Z14" s="32">
        <v>0</v>
      </c>
      <c r="AA14" s="42">
        <v>0</v>
      </c>
      <c r="AB14" s="38">
        <v>7.5257014451599991E-2</v>
      </c>
      <c r="AC14" s="32">
        <v>0</v>
      </c>
      <c r="AD14" s="32">
        <v>0</v>
      </c>
      <c r="AE14" s="32">
        <v>0</v>
      </c>
      <c r="AF14" s="42">
        <v>0</v>
      </c>
      <c r="AG14" s="38">
        <v>0</v>
      </c>
      <c r="AH14" s="32">
        <v>0</v>
      </c>
      <c r="AI14" s="32">
        <v>0</v>
      </c>
      <c r="AJ14" s="32">
        <v>0</v>
      </c>
      <c r="AK14" s="42">
        <v>0</v>
      </c>
      <c r="AL14" s="38">
        <v>0</v>
      </c>
      <c r="AM14" s="32">
        <v>0</v>
      </c>
      <c r="AN14" s="32">
        <v>0</v>
      </c>
      <c r="AO14" s="32">
        <v>0</v>
      </c>
      <c r="AP14" s="42">
        <v>0</v>
      </c>
      <c r="AQ14" s="38">
        <v>0</v>
      </c>
      <c r="AR14" s="32">
        <v>0</v>
      </c>
      <c r="AS14" s="32">
        <v>0</v>
      </c>
      <c r="AT14" s="32">
        <v>0</v>
      </c>
      <c r="AU14" s="42">
        <v>0</v>
      </c>
      <c r="AV14" s="38">
        <v>1.0462500095794001</v>
      </c>
      <c r="AW14" s="32">
        <v>5.4764072353867004</v>
      </c>
      <c r="AX14" s="32">
        <v>2.0081925161289003</v>
      </c>
      <c r="AY14" s="32">
        <v>0</v>
      </c>
      <c r="AZ14" s="42">
        <v>7.2483500309345006</v>
      </c>
      <c r="BA14" s="38">
        <v>0</v>
      </c>
      <c r="BB14" s="32">
        <v>0</v>
      </c>
      <c r="BC14" s="32">
        <v>0</v>
      </c>
      <c r="BD14" s="32">
        <v>0</v>
      </c>
      <c r="BE14" s="42">
        <v>0</v>
      </c>
      <c r="BF14" s="38">
        <v>0.44487209903149993</v>
      </c>
      <c r="BG14" s="32">
        <v>1.5744845478385001</v>
      </c>
      <c r="BH14" s="32">
        <v>0</v>
      </c>
      <c r="BI14" s="32">
        <v>0</v>
      </c>
      <c r="BJ14" s="42">
        <v>2.1499438985479999</v>
      </c>
      <c r="BK14" s="45">
        <f t="shared" ref="BK14:BK21" si="3">SUM(C14:BJ14)</f>
        <v>28.398031856967737</v>
      </c>
    </row>
    <row r="15" spans="1:104" x14ac:dyDescent="0.25">
      <c r="A15" s="10"/>
      <c r="B15" s="21" t="s">
        <v>133</v>
      </c>
      <c r="C15" s="38">
        <v>0</v>
      </c>
      <c r="D15" s="32">
        <v>5.4584015420352872</v>
      </c>
      <c r="E15" s="32">
        <v>0</v>
      </c>
      <c r="F15" s="32">
        <v>0</v>
      </c>
      <c r="G15" s="42">
        <v>0</v>
      </c>
      <c r="H15" s="38">
        <v>0.17780936183840002</v>
      </c>
      <c r="I15" s="32">
        <v>0</v>
      </c>
      <c r="J15" s="32">
        <v>0</v>
      </c>
      <c r="K15" s="32">
        <v>0</v>
      </c>
      <c r="L15" s="42">
        <v>1.7472271978385001</v>
      </c>
      <c r="M15" s="38">
        <v>0</v>
      </c>
      <c r="N15" s="32">
        <v>0</v>
      </c>
      <c r="O15" s="32">
        <v>0</v>
      </c>
      <c r="P15" s="32">
        <v>0</v>
      </c>
      <c r="Q15" s="42">
        <v>0</v>
      </c>
      <c r="R15" s="38">
        <v>6.5598168064000002E-3</v>
      </c>
      <c r="S15" s="32">
        <v>0</v>
      </c>
      <c r="T15" s="32">
        <v>0</v>
      </c>
      <c r="U15" s="32">
        <v>0</v>
      </c>
      <c r="V15" s="42">
        <v>1.2718033870965999</v>
      </c>
      <c r="W15" s="38">
        <v>0</v>
      </c>
      <c r="X15" s="32">
        <v>0</v>
      </c>
      <c r="Y15" s="32">
        <v>0</v>
      </c>
      <c r="Z15" s="32">
        <v>0</v>
      </c>
      <c r="AA15" s="42">
        <v>0</v>
      </c>
      <c r="AB15" s="38">
        <v>2.2774233548299997E-2</v>
      </c>
      <c r="AC15" s="32">
        <v>0</v>
      </c>
      <c r="AD15" s="32">
        <v>0</v>
      </c>
      <c r="AE15" s="32">
        <v>0</v>
      </c>
      <c r="AF15" s="42">
        <v>5.9932193548000003E-3</v>
      </c>
      <c r="AG15" s="38">
        <v>0</v>
      </c>
      <c r="AH15" s="32">
        <v>0</v>
      </c>
      <c r="AI15" s="32">
        <v>0</v>
      </c>
      <c r="AJ15" s="32">
        <v>0</v>
      </c>
      <c r="AK15" s="42">
        <v>0</v>
      </c>
      <c r="AL15" s="38">
        <v>2.3954897741899999E-2</v>
      </c>
      <c r="AM15" s="32">
        <v>0</v>
      </c>
      <c r="AN15" s="32">
        <v>0</v>
      </c>
      <c r="AO15" s="32">
        <v>0</v>
      </c>
      <c r="AP15" s="42">
        <v>0</v>
      </c>
      <c r="AQ15" s="38">
        <v>0</v>
      </c>
      <c r="AR15" s="32">
        <v>0</v>
      </c>
      <c r="AS15" s="32">
        <v>0</v>
      </c>
      <c r="AT15" s="32">
        <v>0</v>
      </c>
      <c r="AU15" s="42">
        <v>0</v>
      </c>
      <c r="AV15" s="38">
        <v>0.37652810061190001</v>
      </c>
      <c r="AW15" s="32">
        <v>10.0215426402257</v>
      </c>
      <c r="AX15" s="32">
        <v>0</v>
      </c>
      <c r="AY15" s="32">
        <v>0</v>
      </c>
      <c r="AZ15" s="42">
        <v>2.1803332012898999</v>
      </c>
      <c r="BA15" s="38">
        <v>0</v>
      </c>
      <c r="BB15" s="32">
        <v>0</v>
      </c>
      <c r="BC15" s="32">
        <v>0</v>
      </c>
      <c r="BD15" s="32">
        <v>0</v>
      </c>
      <c r="BE15" s="42">
        <v>0</v>
      </c>
      <c r="BF15" s="38">
        <v>0.16421421032229999</v>
      </c>
      <c r="BG15" s="32">
        <v>0.1198643870967</v>
      </c>
      <c r="BH15" s="32">
        <v>0</v>
      </c>
      <c r="BI15" s="32">
        <v>0</v>
      </c>
      <c r="BJ15" s="42">
        <v>0.37504814090299998</v>
      </c>
      <c r="BK15" s="45">
        <f t="shared" si="3"/>
        <v>21.95205433670969</v>
      </c>
    </row>
    <row r="16" spans="1:104" x14ac:dyDescent="0.25">
      <c r="A16" s="10"/>
      <c r="B16" s="21" t="s">
        <v>103</v>
      </c>
      <c r="C16" s="38">
        <v>0</v>
      </c>
      <c r="D16" s="32">
        <v>2.2946283870966999</v>
      </c>
      <c r="E16" s="32">
        <v>0</v>
      </c>
      <c r="F16" s="32">
        <v>0</v>
      </c>
      <c r="G16" s="42">
        <v>0</v>
      </c>
      <c r="H16" s="38">
        <v>0.17094981483849997</v>
      </c>
      <c r="I16" s="32">
        <v>8.5394883327131552</v>
      </c>
      <c r="J16" s="32">
        <v>0</v>
      </c>
      <c r="K16" s="32">
        <v>0</v>
      </c>
      <c r="L16" s="42">
        <v>0.66668032658050003</v>
      </c>
      <c r="M16" s="38">
        <v>0</v>
      </c>
      <c r="N16" s="32">
        <v>0</v>
      </c>
      <c r="O16" s="32">
        <v>0</v>
      </c>
      <c r="P16" s="32">
        <v>0</v>
      </c>
      <c r="Q16" s="42">
        <v>0</v>
      </c>
      <c r="R16" s="38">
        <v>2.1798969677400002E-2</v>
      </c>
      <c r="S16" s="32">
        <v>0</v>
      </c>
      <c r="T16" s="32">
        <v>0</v>
      </c>
      <c r="U16" s="32">
        <v>0</v>
      </c>
      <c r="V16" s="42">
        <v>0.11779617767739999</v>
      </c>
      <c r="W16" s="38">
        <v>0</v>
      </c>
      <c r="X16" s="32">
        <v>0</v>
      </c>
      <c r="Y16" s="32">
        <v>0</v>
      </c>
      <c r="Z16" s="32">
        <v>0</v>
      </c>
      <c r="AA16" s="42">
        <v>0</v>
      </c>
      <c r="AB16" s="38">
        <v>0</v>
      </c>
      <c r="AC16" s="32">
        <v>0</v>
      </c>
      <c r="AD16" s="32">
        <v>0</v>
      </c>
      <c r="AE16" s="32">
        <v>0</v>
      </c>
      <c r="AF16" s="42">
        <v>4.5556438709600001E-2</v>
      </c>
      <c r="AG16" s="38">
        <v>0</v>
      </c>
      <c r="AH16" s="32">
        <v>0</v>
      </c>
      <c r="AI16" s="32">
        <v>0</v>
      </c>
      <c r="AJ16" s="32">
        <v>0</v>
      </c>
      <c r="AK16" s="42">
        <v>0</v>
      </c>
      <c r="AL16" s="38">
        <v>0</v>
      </c>
      <c r="AM16" s="32">
        <v>0</v>
      </c>
      <c r="AN16" s="32">
        <v>0</v>
      </c>
      <c r="AO16" s="32">
        <v>0</v>
      </c>
      <c r="AP16" s="42">
        <v>0</v>
      </c>
      <c r="AQ16" s="38">
        <v>0</v>
      </c>
      <c r="AR16" s="32">
        <v>0</v>
      </c>
      <c r="AS16" s="32">
        <v>0</v>
      </c>
      <c r="AT16" s="32">
        <v>0</v>
      </c>
      <c r="AU16" s="42">
        <v>0</v>
      </c>
      <c r="AV16" s="38">
        <v>0.49949577103150006</v>
      </c>
      <c r="AW16" s="32">
        <v>3.3483982451610004</v>
      </c>
      <c r="AX16" s="32">
        <v>0</v>
      </c>
      <c r="AY16" s="32">
        <v>0</v>
      </c>
      <c r="AZ16" s="42">
        <v>8.3300757786761004</v>
      </c>
      <c r="BA16" s="38">
        <v>0</v>
      </c>
      <c r="BB16" s="32">
        <v>0</v>
      </c>
      <c r="BC16" s="32">
        <v>0</v>
      </c>
      <c r="BD16" s="32">
        <v>0</v>
      </c>
      <c r="BE16" s="42">
        <v>0</v>
      </c>
      <c r="BF16" s="38">
        <v>0.2049868906126</v>
      </c>
      <c r="BG16" s="32">
        <v>0.49509092896769996</v>
      </c>
      <c r="BH16" s="32">
        <v>0</v>
      </c>
      <c r="BI16" s="32">
        <v>0</v>
      </c>
      <c r="BJ16" s="42">
        <v>0.26333424583849996</v>
      </c>
      <c r="BK16" s="45">
        <f t="shared" si="3"/>
        <v>24.998280307580654</v>
      </c>
    </row>
    <row r="17" spans="1:63" x14ac:dyDescent="0.25">
      <c r="A17" s="10"/>
      <c r="B17" s="21" t="s">
        <v>104</v>
      </c>
      <c r="C17" s="38">
        <v>0</v>
      </c>
      <c r="D17" s="32">
        <v>5.6465421765188326</v>
      </c>
      <c r="E17" s="32">
        <v>0</v>
      </c>
      <c r="F17" s="32">
        <v>0</v>
      </c>
      <c r="G17" s="42">
        <v>0</v>
      </c>
      <c r="H17" s="38">
        <v>0.1683634662579</v>
      </c>
      <c r="I17" s="32">
        <v>1.8062281290300002E-2</v>
      </c>
      <c r="J17" s="32">
        <v>0</v>
      </c>
      <c r="K17" s="32">
        <v>0</v>
      </c>
      <c r="L17" s="42">
        <v>0.17215611854820001</v>
      </c>
      <c r="M17" s="38">
        <v>0</v>
      </c>
      <c r="N17" s="32">
        <v>0</v>
      </c>
      <c r="O17" s="32">
        <v>0</v>
      </c>
      <c r="P17" s="32">
        <v>0</v>
      </c>
      <c r="Q17" s="42">
        <v>0</v>
      </c>
      <c r="R17" s="38">
        <v>0</v>
      </c>
      <c r="S17" s="32">
        <v>0</v>
      </c>
      <c r="T17" s="32">
        <v>0</v>
      </c>
      <c r="U17" s="32">
        <v>0</v>
      </c>
      <c r="V17" s="42">
        <v>0.73378017741930002</v>
      </c>
      <c r="W17" s="38">
        <v>0</v>
      </c>
      <c r="X17" s="32">
        <v>0</v>
      </c>
      <c r="Y17" s="32">
        <v>0</v>
      </c>
      <c r="Z17" s="32">
        <v>0</v>
      </c>
      <c r="AA17" s="42">
        <v>0</v>
      </c>
      <c r="AB17" s="38">
        <v>4.7984740257800002E-2</v>
      </c>
      <c r="AC17" s="32">
        <v>0</v>
      </c>
      <c r="AD17" s="32">
        <v>0</v>
      </c>
      <c r="AE17" s="32">
        <v>0</v>
      </c>
      <c r="AF17" s="42">
        <v>9.6876685935399998E-2</v>
      </c>
      <c r="AG17" s="38">
        <v>0</v>
      </c>
      <c r="AH17" s="32">
        <v>0</v>
      </c>
      <c r="AI17" s="32">
        <v>0</v>
      </c>
      <c r="AJ17" s="32">
        <v>0</v>
      </c>
      <c r="AK17" s="42">
        <v>0</v>
      </c>
      <c r="AL17" s="38">
        <v>1.5711549677399999E-2</v>
      </c>
      <c r="AM17" s="32">
        <v>0.28056338709669998</v>
      </c>
      <c r="AN17" s="32">
        <v>0</v>
      </c>
      <c r="AO17" s="32">
        <v>0</v>
      </c>
      <c r="AP17" s="42">
        <v>0</v>
      </c>
      <c r="AQ17" s="38">
        <v>0</v>
      </c>
      <c r="AR17" s="32">
        <v>0</v>
      </c>
      <c r="AS17" s="32">
        <v>0</v>
      </c>
      <c r="AT17" s="32">
        <v>0</v>
      </c>
      <c r="AU17" s="42">
        <v>0</v>
      </c>
      <c r="AV17" s="38">
        <v>0.32674787238629999</v>
      </c>
      <c r="AW17" s="32">
        <v>11.7879063899674</v>
      </c>
      <c r="AX17" s="32">
        <v>0</v>
      </c>
      <c r="AY17" s="32">
        <v>0</v>
      </c>
      <c r="AZ17" s="42">
        <v>3.4765916211931001</v>
      </c>
      <c r="BA17" s="38">
        <v>0</v>
      </c>
      <c r="BB17" s="32">
        <v>0</v>
      </c>
      <c r="BC17" s="32">
        <v>0</v>
      </c>
      <c r="BD17" s="32">
        <v>0</v>
      </c>
      <c r="BE17" s="42">
        <v>0</v>
      </c>
      <c r="BF17" s="38">
        <v>8.1946891193300009E-2</v>
      </c>
      <c r="BG17" s="32">
        <v>0</v>
      </c>
      <c r="BH17" s="32">
        <v>0</v>
      </c>
      <c r="BI17" s="32">
        <v>0</v>
      </c>
      <c r="BJ17" s="42">
        <v>0</v>
      </c>
      <c r="BK17" s="45">
        <f t="shared" si="3"/>
        <v>22.853233357741935</v>
      </c>
    </row>
    <row r="18" spans="1:63" x14ac:dyDescent="0.25">
      <c r="A18" s="10"/>
      <c r="B18" s="21" t="s">
        <v>105</v>
      </c>
      <c r="C18" s="38">
        <v>0</v>
      </c>
      <c r="D18" s="32">
        <v>0</v>
      </c>
      <c r="E18" s="32">
        <v>0</v>
      </c>
      <c r="F18" s="32">
        <v>0</v>
      </c>
      <c r="G18" s="42">
        <v>0</v>
      </c>
      <c r="H18" s="38">
        <v>3.7189637419199999E-2</v>
      </c>
      <c r="I18" s="32">
        <v>12.787181193002125</v>
      </c>
      <c r="J18" s="32">
        <v>0</v>
      </c>
      <c r="K18" s="32">
        <v>0</v>
      </c>
      <c r="L18" s="42">
        <v>2.4229612258062998</v>
      </c>
      <c r="M18" s="38">
        <v>0</v>
      </c>
      <c r="N18" s="32">
        <v>0</v>
      </c>
      <c r="O18" s="32">
        <v>0</v>
      </c>
      <c r="P18" s="32">
        <v>0</v>
      </c>
      <c r="Q18" s="42">
        <v>0</v>
      </c>
      <c r="R18" s="38">
        <v>2.4793091612799998E-2</v>
      </c>
      <c r="S18" s="32">
        <v>1.1269587096774001</v>
      </c>
      <c r="T18" s="32">
        <v>0</v>
      </c>
      <c r="U18" s="32">
        <v>0</v>
      </c>
      <c r="V18" s="42">
        <v>0.19158298064510002</v>
      </c>
      <c r="W18" s="38">
        <v>0</v>
      </c>
      <c r="X18" s="32">
        <v>0</v>
      </c>
      <c r="Y18" s="32">
        <v>0</v>
      </c>
      <c r="Z18" s="32">
        <v>0</v>
      </c>
      <c r="AA18" s="42">
        <v>0</v>
      </c>
      <c r="AB18" s="38">
        <v>0.15415461541910003</v>
      </c>
      <c r="AC18" s="32">
        <v>0</v>
      </c>
      <c r="AD18" s="32">
        <v>0</v>
      </c>
      <c r="AE18" s="32">
        <v>0</v>
      </c>
      <c r="AF18" s="42">
        <v>5.6037193548300002E-2</v>
      </c>
      <c r="AG18" s="38">
        <v>0</v>
      </c>
      <c r="AH18" s="32">
        <v>0</v>
      </c>
      <c r="AI18" s="32">
        <v>0</v>
      </c>
      <c r="AJ18" s="32">
        <v>0</v>
      </c>
      <c r="AK18" s="42">
        <v>0</v>
      </c>
      <c r="AL18" s="38">
        <v>5.04065896128E-2</v>
      </c>
      <c r="AM18" s="32">
        <v>0.84055790322580004</v>
      </c>
      <c r="AN18" s="32">
        <v>0</v>
      </c>
      <c r="AO18" s="32">
        <v>0</v>
      </c>
      <c r="AP18" s="42">
        <v>5.6037193548300002E-2</v>
      </c>
      <c r="AQ18" s="38">
        <v>0</v>
      </c>
      <c r="AR18" s="32">
        <v>0</v>
      </c>
      <c r="AS18" s="32">
        <v>0</v>
      </c>
      <c r="AT18" s="32">
        <v>0</v>
      </c>
      <c r="AU18" s="42">
        <v>0</v>
      </c>
      <c r="AV18" s="38">
        <v>0.40712643177370006</v>
      </c>
      <c r="AW18" s="32">
        <v>2.4095993225805001</v>
      </c>
      <c r="AX18" s="32">
        <v>0</v>
      </c>
      <c r="AY18" s="32">
        <v>0</v>
      </c>
      <c r="AZ18" s="42">
        <v>0.86296157312870003</v>
      </c>
      <c r="BA18" s="38">
        <v>0</v>
      </c>
      <c r="BB18" s="32">
        <v>0</v>
      </c>
      <c r="BC18" s="32">
        <v>0</v>
      </c>
      <c r="BD18" s="32">
        <v>0</v>
      </c>
      <c r="BE18" s="42">
        <v>0</v>
      </c>
      <c r="BF18" s="38">
        <v>5.93770103225E-2</v>
      </c>
      <c r="BG18" s="32">
        <v>0</v>
      </c>
      <c r="BH18" s="32">
        <v>0</v>
      </c>
      <c r="BI18" s="32">
        <v>0</v>
      </c>
      <c r="BJ18" s="42">
        <v>1.0647066774192999</v>
      </c>
      <c r="BK18" s="45">
        <f t="shared" si="3"/>
        <v>22.551631348741921</v>
      </c>
    </row>
    <row r="19" spans="1:63" x14ac:dyDescent="0.25">
      <c r="A19" s="10"/>
      <c r="B19" s="21" t="s">
        <v>124</v>
      </c>
      <c r="C19" s="38">
        <v>0</v>
      </c>
      <c r="D19" s="32">
        <v>0.84876048387090008</v>
      </c>
      <c r="E19" s="32">
        <v>0</v>
      </c>
      <c r="F19" s="32">
        <v>0</v>
      </c>
      <c r="G19" s="42">
        <v>0</v>
      </c>
      <c r="H19" s="38">
        <v>0.2114770773222</v>
      </c>
      <c r="I19" s="32">
        <v>5.2604971219744083</v>
      </c>
      <c r="J19" s="32">
        <v>0.56584032258060002</v>
      </c>
      <c r="K19" s="32">
        <v>0</v>
      </c>
      <c r="L19" s="42">
        <v>0.78085964516100015</v>
      </c>
      <c r="M19" s="38">
        <v>0</v>
      </c>
      <c r="N19" s="32">
        <v>0</v>
      </c>
      <c r="O19" s="32">
        <v>0</v>
      </c>
      <c r="P19" s="32">
        <v>0</v>
      </c>
      <c r="Q19" s="42">
        <v>0</v>
      </c>
      <c r="R19" s="38">
        <v>2.4996396580599999E-2</v>
      </c>
      <c r="S19" s="32">
        <v>0.11316806451610001</v>
      </c>
      <c r="T19" s="32">
        <v>0</v>
      </c>
      <c r="U19" s="32">
        <v>0</v>
      </c>
      <c r="V19" s="42">
        <v>0</v>
      </c>
      <c r="W19" s="38">
        <v>0</v>
      </c>
      <c r="X19" s="32">
        <v>0</v>
      </c>
      <c r="Y19" s="32">
        <v>0</v>
      </c>
      <c r="Z19" s="32">
        <v>0</v>
      </c>
      <c r="AA19" s="42">
        <v>0</v>
      </c>
      <c r="AB19" s="38">
        <v>0.6126939301605</v>
      </c>
      <c r="AC19" s="32">
        <v>0</v>
      </c>
      <c r="AD19" s="32">
        <v>0</v>
      </c>
      <c r="AE19" s="32">
        <v>0</v>
      </c>
      <c r="AF19" s="42">
        <v>0.64666861519319996</v>
      </c>
      <c r="AG19" s="38">
        <v>0</v>
      </c>
      <c r="AH19" s="32">
        <v>0</v>
      </c>
      <c r="AI19" s="32">
        <v>0</v>
      </c>
      <c r="AJ19" s="32">
        <v>0</v>
      </c>
      <c r="AK19" s="42">
        <v>0</v>
      </c>
      <c r="AL19" s="38">
        <v>0.14268691709619999</v>
      </c>
      <c r="AM19" s="32">
        <v>1.0804443079352999</v>
      </c>
      <c r="AN19" s="32">
        <v>0</v>
      </c>
      <c r="AO19" s="32">
        <v>0</v>
      </c>
      <c r="AP19" s="42">
        <v>0.39323166129029996</v>
      </c>
      <c r="AQ19" s="38">
        <v>0</v>
      </c>
      <c r="AR19" s="32">
        <v>0</v>
      </c>
      <c r="AS19" s="32">
        <v>0</v>
      </c>
      <c r="AT19" s="32">
        <v>0</v>
      </c>
      <c r="AU19" s="42">
        <v>0</v>
      </c>
      <c r="AV19" s="38">
        <v>1.0691095782236002</v>
      </c>
      <c r="AW19" s="32">
        <v>5.6175951612901995</v>
      </c>
      <c r="AX19" s="32">
        <v>0</v>
      </c>
      <c r="AY19" s="32">
        <v>0</v>
      </c>
      <c r="AZ19" s="42">
        <v>2.6941474450639995</v>
      </c>
      <c r="BA19" s="38">
        <v>0</v>
      </c>
      <c r="BB19" s="32">
        <v>0</v>
      </c>
      <c r="BC19" s="32">
        <v>0</v>
      </c>
      <c r="BD19" s="32">
        <v>0</v>
      </c>
      <c r="BE19" s="42">
        <v>0</v>
      </c>
      <c r="BF19" s="38">
        <v>0.44520685274119998</v>
      </c>
      <c r="BG19" s="32">
        <v>3.3705570967700001E-2</v>
      </c>
      <c r="BH19" s="32">
        <v>0</v>
      </c>
      <c r="BI19" s="32">
        <v>0</v>
      </c>
      <c r="BJ19" s="42">
        <v>2.3920385130964998</v>
      </c>
      <c r="BK19" s="45">
        <f t="shared" si="3"/>
        <v>22.933127665064511</v>
      </c>
    </row>
    <row r="20" spans="1:63" x14ac:dyDescent="0.25">
      <c r="A20" s="10"/>
      <c r="B20" s="21" t="s">
        <v>125</v>
      </c>
      <c r="C20" s="38">
        <v>0</v>
      </c>
      <c r="D20" s="32">
        <v>5.5264274193547998</v>
      </c>
      <c r="E20" s="32">
        <v>0</v>
      </c>
      <c r="F20" s="32">
        <v>0</v>
      </c>
      <c r="G20" s="42">
        <v>0</v>
      </c>
      <c r="H20" s="38">
        <v>0</v>
      </c>
      <c r="I20" s="32">
        <v>4.4211419354837993</v>
      </c>
      <c r="J20" s="32">
        <v>0</v>
      </c>
      <c r="K20" s="32">
        <v>0</v>
      </c>
      <c r="L20" s="42">
        <v>0.10303262580639999</v>
      </c>
      <c r="M20" s="38">
        <v>0</v>
      </c>
      <c r="N20" s="32">
        <v>0</v>
      </c>
      <c r="O20" s="32">
        <v>0</v>
      </c>
      <c r="P20" s="32">
        <v>0</v>
      </c>
      <c r="Q20" s="42">
        <v>0</v>
      </c>
      <c r="R20" s="38">
        <v>0</v>
      </c>
      <c r="S20" s="32">
        <v>0</v>
      </c>
      <c r="T20" s="32">
        <v>0</v>
      </c>
      <c r="U20" s="32">
        <v>0</v>
      </c>
      <c r="V20" s="42">
        <v>0</v>
      </c>
      <c r="W20" s="38">
        <v>0</v>
      </c>
      <c r="X20" s="32">
        <v>0</v>
      </c>
      <c r="Y20" s="32">
        <v>0</v>
      </c>
      <c r="Z20" s="32">
        <v>0</v>
      </c>
      <c r="AA20" s="42">
        <v>0</v>
      </c>
      <c r="AB20" s="38">
        <v>4.2526839193399994E-2</v>
      </c>
      <c r="AC20" s="32">
        <v>0</v>
      </c>
      <c r="AD20" s="32">
        <v>0</v>
      </c>
      <c r="AE20" s="32">
        <v>0</v>
      </c>
      <c r="AF20" s="42">
        <v>0</v>
      </c>
      <c r="AG20" s="38">
        <v>0</v>
      </c>
      <c r="AH20" s="32">
        <v>0</v>
      </c>
      <c r="AI20" s="32">
        <v>0</v>
      </c>
      <c r="AJ20" s="32">
        <v>0</v>
      </c>
      <c r="AK20" s="42">
        <v>0</v>
      </c>
      <c r="AL20" s="38">
        <v>7.1798559677300006E-2</v>
      </c>
      <c r="AM20" s="32">
        <v>0.99413390322570006</v>
      </c>
      <c r="AN20" s="32">
        <v>0</v>
      </c>
      <c r="AO20" s="32">
        <v>0</v>
      </c>
      <c r="AP20" s="42">
        <v>0</v>
      </c>
      <c r="AQ20" s="38">
        <v>0</v>
      </c>
      <c r="AR20" s="32">
        <v>0</v>
      </c>
      <c r="AS20" s="32">
        <v>0</v>
      </c>
      <c r="AT20" s="32">
        <v>0</v>
      </c>
      <c r="AU20" s="42">
        <v>0</v>
      </c>
      <c r="AV20" s="38">
        <v>0.26344548435409998</v>
      </c>
      <c r="AW20" s="32">
        <v>1.6292750080644001</v>
      </c>
      <c r="AX20" s="32">
        <v>0</v>
      </c>
      <c r="AY20" s="32">
        <v>0</v>
      </c>
      <c r="AZ20" s="42">
        <v>9.3720011865822066</v>
      </c>
      <c r="BA20" s="38">
        <v>0</v>
      </c>
      <c r="BB20" s="32">
        <v>0</v>
      </c>
      <c r="BC20" s="32">
        <v>0</v>
      </c>
      <c r="BD20" s="32">
        <v>0</v>
      </c>
      <c r="BE20" s="42">
        <v>0</v>
      </c>
      <c r="BF20" s="38">
        <v>0</v>
      </c>
      <c r="BG20" s="32">
        <v>0</v>
      </c>
      <c r="BH20" s="32">
        <v>0</v>
      </c>
      <c r="BI20" s="32">
        <v>0</v>
      </c>
      <c r="BJ20" s="42">
        <v>2.5764137548708002</v>
      </c>
      <c r="BK20" s="45">
        <f t="shared" si="3"/>
        <v>25.000196716612905</v>
      </c>
    </row>
    <row r="21" spans="1:63" x14ac:dyDescent="0.25">
      <c r="A21" s="10"/>
      <c r="B21" s="22" t="s">
        <v>92</v>
      </c>
      <c r="C21" s="39">
        <f>SUM(C14:C20)</f>
        <v>0</v>
      </c>
      <c r="D21" s="33">
        <f t="shared" ref="D21:BJ21" si="4">SUM(D14:D20)</f>
        <v>21.67411724510232</v>
      </c>
      <c r="E21" s="33">
        <f t="shared" si="4"/>
        <v>0</v>
      </c>
      <c r="F21" s="33">
        <f t="shared" si="4"/>
        <v>0</v>
      </c>
      <c r="G21" s="43">
        <f t="shared" si="4"/>
        <v>0</v>
      </c>
      <c r="H21" s="39">
        <f t="shared" si="4"/>
        <v>0.76578935767619993</v>
      </c>
      <c r="I21" s="33">
        <f t="shared" si="4"/>
        <v>31.026370864463789</v>
      </c>
      <c r="J21" s="33">
        <f t="shared" si="4"/>
        <v>0.56584032258060002</v>
      </c>
      <c r="K21" s="33">
        <f t="shared" si="4"/>
        <v>0</v>
      </c>
      <c r="L21" s="43">
        <f t="shared" si="4"/>
        <v>6.0811851881278995</v>
      </c>
      <c r="M21" s="39">
        <f t="shared" si="4"/>
        <v>0</v>
      </c>
      <c r="N21" s="33">
        <f t="shared" si="4"/>
        <v>0</v>
      </c>
      <c r="O21" s="33">
        <f t="shared" si="4"/>
        <v>0</v>
      </c>
      <c r="P21" s="33">
        <f t="shared" si="4"/>
        <v>0</v>
      </c>
      <c r="Q21" s="43">
        <f t="shared" si="4"/>
        <v>0</v>
      </c>
      <c r="R21" s="39">
        <f t="shared" si="4"/>
        <v>9.0699477902999995E-2</v>
      </c>
      <c r="S21" s="33">
        <f t="shared" si="4"/>
        <v>1.2401267741935</v>
      </c>
      <c r="T21" s="33">
        <f t="shared" si="4"/>
        <v>0</v>
      </c>
      <c r="U21" s="33">
        <f t="shared" si="4"/>
        <v>0</v>
      </c>
      <c r="V21" s="43">
        <f t="shared" si="4"/>
        <v>2.3149627228383998</v>
      </c>
      <c r="W21" s="39">
        <f t="shared" si="4"/>
        <v>0</v>
      </c>
      <c r="X21" s="33">
        <f t="shared" si="4"/>
        <v>6.2740980172300382</v>
      </c>
      <c r="Y21" s="33">
        <f t="shared" si="4"/>
        <v>0</v>
      </c>
      <c r="Z21" s="33">
        <f t="shared" si="4"/>
        <v>0</v>
      </c>
      <c r="AA21" s="43">
        <f t="shared" si="4"/>
        <v>0</v>
      </c>
      <c r="AB21" s="39">
        <f t="shared" si="4"/>
        <v>0.95539137303069999</v>
      </c>
      <c r="AC21" s="33">
        <f t="shared" si="4"/>
        <v>0</v>
      </c>
      <c r="AD21" s="33">
        <f t="shared" si="4"/>
        <v>0</v>
      </c>
      <c r="AE21" s="33">
        <f t="shared" si="4"/>
        <v>0</v>
      </c>
      <c r="AF21" s="43">
        <f t="shared" si="4"/>
        <v>0.85113215274129994</v>
      </c>
      <c r="AG21" s="39">
        <f t="shared" si="4"/>
        <v>0</v>
      </c>
      <c r="AH21" s="33">
        <f t="shared" si="4"/>
        <v>0</v>
      </c>
      <c r="AI21" s="33">
        <f t="shared" si="4"/>
        <v>0</v>
      </c>
      <c r="AJ21" s="33">
        <f t="shared" si="4"/>
        <v>0</v>
      </c>
      <c r="AK21" s="43">
        <f t="shared" si="4"/>
        <v>0</v>
      </c>
      <c r="AL21" s="39">
        <f t="shared" si="4"/>
        <v>0.30455851380559995</v>
      </c>
      <c r="AM21" s="33">
        <f t="shared" si="4"/>
        <v>3.1956995014835003</v>
      </c>
      <c r="AN21" s="33">
        <f t="shared" si="4"/>
        <v>0</v>
      </c>
      <c r="AO21" s="33">
        <f t="shared" si="4"/>
        <v>0</v>
      </c>
      <c r="AP21" s="43">
        <f t="shared" si="4"/>
        <v>0.44926885483859996</v>
      </c>
      <c r="AQ21" s="39">
        <f t="shared" si="4"/>
        <v>0</v>
      </c>
      <c r="AR21" s="33">
        <f t="shared" si="4"/>
        <v>0</v>
      </c>
      <c r="AS21" s="33">
        <f t="shared" si="4"/>
        <v>0</v>
      </c>
      <c r="AT21" s="33">
        <f t="shared" si="4"/>
        <v>0</v>
      </c>
      <c r="AU21" s="43">
        <f t="shared" si="4"/>
        <v>0</v>
      </c>
      <c r="AV21" s="39">
        <f t="shared" si="4"/>
        <v>3.9887032479605007</v>
      </c>
      <c r="AW21" s="33">
        <f t="shared" si="4"/>
        <v>40.290724002675894</v>
      </c>
      <c r="AX21" s="33">
        <f t="shared" si="4"/>
        <v>2.0081925161289003</v>
      </c>
      <c r="AY21" s="33">
        <f t="shared" si="4"/>
        <v>0</v>
      </c>
      <c r="AZ21" s="43">
        <f t="shared" si="4"/>
        <v>34.164460836868514</v>
      </c>
      <c r="BA21" s="39">
        <f t="shared" si="4"/>
        <v>0</v>
      </c>
      <c r="BB21" s="33">
        <f t="shared" si="4"/>
        <v>0</v>
      </c>
      <c r="BC21" s="33">
        <f t="shared" si="4"/>
        <v>0</v>
      </c>
      <c r="BD21" s="33">
        <f t="shared" si="4"/>
        <v>0</v>
      </c>
      <c r="BE21" s="43">
        <f t="shared" si="4"/>
        <v>0</v>
      </c>
      <c r="BF21" s="39">
        <f t="shared" si="4"/>
        <v>1.4006039542233999</v>
      </c>
      <c r="BG21" s="33">
        <f t="shared" si="4"/>
        <v>2.2231454348706001</v>
      </c>
      <c r="BH21" s="33">
        <f t="shared" si="4"/>
        <v>0</v>
      </c>
      <c r="BI21" s="33">
        <f t="shared" si="4"/>
        <v>0</v>
      </c>
      <c r="BJ21" s="43">
        <f t="shared" si="4"/>
        <v>8.8214852306760996</v>
      </c>
      <c r="BK21" s="46">
        <f t="shared" si="3"/>
        <v>168.68655558941938</v>
      </c>
    </row>
    <row r="22" spans="1:63" x14ac:dyDescent="0.25">
      <c r="A22" s="10" t="s">
        <v>78</v>
      </c>
      <c r="B22" s="21" t="s">
        <v>15</v>
      </c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</row>
    <row r="23" spans="1:63" x14ac:dyDescent="0.25">
      <c r="A23" s="10"/>
      <c r="B23" s="21"/>
      <c r="C23" s="38">
        <v>0</v>
      </c>
      <c r="D23" s="32">
        <v>0</v>
      </c>
      <c r="E23" s="32">
        <v>0</v>
      </c>
      <c r="F23" s="32">
        <v>0</v>
      </c>
      <c r="G23" s="42">
        <v>0</v>
      </c>
      <c r="H23" s="38">
        <v>0</v>
      </c>
      <c r="I23" s="32">
        <v>0</v>
      </c>
      <c r="J23" s="32">
        <v>0</v>
      </c>
      <c r="K23" s="32">
        <v>0</v>
      </c>
      <c r="L23" s="42">
        <v>0</v>
      </c>
      <c r="M23" s="38">
        <v>0</v>
      </c>
      <c r="N23" s="32">
        <v>0</v>
      </c>
      <c r="O23" s="32">
        <v>0</v>
      </c>
      <c r="P23" s="32">
        <v>0</v>
      </c>
      <c r="Q23" s="42">
        <v>0</v>
      </c>
      <c r="R23" s="38">
        <v>0</v>
      </c>
      <c r="S23" s="32">
        <v>0</v>
      </c>
      <c r="T23" s="32">
        <v>0</v>
      </c>
      <c r="U23" s="32">
        <v>0</v>
      </c>
      <c r="V23" s="42">
        <v>0</v>
      </c>
      <c r="W23" s="38">
        <v>0</v>
      </c>
      <c r="X23" s="32">
        <v>0</v>
      </c>
      <c r="Y23" s="32">
        <v>0</v>
      </c>
      <c r="Z23" s="32">
        <v>0</v>
      </c>
      <c r="AA23" s="42">
        <v>0</v>
      </c>
      <c r="AB23" s="38">
        <v>0</v>
      </c>
      <c r="AC23" s="32">
        <v>0</v>
      </c>
      <c r="AD23" s="32">
        <v>0</v>
      </c>
      <c r="AE23" s="32">
        <v>0</v>
      </c>
      <c r="AF23" s="42">
        <v>0</v>
      </c>
      <c r="AG23" s="38">
        <v>0</v>
      </c>
      <c r="AH23" s="32">
        <v>0</v>
      </c>
      <c r="AI23" s="32">
        <v>0</v>
      </c>
      <c r="AJ23" s="32">
        <v>0</v>
      </c>
      <c r="AK23" s="42">
        <v>0</v>
      </c>
      <c r="AL23" s="38">
        <v>0</v>
      </c>
      <c r="AM23" s="32">
        <v>0</v>
      </c>
      <c r="AN23" s="32">
        <v>0</v>
      </c>
      <c r="AO23" s="32">
        <v>0</v>
      </c>
      <c r="AP23" s="42">
        <v>0</v>
      </c>
      <c r="AQ23" s="38">
        <v>0</v>
      </c>
      <c r="AR23" s="32">
        <v>0</v>
      </c>
      <c r="AS23" s="32">
        <v>0</v>
      </c>
      <c r="AT23" s="32">
        <v>0</v>
      </c>
      <c r="AU23" s="42">
        <v>0</v>
      </c>
      <c r="AV23" s="38">
        <v>0</v>
      </c>
      <c r="AW23" s="32">
        <v>0</v>
      </c>
      <c r="AX23" s="32">
        <v>0</v>
      </c>
      <c r="AY23" s="32">
        <v>0</v>
      </c>
      <c r="AZ23" s="42">
        <v>0</v>
      </c>
      <c r="BA23" s="38">
        <v>0</v>
      </c>
      <c r="BB23" s="32">
        <v>0</v>
      </c>
      <c r="BC23" s="32">
        <v>0</v>
      </c>
      <c r="BD23" s="32">
        <v>0</v>
      </c>
      <c r="BE23" s="42">
        <v>0</v>
      </c>
      <c r="BF23" s="38">
        <v>0</v>
      </c>
      <c r="BG23" s="32">
        <v>0</v>
      </c>
      <c r="BH23" s="32">
        <v>0</v>
      </c>
      <c r="BI23" s="32">
        <v>0</v>
      </c>
      <c r="BJ23" s="42">
        <v>0</v>
      </c>
      <c r="BK23" s="45">
        <f t="shared" ref="BK23:BK24" si="5">SUM(C23:BJ23)</f>
        <v>0</v>
      </c>
    </row>
    <row r="24" spans="1:63" x14ac:dyDescent="0.25">
      <c r="A24" s="10"/>
      <c r="B24" s="22" t="s">
        <v>91</v>
      </c>
      <c r="C24" s="39">
        <f>SUM(C23)</f>
        <v>0</v>
      </c>
      <c r="D24" s="33">
        <f t="shared" ref="D24:BJ24" si="6">SUM(D23)</f>
        <v>0</v>
      </c>
      <c r="E24" s="33">
        <f t="shared" si="6"/>
        <v>0</v>
      </c>
      <c r="F24" s="33">
        <f t="shared" si="6"/>
        <v>0</v>
      </c>
      <c r="G24" s="43">
        <f t="shared" si="6"/>
        <v>0</v>
      </c>
      <c r="H24" s="39">
        <f t="shared" si="6"/>
        <v>0</v>
      </c>
      <c r="I24" s="33">
        <f t="shared" si="6"/>
        <v>0</v>
      </c>
      <c r="J24" s="33">
        <f t="shared" si="6"/>
        <v>0</v>
      </c>
      <c r="K24" s="33">
        <f t="shared" si="6"/>
        <v>0</v>
      </c>
      <c r="L24" s="43">
        <f t="shared" si="6"/>
        <v>0</v>
      </c>
      <c r="M24" s="39">
        <f t="shared" si="6"/>
        <v>0</v>
      </c>
      <c r="N24" s="33">
        <f t="shared" si="6"/>
        <v>0</v>
      </c>
      <c r="O24" s="33">
        <f t="shared" si="6"/>
        <v>0</v>
      </c>
      <c r="P24" s="33">
        <f t="shared" si="6"/>
        <v>0</v>
      </c>
      <c r="Q24" s="43">
        <f t="shared" si="6"/>
        <v>0</v>
      </c>
      <c r="R24" s="39">
        <f t="shared" si="6"/>
        <v>0</v>
      </c>
      <c r="S24" s="33">
        <f t="shared" si="6"/>
        <v>0</v>
      </c>
      <c r="T24" s="33">
        <f t="shared" si="6"/>
        <v>0</v>
      </c>
      <c r="U24" s="33">
        <f t="shared" si="6"/>
        <v>0</v>
      </c>
      <c r="V24" s="43">
        <f t="shared" si="6"/>
        <v>0</v>
      </c>
      <c r="W24" s="39">
        <f t="shared" si="6"/>
        <v>0</v>
      </c>
      <c r="X24" s="33">
        <f t="shared" si="6"/>
        <v>0</v>
      </c>
      <c r="Y24" s="33">
        <f t="shared" si="6"/>
        <v>0</v>
      </c>
      <c r="Z24" s="33">
        <f t="shared" si="6"/>
        <v>0</v>
      </c>
      <c r="AA24" s="43">
        <f t="shared" si="6"/>
        <v>0</v>
      </c>
      <c r="AB24" s="39">
        <f t="shared" si="6"/>
        <v>0</v>
      </c>
      <c r="AC24" s="33">
        <f t="shared" si="6"/>
        <v>0</v>
      </c>
      <c r="AD24" s="33">
        <f t="shared" si="6"/>
        <v>0</v>
      </c>
      <c r="AE24" s="33">
        <f t="shared" si="6"/>
        <v>0</v>
      </c>
      <c r="AF24" s="43">
        <f t="shared" si="6"/>
        <v>0</v>
      </c>
      <c r="AG24" s="39">
        <f t="shared" si="6"/>
        <v>0</v>
      </c>
      <c r="AH24" s="33">
        <f t="shared" si="6"/>
        <v>0</v>
      </c>
      <c r="AI24" s="33">
        <f t="shared" si="6"/>
        <v>0</v>
      </c>
      <c r="AJ24" s="33">
        <f t="shared" si="6"/>
        <v>0</v>
      </c>
      <c r="AK24" s="43">
        <f t="shared" si="6"/>
        <v>0</v>
      </c>
      <c r="AL24" s="39">
        <f t="shared" si="6"/>
        <v>0</v>
      </c>
      <c r="AM24" s="33">
        <f t="shared" si="6"/>
        <v>0</v>
      </c>
      <c r="AN24" s="33">
        <f t="shared" si="6"/>
        <v>0</v>
      </c>
      <c r="AO24" s="33">
        <f t="shared" si="6"/>
        <v>0</v>
      </c>
      <c r="AP24" s="43">
        <f t="shared" si="6"/>
        <v>0</v>
      </c>
      <c r="AQ24" s="39">
        <f t="shared" si="6"/>
        <v>0</v>
      </c>
      <c r="AR24" s="33">
        <f t="shared" si="6"/>
        <v>0</v>
      </c>
      <c r="AS24" s="33">
        <f t="shared" si="6"/>
        <v>0</v>
      </c>
      <c r="AT24" s="33">
        <f t="shared" si="6"/>
        <v>0</v>
      </c>
      <c r="AU24" s="43">
        <f t="shared" si="6"/>
        <v>0</v>
      </c>
      <c r="AV24" s="39">
        <f t="shared" si="6"/>
        <v>0</v>
      </c>
      <c r="AW24" s="33">
        <f t="shared" si="6"/>
        <v>0</v>
      </c>
      <c r="AX24" s="33">
        <f t="shared" si="6"/>
        <v>0</v>
      </c>
      <c r="AY24" s="33">
        <f t="shared" si="6"/>
        <v>0</v>
      </c>
      <c r="AZ24" s="43">
        <f t="shared" si="6"/>
        <v>0</v>
      </c>
      <c r="BA24" s="39">
        <f t="shared" si="6"/>
        <v>0</v>
      </c>
      <c r="BB24" s="33">
        <f t="shared" si="6"/>
        <v>0</v>
      </c>
      <c r="BC24" s="33">
        <f t="shared" si="6"/>
        <v>0</v>
      </c>
      <c r="BD24" s="33">
        <f t="shared" si="6"/>
        <v>0</v>
      </c>
      <c r="BE24" s="43">
        <f t="shared" si="6"/>
        <v>0</v>
      </c>
      <c r="BF24" s="39">
        <f t="shared" si="6"/>
        <v>0</v>
      </c>
      <c r="BG24" s="33">
        <f t="shared" si="6"/>
        <v>0</v>
      </c>
      <c r="BH24" s="33">
        <f t="shared" si="6"/>
        <v>0</v>
      </c>
      <c r="BI24" s="33">
        <f t="shared" si="6"/>
        <v>0</v>
      </c>
      <c r="BJ24" s="43">
        <f t="shared" si="6"/>
        <v>0</v>
      </c>
      <c r="BK24" s="46">
        <f t="shared" si="5"/>
        <v>0</v>
      </c>
    </row>
    <row r="25" spans="1:63" x14ac:dyDescent="0.25">
      <c r="A25" s="10" t="s">
        <v>80</v>
      </c>
      <c r="B25" s="21" t="s">
        <v>96</v>
      </c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</row>
    <row r="26" spans="1:63" x14ac:dyDescent="0.25">
      <c r="A26" s="10"/>
      <c r="B26" s="20"/>
      <c r="C26" s="38">
        <v>0</v>
      </c>
      <c r="D26" s="32">
        <v>0</v>
      </c>
      <c r="E26" s="32">
        <v>0</v>
      </c>
      <c r="F26" s="32">
        <v>0</v>
      </c>
      <c r="G26" s="42">
        <v>0</v>
      </c>
      <c r="H26" s="38">
        <v>0</v>
      </c>
      <c r="I26" s="32">
        <v>0</v>
      </c>
      <c r="J26" s="32">
        <v>0</v>
      </c>
      <c r="K26" s="32">
        <v>0</v>
      </c>
      <c r="L26" s="42">
        <v>0</v>
      </c>
      <c r="M26" s="38">
        <v>0</v>
      </c>
      <c r="N26" s="32">
        <v>0</v>
      </c>
      <c r="O26" s="32">
        <v>0</v>
      </c>
      <c r="P26" s="32">
        <v>0</v>
      </c>
      <c r="Q26" s="42">
        <v>0</v>
      </c>
      <c r="R26" s="38">
        <v>0</v>
      </c>
      <c r="S26" s="32">
        <v>0</v>
      </c>
      <c r="T26" s="32">
        <v>0</v>
      </c>
      <c r="U26" s="32">
        <v>0</v>
      </c>
      <c r="V26" s="42">
        <v>0</v>
      </c>
      <c r="W26" s="38">
        <v>0</v>
      </c>
      <c r="X26" s="32">
        <v>0</v>
      </c>
      <c r="Y26" s="32">
        <v>0</v>
      </c>
      <c r="Z26" s="32">
        <v>0</v>
      </c>
      <c r="AA26" s="42">
        <v>0</v>
      </c>
      <c r="AB26" s="38">
        <v>0</v>
      </c>
      <c r="AC26" s="32">
        <v>0</v>
      </c>
      <c r="AD26" s="32">
        <v>0</v>
      </c>
      <c r="AE26" s="32">
        <v>0</v>
      </c>
      <c r="AF26" s="42">
        <v>0</v>
      </c>
      <c r="AG26" s="38">
        <v>0</v>
      </c>
      <c r="AH26" s="32">
        <v>0</v>
      </c>
      <c r="AI26" s="32">
        <v>0</v>
      </c>
      <c r="AJ26" s="32">
        <v>0</v>
      </c>
      <c r="AK26" s="42">
        <v>0</v>
      </c>
      <c r="AL26" s="38">
        <v>0</v>
      </c>
      <c r="AM26" s="32">
        <v>0</v>
      </c>
      <c r="AN26" s="32">
        <v>0</v>
      </c>
      <c r="AO26" s="32">
        <v>0</v>
      </c>
      <c r="AP26" s="42">
        <v>0</v>
      </c>
      <c r="AQ26" s="38">
        <v>0</v>
      </c>
      <c r="AR26" s="32">
        <v>0</v>
      </c>
      <c r="AS26" s="32">
        <v>0</v>
      </c>
      <c r="AT26" s="32">
        <v>0</v>
      </c>
      <c r="AU26" s="42">
        <v>0</v>
      </c>
      <c r="AV26" s="38">
        <v>0</v>
      </c>
      <c r="AW26" s="32">
        <v>0</v>
      </c>
      <c r="AX26" s="32">
        <v>0</v>
      </c>
      <c r="AY26" s="32">
        <v>0</v>
      </c>
      <c r="AZ26" s="42">
        <v>0</v>
      </c>
      <c r="BA26" s="38">
        <v>0</v>
      </c>
      <c r="BB26" s="32">
        <v>0</v>
      </c>
      <c r="BC26" s="32">
        <v>0</v>
      </c>
      <c r="BD26" s="32">
        <v>0</v>
      </c>
      <c r="BE26" s="42">
        <v>0</v>
      </c>
      <c r="BF26" s="38">
        <v>0</v>
      </c>
      <c r="BG26" s="32">
        <v>0</v>
      </c>
      <c r="BH26" s="32">
        <v>0</v>
      </c>
      <c r="BI26" s="32">
        <v>0</v>
      </c>
      <c r="BJ26" s="42">
        <v>0</v>
      </c>
      <c r="BK26" s="45">
        <f t="shared" ref="BK26:BK27" si="7">SUM(C26:BJ26)</f>
        <v>0</v>
      </c>
    </row>
    <row r="27" spans="1:63" x14ac:dyDescent="0.25">
      <c r="A27" s="10"/>
      <c r="B27" s="22" t="s">
        <v>90</v>
      </c>
      <c r="C27" s="39">
        <f>SUM(C26)</f>
        <v>0</v>
      </c>
      <c r="D27" s="33">
        <f t="shared" ref="D27:BJ27" si="8">SUM(D26)</f>
        <v>0</v>
      </c>
      <c r="E27" s="33">
        <f t="shared" si="8"/>
        <v>0</v>
      </c>
      <c r="F27" s="33">
        <f t="shared" si="8"/>
        <v>0</v>
      </c>
      <c r="G27" s="43">
        <f t="shared" si="8"/>
        <v>0</v>
      </c>
      <c r="H27" s="39">
        <f t="shared" si="8"/>
        <v>0</v>
      </c>
      <c r="I27" s="33">
        <f t="shared" si="8"/>
        <v>0</v>
      </c>
      <c r="J27" s="33">
        <f t="shared" si="8"/>
        <v>0</v>
      </c>
      <c r="K27" s="33">
        <f t="shared" si="8"/>
        <v>0</v>
      </c>
      <c r="L27" s="43">
        <f t="shared" si="8"/>
        <v>0</v>
      </c>
      <c r="M27" s="39">
        <f t="shared" si="8"/>
        <v>0</v>
      </c>
      <c r="N27" s="33">
        <f t="shared" si="8"/>
        <v>0</v>
      </c>
      <c r="O27" s="33">
        <f t="shared" si="8"/>
        <v>0</v>
      </c>
      <c r="P27" s="33">
        <f t="shared" si="8"/>
        <v>0</v>
      </c>
      <c r="Q27" s="43">
        <f t="shared" si="8"/>
        <v>0</v>
      </c>
      <c r="R27" s="39">
        <f t="shared" si="8"/>
        <v>0</v>
      </c>
      <c r="S27" s="33">
        <f t="shared" si="8"/>
        <v>0</v>
      </c>
      <c r="T27" s="33">
        <f t="shared" si="8"/>
        <v>0</v>
      </c>
      <c r="U27" s="33">
        <f t="shared" si="8"/>
        <v>0</v>
      </c>
      <c r="V27" s="43">
        <f t="shared" si="8"/>
        <v>0</v>
      </c>
      <c r="W27" s="39">
        <f t="shared" si="8"/>
        <v>0</v>
      </c>
      <c r="X27" s="33">
        <f t="shared" si="8"/>
        <v>0</v>
      </c>
      <c r="Y27" s="33">
        <f t="shared" si="8"/>
        <v>0</v>
      </c>
      <c r="Z27" s="33">
        <f t="shared" si="8"/>
        <v>0</v>
      </c>
      <c r="AA27" s="43">
        <f t="shared" si="8"/>
        <v>0</v>
      </c>
      <c r="AB27" s="39">
        <f t="shared" si="8"/>
        <v>0</v>
      </c>
      <c r="AC27" s="33">
        <f t="shared" si="8"/>
        <v>0</v>
      </c>
      <c r="AD27" s="33">
        <f t="shared" si="8"/>
        <v>0</v>
      </c>
      <c r="AE27" s="33">
        <f t="shared" si="8"/>
        <v>0</v>
      </c>
      <c r="AF27" s="43">
        <f t="shared" si="8"/>
        <v>0</v>
      </c>
      <c r="AG27" s="39">
        <f t="shared" si="8"/>
        <v>0</v>
      </c>
      <c r="AH27" s="33">
        <f t="shared" si="8"/>
        <v>0</v>
      </c>
      <c r="AI27" s="33">
        <f t="shared" si="8"/>
        <v>0</v>
      </c>
      <c r="AJ27" s="33">
        <f t="shared" si="8"/>
        <v>0</v>
      </c>
      <c r="AK27" s="43">
        <f t="shared" si="8"/>
        <v>0</v>
      </c>
      <c r="AL27" s="39">
        <f t="shared" si="8"/>
        <v>0</v>
      </c>
      <c r="AM27" s="33">
        <f t="shared" si="8"/>
        <v>0</v>
      </c>
      <c r="AN27" s="33">
        <f t="shared" si="8"/>
        <v>0</v>
      </c>
      <c r="AO27" s="33">
        <f t="shared" si="8"/>
        <v>0</v>
      </c>
      <c r="AP27" s="43">
        <f t="shared" si="8"/>
        <v>0</v>
      </c>
      <c r="AQ27" s="39">
        <f t="shared" si="8"/>
        <v>0</v>
      </c>
      <c r="AR27" s="33">
        <f t="shared" si="8"/>
        <v>0</v>
      </c>
      <c r="AS27" s="33">
        <f t="shared" si="8"/>
        <v>0</v>
      </c>
      <c r="AT27" s="33">
        <f t="shared" si="8"/>
        <v>0</v>
      </c>
      <c r="AU27" s="43">
        <f t="shared" si="8"/>
        <v>0</v>
      </c>
      <c r="AV27" s="39">
        <f t="shared" si="8"/>
        <v>0</v>
      </c>
      <c r="AW27" s="33">
        <f t="shared" si="8"/>
        <v>0</v>
      </c>
      <c r="AX27" s="33">
        <f t="shared" si="8"/>
        <v>0</v>
      </c>
      <c r="AY27" s="33">
        <f t="shared" si="8"/>
        <v>0</v>
      </c>
      <c r="AZ27" s="43">
        <f t="shared" si="8"/>
        <v>0</v>
      </c>
      <c r="BA27" s="39">
        <f t="shared" si="8"/>
        <v>0</v>
      </c>
      <c r="BB27" s="33">
        <f t="shared" si="8"/>
        <v>0</v>
      </c>
      <c r="BC27" s="33">
        <f t="shared" si="8"/>
        <v>0</v>
      </c>
      <c r="BD27" s="33">
        <f t="shared" si="8"/>
        <v>0</v>
      </c>
      <c r="BE27" s="43">
        <f t="shared" si="8"/>
        <v>0</v>
      </c>
      <c r="BF27" s="39">
        <f t="shared" si="8"/>
        <v>0</v>
      </c>
      <c r="BG27" s="33">
        <f t="shared" si="8"/>
        <v>0</v>
      </c>
      <c r="BH27" s="33">
        <f t="shared" si="8"/>
        <v>0</v>
      </c>
      <c r="BI27" s="33">
        <f t="shared" si="8"/>
        <v>0</v>
      </c>
      <c r="BJ27" s="43">
        <f t="shared" si="8"/>
        <v>0</v>
      </c>
      <c r="BK27" s="46">
        <f t="shared" si="7"/>
        <v>0</v>
      </c>
    </row>
    <row r="28" spans="1:63" x14ac:dyDescent="0.25">
      <c r="A28" s="10" t="s">
        <v>81</v>
      </c>
      <c r="B28" s="21" t="s">
        <v>16</v>
      </c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</row>
    <row r="29" spans="1:63" x14ac:dyDescent="0.25">
      <c r="A29" s="10"/>
      <c r="B29" s="21" t="s">
        <v>107</v>
      </c>
      <c r="C29" s="38">
        <v>0</v>
      </c>
      <c r="D29" s="32">
        <v>20.629030475451501</v>
      </c>
      <c r="E29" s="32">
        <v>0</v>
      </c>
      <c r="F29" s="32">
        <v>0</v>
      </c>
      <c r="G29" s="42">
        <v>0</v>
      </c>
      <c r="H29" s="38">
        <v>1.3830255473853004</v>
      </c>
      <c r="I29" s="32">
        <v>281.51502352608691</v>
      </c>
      <c r="J29" s="32">
        <v>6.0602467739031001</v>
      </c>
      <c r="K29" s="32">
        <v>0</v>
      </c>
      <c r="L29" s="42">
        <v>44.644449958740495</v>
      </c>
      <c r="M29" s="38">
        <v>0</v>
      </c>
      <c r="N29" s="32">
        <v>0</v>
      </c>
      <c r="O29" s="32">
        <v>0</v>
      </c>
      <c r="P29" s="32">
        <v>0</v>
      </c>
      <c r="Q29" s="42">
        <v>0</v>
      </c>
      <c r="R29" s="38">
        <v>1.3156640900307999</v>
      </c>
      <c r="S29" s="32">
        <v>14.186562025515801</v>
      </c>
      <c r="T29" s="32">
        <v>0</v>
      </c>
      <c r="U29" s="32">
        <v>0</v>
      </c>
      <c r="V29" s="42">
        <v>4.1040655318052996</v>
      </c>
      <c r="W29" s="38">
        <v>0</v>
      </c>
      <c r="X29" s="32">
        <v>0</v>
      </c>
      <c r="Y29" s="32">
        <v>0</v>
      </c>
      <c r="Z29" s="32">
        <v>0</v>
      </c>
      <c r="AA29" s="42">
        <v>0</v>
      </c>
      <c r="AB29" s="38">
        <v>0.39566901912770003</v>
      </c>
      <c r="AC29" s="32">
        <v>24.996923652644796</v>
      </c>
      <c r="AD29" s="32">
        <v>0</v>
      </c>
      <c r="AE29" s="32">
        <v>0</v>
      </c>
      <c r="AF29" s="42">
        <v>0.4107497872575</v>
      </c>
      <c r="AG29" s="38">
        <v>0</v>
      </c>
      <c r="AH29" s="32">
        <v>0</v>
      </c>
      <c r="AI29" s="32">
        <v>0</v>
      </c>
      <c r="AJ29" s="32">
        <v>0</v>
      </c>
      <c r="AK29" s="42">
        <v>0</v>
      </c>
      <c r="AL29" s="38">
        <v>0.21446312441819998</v>
      </c>
      <c r="AM29" s="32">
        <v>5.3106242060965005</v>
      </c>
      <c r="AN29" s="32">
        <v>6.0222246013224998</v>
      </c>
      <c r="AO29" s="32">
        <v>0</v>
      </c>
      <c r="AP29" s="42">
        <v>0.16242194064500001</v>
      </c>
      <c r="AQ29" s="38">
        <v>0</v>
      </c>
      <c r="AR29" s="32">
        <v>0</v>
      </c>
      <c r="AS29" s="32">
        <v>0</v>
      </c>
      <c r="AT29" s="32">
        <v>0</v>
      </c>
      <c r="AU29" s="42">
        <v>0</v>
      </c>
      <c r="AV29" s="38">
        <v>8.0829962052721971</v>
      </c>
      <c r="AW29" s="32">
        <v>116.66421688683575</v>
      </c>
      <c r="AX29" s="32">
        <v>5.5081459031999999E-3</v>
      </c>
      <c r="AY29" s="32">
        <v>0</v>
      </c>
      <c r="AZ29" s="42">
        <v>51.824439737606262</v>
      </c>
      <c r="BA29" s="38">
        <v>0</v>
      </c>
      <c r="BB29" s="32">
        <v>0</v>
      </c>
      <c r="BC29" s="32">
        <v>0</v>
      </c>
      <c r="BD29" s="32">
        <v>0</v>
      </c>
      <c r="BE29" s="42">
        <v>0</v>
      </c>
      <c r="BF29" s="38">
        <v>4.8236478878894999</v>
      </c>
      <c r="BG29" s="32">
        <v>5.1980403937736996</v>
      </c>
      <c r="BH29" s="32">
        <v>16.1399757905806</v>
      </c>
      <c r="BI29" s="32">
        <v>0</v>
      </c>
      <c r="BJ29" s="42">
        <v>8.4323557982557986</v>
      </c>
      <c r="BK29" s="45">
        <f t="shared" ref="BK29:BK38" si="9">SUM(C29:BJ29)</f>
        <v>622.52232510654824</v>
      </c>
    </row>
    <row r="30" spans="1:63" x14ac:dyDescent="0.25">
      <c r="A30" s="10"/>
      <c r="B30" s="21" t="s">
        <v>108</v>
      </c>
      <c r="C30" s="38">
        <v>0</v>
      </c>
      <c r="D30" s="32">
        <v>10.325077791580599</v>
      </c>
      <c r="E30" s="32">
        <v>0</v>
      </c>
      <c r="F30" s="32">
        <v>0</v>
      </c>
      <c r="G30" s="42">
        <v>0</v>
      </c>
      <c r="H30" s="38">
        <v>0.15433445732219997</v>
      </c>
      <c r="I30" s="32">
        <v>92.713299574948195</v>
      </c>
      <c r="J30" s="32">
        <v>0.25384892816119997</v>
      </c>
      <c r="K30" s="32">
        <v>0</v>
      </c>
      <c r="L30" s="42">
        <v>5.9185003258000003E-2</v>
      </c>
      <c r="M30" s="38">
        <v>0</v>
      </c>
      <c r="N30" s="32">
        <v>0</v>
      </c>
      <c r="O30" s="32">
        <v>0</v>
      </c>
      <c r="P30" s="32">
        <v>0</v>
      </c>
      <c r="Q30" s="42">
        <v>0</v>
      </c>
      <c r="R30" s="38">
        <v>5.1224974773900006E-2</v>
      </c>
      <c r="S30" s="32">
        <v>5.0769781163548</v>
      </c>
      <c r="T30" s="32">
        <v>3.0476148290645</v>
      </c>
      <c r="U30" s="32">
        <v>0</v>
      </c>
      <c r="V30" s="42">
        <v>4.4918262258000002E-3</v>
      </c>
      <c r="W30" s="38">
        <v>0</v>
      </c>
      <c r="X30" s="32">
        <v>0</v>
      </c>
      <c r="Y30" s="32">
        <v>0</v>
      </c>
      <c r="Z30" s="32">
        <v>0</v>
      </c>
      <c r="AA30" s="42">
        <v>0</v>
      </c>
      <c r="AB30" s="38">
        <v>1.43592865481E-2</v>
      </c>
      <c r="AC30" s="32">
        <v>10.1805313480319</v>
      </c>
      <c r="AD30" s="32">
        <v>0</v>
      </c>
      <c r="AE30" s="32">
        <v>0</v>
      </c>
      <c r="AF30" s="42">
        <v>0.24673434280630002</v>
      </c>
      <c r="AG30" s="38">
        <v>0</v>
      </c>
      <c r="AH30" s="32">
        <v>0</v>
      </c>
      <c r="AI30" s="32">
        <v>0</v>
      </c>
      <c r="AJ30" s="32">
        <v>0</v>
      </c>
      <c r="AK30" s="42">
        <v>0</v>
      </c>
      <c r="AL30" s="38">
        <v>1.33462415159E-2</v>
      </c>
      <c r="AM30" s="32">
        <v>0</v>
      </c>
      <c r="AN30" s="32">
        <v>0</v>
      </c>
      <c r="AO30" s="32">
        <v>0</v>
      </c>
      <c r="AP30" s="42">
        <v>1.21323548E-5</v>
      </c>
      <c r="AQ30" s="38">
        <v>0</v>
      </c>
      <c r="AR30" s="32">
        <v>0</v>
      </c>
      <c r="AS30" s="32">
        <v>0</v>
      </c>
      <c r="AT30" s="32">
        <v>0</v>
      </c>
      <c r="AU30" s="42">
        <v>0</v>
      </c>
      <c r="AV30" s="38">
        <v>1.4824330033168995</v>
      </c>
      <c r="AW30" s="32">
        <v>35.089553857483196</v>
      </c>
      <c r="AX30" s="32">
        <v>0</v>
      </c>
      <c r="AY30" s="32">
        <v>0</v>
      </c>
      <c r="AZ30" s="42">
        <v>9.3385571637737002</v>
      </c>
      <c r="BA30" s="38">
        <v>0</v>
      </c>
      <c r="BB30" s="32">
        <v>0</v>
      </c>
      <c r="BC30" s="32">
        <v>0</v>
      </c>
      <c r="BD30" s="32">
        <v>0</v>
      </c>
      <c r="BE30" s="42">
        <v>0</v>
      </c>
      <c r="BF30" s="38">
        <v>0.83318734731900046</v>
      </c>
      <c r="BG30" s="32">
        <v>0</v>
      </c>
      <c r="BH30" s="32">
        <v>0.73260179858060004</v>
      </c>
      <c r="BI30" s="32">
        <v>0</v>
      </c>
      <c r="BJ30" s="42">
        <v>0.56441760696749999</v>
      </c>
      <c r="BK30" s="45">
        <f t="shared" si="9"/>
        <v>170.1817896303871</v>
      </c>
    </row>
    <row r="31" spans="1:63" x14ac:dyDescent="0.25">
      <c r="A31" s="10"/>
      <c r="B31" s="21" t="s">
        <v>123</v>
      </c>
      <c r="C31" s="38">
        <v>0</v>
      </c>
      <c r="D31" s="32">
        <v>10.187204837152981</v>
      </c>
      <c r="E31" s="32">
        <v>0</v>
      </c>
      <c r="F31" s="32">
        <v>0</v>
      </c>
      <c r="G31" s="42">
        <v>0</v>
      </c>
      <c r="H31" s="38">
        <v>1.0208995021598</v>
      </c>
      <c r="I31" s="32">
        <v>0.54099185258050009</v>
      </c>
      <c r="J31" s="32">
        <v>0</v>
      </c>
      <c r="K31" s="32">
        <v>0</v>
      </c>
      <c r="L31" s="42">
        <v>0.928753645548</v>
      </c>
      <c r="M31" s="38">
        <v>0</v>
      </c>
      <c r="N31" s="32">
        <v>0</v>
      </c>
      <c r="O31" s="32">
        <v>0</v>
      </c>
      <c r="P31" s="32">
        <v>0</v>
      </c>
      <c r="Q31" s="42">
        <v>0</v>
      </c>
      <c r="R31" s="38">
        <v>0.47543132415929995</v>
      </c>
      <c r="S31" s="32">
        <v>0</v>
      </c>
      <c r="T31" s="32">
        <v>0</v>
      </c>
      <c r="U31" s="32">
        <v>0</v>
      </c>
      <c r="V31" s="42">
        <v>0.48690458835439998</v>
      </c>
      <c r="W31" s="38">
        <v>0</v>
      </c>
      <c r="X31" s="32">
        <v>0</v>
      </c>
      <c r="Y31" s="32">
        <v>0</v>
      </c>
      <c r="Z31" s="32">
        <v>0</v>
      </c>
      <c r="AA31" s="42">
        <v>0</v>
      </c>
      <c r="AB31" s="38">
        <v>1.1109140448694999</v>
      </c>
      <c r="AC31" s="32">
        <v>1.3690779814190999</v>
      </c>
      <c r="AD31" s="32">
        <v>0</v>
      </c>
      <c r="AE31" s="32">
        <v>0</v>
      </c>
      <c r="AF31" s="42">
        <v>1.6187512953223</v>
      </c>
      <c r="AG31" s="38">
        <v>0</v>
      </c>
      <c r="AH31" s="32">
        <v>0</v>
      </c>
      <c r="AI31" s="32">
        <v>0</v>
      </c>
      <c r="AJ31" s="32">
        <v>0</v>
      </c>
      <c r="AK31" s="42">
        <v>0</v>
      </c>
      <c r="AL31" s="38">
        <v>0.45449789167650001</v>
      </c>
      <c r="AM31" s="32">
        <v>1.1898467740000001E-4</v>
      </c>
      <c r="AN31" s="32">
        <v>0</v>
      </c>
      <c r="AO31" s="32">
        <v>0</v>
      </c>
      <c r="AP31" s="42">
        <v>5.0234613258000001E-2</v>
      </c>
      <c r="AQ31" s="38">
        <v>0</v>
      </c>
      <c r="AR31" s="32">
        <v>0</v>
      </c>
      <c r="AS31" s="32">
        <v>0</v>
      </c>
      <c r="AT31" s="32">
        <v>0</v>
      </c>
      <c r="AU31" s="42">
        <v>0</v>
      </c>
      <c r="AV31" s="38">
        <v>10.982492370099692</v>
      </c>
      <c r="AW31" s="32">
        <v>12.685119504578399</v>
      </c>
      <c r="AX31" s="32">
        <v>7.2673111458708002</v>
      </c>
      <c r="AY31" s="32">
        <v>0</v>
      </c>
      <c r="AZ31" s="42">
        <v>21.501365591803502</v>
      </c>
      <c r="BA31" s="38">
        <v>0</v>
      </c>
      <c r="BB31" s="32">
        <v>0</v>
      </c>
      <c r="BC31" s="32">
        <v>0</v>
      </c>
      <c r="BD31" s="32">
        <v>0</v>
      </c>
      <c r="BE31" s="42">
        <v>0</v>
      </c>
      <c r="BF31" s="38">
        <v>2.3940556845675007</v>
      </c>
      <c r="BG31" s="32">
        <v>1.8567656311610004</v>
      </c>
      <c r="BH31" s="32">
        <v>0</v>
      </c>
      <c r="BI31" s="32">
        <v>0</v>
      </c>
      <c r="BJ31" s="42">
        <v>1.7418640608703999</v>
      </c>
      <c r="BK31" s="45">
        <f t="shared" si="9"/>
        <v>76.672754550129071</v>
      </c>
    </row>
    <row r="32" spans="1:63" x14ac:dyDescent="0.25">
      <c r="A32" s="10"/>
      <c r="B32" s="21" t="s">
        <v>109</v>
      </c>
      <c r="C32" s="38">
        <v>0</v>
      </c>
      <c r="D32" s="32">
        <v>19.1343079929031</v>
      </c>
      <c r="E32" s="32">
        <v>0</v>
      </c>
      <c r="F32" s="32">
        <v>0</v>
      </c>
      <c r="G32" s="42">
        <v>0</v>
      </c>
      <c r="H32" s="38">
        <v>0.98607293193449996</v>
      </c>
      <c r="I32" s="32">
        <v>10.0904093019352</v>
      </c>
      <c r="J32" s="32">
        <v>0</v>
      </c>
      <c r="K32" s="32">
        <v>0</v>
      </c>
      <c r="L32" s="42">
        <v>2.878435982419</v>
      </c>
      <c r="M32" s="38">
        <v>0</v>
      </c>
      <c r="N32" s="32">
        <v>0</v>
      </c>
      <c r="O32" s="32">
        <v>0</v>
      </c>
      <c r="P32" s="32">
        <v>0</v>
      </c>
      <c r="Q32" s="42">
        <v>0</v>
      </c>
      <c r="R32" s="38">
        <v>0.22837393832140002</v>
      </c>
      <c r="S32" s="32">
        <v>15.182665951128898</v>
      </c>
      <c r="T32" s="32">
        <v>0</v>
      </c>
      <c r="U32" s="32">
        <v>0</v>
      </c>
      <c r="V32" s="42">
        <v>0.2978575889997</v>
      </c>
      <c r="W32" s="38">
        <v>0</v>
      </c>
      <c r="X32" s="32">
        <v>0</v>
      </c>
      <c r="Y32" s="32">
        <v>0</v>
      </c>
      <c r="Z32" s="32">
        <v>0</v>
      </c>
      <c r="AA32" s="42">
        <v>0</v>
      </c>
      <c r="AB32" s="38">
        <v>2.4510116604178998</v>
      </c>
      <c r="AC32" s="32">
        <v>6.4404744940641994</v>
      </c>
      <c r="AD32" s="32">
        <v>0</v>
      </c>
      <c r="AE32" s="32">
        <v>0</v>
      </c>
      <c r="AF32" s="42">
        <v>2.1380344109994001</v>
      </c>
      <c r="AG32" s="38">
        <v>0</v>
      </c>
      <c r="AH32" s="32">
        <v>0</v>
      </c>
      <c r="AI32" s="32">
        <v>0</v>
      </c>
      <c r="AJ32" s="32">
        <v>0</v>
      </c>
      <c r="AK32" s="42">
        <v>0</v>
      </c>
      <c r="AL32" s="38">
        <v>0.90483640877289995</v>
      </c>
      <c r="AM32" s="32">
        <v>4.9898229670965994</v>
      </c>
      <c r="AN32" s="32">
        <v>3.5219372978063999</v>
      </c>
      <c r="AO32" s="32">
        <v>0</v>
      </c>
      <c r="AP32" s="42">
        <v>2.3589337699350006</v>
      </c>
      <c r="AQ32" s="38">
        <v>0</v>
      </c>
      <c r="AR32" s="32">
        <v>0</v>
      </c>
      <c r="AS32" s="32">
        <v>0</v>
      </c>
      <c r="AT32" s="32">
        <v>0</v>
      </c>
      <c r="AU32" s="42">
        <v>0</v>
      </c>
      <c r="AV32" s="38">
        <v>4.5925701235361025</v>
      </c>
      <c r="AW32" s="32">
        <v>61.354544271480982</v>
      </c>
      <c r="AX32" s="32">
        <v>0</v>
      </c>
      <c r="AY32" s="32">
        <v>0</v>
      </c>
      <c r="AZ32" s="42">
        <v>16.785216458674601</v>
      </c>
      <c r="BA32" s="38">
        <v>0</v>
      </c>
      <c r="BB32" s="32">
        <v>0</v>
      </c>
      <c r="BC32" s="32">
        <v>0</v>
      </c>
      <c r="BD32" s="32">
        <v>0</v>
      </c>
      <c r="BE32" s="42">
        <v>0</v>
      </c>
      <c r="BF32" s="38">
        <v>1.8349819443169999</v>
      </c>
      <c r="BG32" s="32">
        <v>0.5504734845482</v>
      </c>
      <c r="BH32" s="32">
        <v>4.84654230322E-2</v>
      </c>
      <c r="BI32" s="32">
        <v>0</v>
      </c>
      <c r="BJ32" s="42">
        <v>2.3756994141607004</v>
      </c>
      <c r="BK32" s="45">
        <f t="shared" si="9"/>
        <v>159.14512581648401</v>
      </c>
    </row>
    <row r="33" spans="1:64" x14ac:dyDescent="0.25">
      <c r="A33" s="10"/>
      <c r="B33" s="21" t="s">
        <v>127</v>
      </c>
      <c r="C33" s="38">
        <v>0</v>
      </c>
      <c r="D33" s="32">
        <v>0</v>
      </c>
      <c r="E33" s="32">
        <v>0</v>
      </c>
      <c r="F33" s="32">
        <v>0</v>
      </c>
      <c r="G33" s="42">
        <v>0</v>
      </c>
      <c r="H33" s="38">
        <v>0.38249273664350009</v>
      </c>
      <c r="I33" s="32">
        <v>0.44198128512859997</v>
      </c>
      <c r="J33" s="32">
        <v>0</v>
      </c>
      <c r="K33" s="32">
        <v>0</v>
      </c>
      <c r="L33" s="42">
        <v>0.39919788274169998</v>
      </c>
      <c r="M33" s="38">
        <v>0</v>
      </c>
      <c r="N33" s="32">
        <v>0</v>
      </c>
      <c r="O33" s="32">
        <v>0</v>
      </c>
      <c r="P33" s="32">
        <v>0</v>
      </c>
      <c r="Q33" s="42">
        <v>0</v>
      </c>
      <c r="R33" s="38">
        <v>8.2714777902500008E-2</v>
      </c>
      <c r="S33" s="32">
        <v>0</v>
      </c>
      <c r="T33" s="32">
        <v>0</v>
      </c>
      <c r="U33" s="32">
        <v>0</v>
      </c>
      <c r="V33" s="42">
        <v>0</v>
      </c>
      <c r="W33" s="38">
        <v>0</v>
      </c>
      <c r="X33" s="32">
        <v>0</v>
      </c>
      <c r="Y33" s="32">
        <v>0</v>
      </c>
      <c r="Z33" s="32">
        <v>0</v>
      </c>
      <c r="AA33" s="42">
        <v>0</v>
      </c>
      <c r="AB33" s="38">
        <v>0.58281508867569998</v>
      </c>
      <c r="AC33" s="32">
        <v>1.3857238726123999</v>
      </c>
      <c r="AD33" s="32">
        <v>0</v>
      </c>
      <c r="AE33" s="32">
        <v>0</v>
      </c>
      <c r="AF33" s="42">
        <v>0.79724381248359999</v>
      </c>
      <c r="AG33" s="38">
        <v>0</v>
      </c>
      <c r="AH33" s="32">
        <v>0</v>
      </c>
      <c r="AI33" s="32">
        <v>0</v>
      </c>
      <c r="AJ33" s="32">
        <v>0</v>
      </c>
      <c r="AK33" s="42">
        <v>0</v>
      </c>
      <c r="AL33" s="38">
        <v>0.38409684625649992</v>
      </c>
      <c r="AM33" s="32">
        <v>0.1358236259674</v>
      </c>
      <c r="AN33" s="32">
        <v>0</v>
      </c>
      <c r="AO33" s="32">
        <v>0</v>
      </c>
      <c r="AP33" s="42">
        <v>6.1556718774099996E-2</v>
      </c>
      <c r="AQ33" s="38">
        <v>0</v>
      </c>
      <c r="AR33" s="32">
        <v>0</v>
      </c>
      <c r="AS33" s="32">
        <v>0</v>
      </c>
      <c r="AT33" s="32">
        <v>0</v>
      </c>
      <c r="AU33" s="42">
        <v>0</v>
      </c>
      <c r="AV33" s="38">
        <v>6.562295310488901</v>
      </c>
      <c r="AW33" s="32">
        <v>3.9105113870217951</v>
      </c>
      <c r="AX33" s="32">
        <v>4.8364784741900001E-2</v>
      </c>
      <c r="AY33" s="32">
        <v>0</v>
      </c>
      <c r="AZ33" s="42">
        <v>2.9485291370952007</v>
      </c>
      <c r="BA33" s="38">
        <v>0</v>
      </c>
      <c r="BB33" s="32">
        <v>0</v>
      </c>
      <c r="BC33" s="32">
        <v>0</v>
      </c>
      <c r="BD33" s="32">
        <v>0</v>
      </c>
      <c r="BE33" s="42">
        <v>0</v>
      </c>
      <c r="BF33" s="38">
        <v>2.9445528114990003</v>
      </c>
      <c r="BG33" s="32">
        <v>0.67324456132249999</v>
      </c>
      <c r="BH33" s="32">
        <v>1.4220273225E-3</v>
      </c>
      <c r="BI33" s="32">
        <v>0</v>
      </c>
      <c r="BJ33" s="42">
        <v>0.56449469932219998</v>
      </c>
      <c r="BK33" s="45">
        <f t="shared" si="9"/>
        <v>22.307061365999999</v>
      </c>
    </row>
    <row r="34" spans="1:64" x14ac:dyDescent="0.25">
      <c r="A34" s="10"/>
      <c r="B34" s="21" t="s">
        <v>110</v>
      </c>
      <c r="C34" s="38">
        <v>0</v>
      </c>
      <c r="D34" s="32">
        <v>0</v>
      </c>
      <c r="E34" s="32">
        <v>0</v>
      </c>
      <c r="F34" s="32">
        <v>0</v>
      </c>
      <c r="G34" s="42">
        <v>0</v>
      </c>
      <c r="H34" s="38">
        <v>5.7806255491276985</v>
      </c>
      <c r="I34" s="32">
        <v>0.27903277945150001</v>
      </c>
      <c r="J34" s="32">
        <v>0</v>
      </c>
      <c r="K34" s="32">
        <v>0</v>
      </c>
      <c r="L34" s="42">
        <v>8.9566694179535027</v>
      </c>
      <c r="M34" s="38">
        <v>0</v>
      </c>
      <c r="N34" s="32">
        <v>0</v>
      </c>
      <c r="O34" s="32">
        <v>0</v>
      </c>
      <c r="P34" s="32">
        <v>0</v>
      </c>
      <c r="Q34" s="42">
        <v>0</v>
      </c>
      <c r="R34" s="38">
        <v>1.7815148029989003</v>
      </c>
      <c r="S34" s="32">
        <v>0</v>
      </c>
      <c r="T34" s="32">
        <v>0</v>
      </c>
      <c r="U34" s="32">
        <v>0</v>
      </c>
      <c r="V34" s="42">
        <v>1.8967414359992998</v>
      </c>
      <c r="W34" s="38">
        <v>0</v>
      </c>
      <c r="X34" s="32">
        <v>0</v>
      </c>
      <c r="Y34" s="32">
        <v>0</v>
      </c>
      <c r="Z34" s="32">
        <v>0</v>
      </c>
      <c r="AA34" s="42">
        <v>0</v>
      </c>
      <c r="AB34" s="38">
        <v>0.57481267122500002</v>
      </c>
      <c r="AC34" s="32">
        <v>0</v>
      </c>
      <c r="AD34" s="32">
        <v>0</v>
      </c>
      <c r="AE34" s="32">
        <v>0</v>
      </c>
      <c r="AF34" s="42">
        <v>2.9661901713217005</v>
      </c>
      <c r="AG34" s="38">
        <v>0</v>
      </c>
      <c r="AH34" s="32">
        <v>0</v>
      </c>
      <c r="AI34" s="32">
        <v>0</v>
      </c>
      <c r="AJ34" s="32">
        <v>0</v>
      </c>
      <c r="AK34" s="42">
        <v>0</v>
      </c>
      <c r="AL34" s="38">
        <v>0.1476510597091</v>
      </c>
      <c r="AM34" s="32">
        <v>0</v>
      </c>
      <c r="AN34" s="32">
        <v>0</v>
      </c>
      <c r="AO34" s="32">
        <v>0</v>
      </c>
      <c r="AP34" s="42">
        <v>0.26629196399979999</v>
      </c>
      <c r="AQ34" s="38">
        <v>0</v>
      </c>
      <c r="AR34" s="32">
        <v>0</v>
      </c>
      <c r="AS34" s="32">
        <v>0</v>
      </c>
      <c r="AT34" s="32">
        <v>0</v>
      </c>
      <c r="AU34" s="42">
        <v>0</v>
      </c>
      <c r="AV34" s="38">
        <v>4.814080734607197</v>
      </c>
      <c r="AW34" s="32">
        <v>2.3302307386999999E-2</v>
      </c>
      <c r="AX34" s="32">
        <v>0</v>
      </c>
      <c r="AY34" s="32">
        <v>0</v>
      </c>
      <c r="AZ34" s="42">
        <v>5.3331423055143015</v>
      </c>
      <c r="BA34" s="38">
        <v>0</v>
      </c>
      <c r="BB34" s="32">
        <v>0</v>
      </c>
      <c r="BC34" s="32">
        <v>0</v>
      </c>
      <c r="BD34" s="32">
        <v>0</v>
      </c>
      <c r="BE34" s="42">
        <v>0</v>
      </c>
      <c r="BF34" s="38">
        <v>1.731128507867</v>
      </c>
      <c r="BG34" s="32">
        <v>0</v>
      </c>
      <c r="BH34" s="32">
        <v>0</v>
      </c>
      <c r="BI34" s="32">
        <v>0</v>
      </c>
      <c r="BJ34" s="42">
        <v>1.1352340029025003</v>
      </c>
      <c r="BK34" s="45">
        <f t="shared" si="9"/>
        <v>35.686417710064497</v>
      </c>
    </row>
    <row r="35" spans="1:64" x14ac:dyDescent="0.25">
      <c r="A35" s="10"/>
      <c r="B35" s="21" t="s">
        <v>111</v>
      </c>
      <c r="C35" s="38">
        <v>0</v>
      </c>
      <c r="D35" s="32">
        <v>0</v>
      </c>
      <c r="E35" s="32">
        <v>0</v>
      </c>
      <c r="F35" s="32">
        <v>0</v>
      </c>
      <c r="G35" s="42">
        <v>0</v>
      </c>
      <c r="H35" s="38">
        <v>0.63469590825660016</v>
      </c>
      <c r="I35" s="32">
        <v>0.26706074735469998</v>
      </c>
      <c r="J35" s="32">
        <v>0</v>
      </c>
      <c r="K35" s="32">
        <v>0</v>
      </c>
      <c r="L35" s="42">
        <v>1.5724961228062002</v>
      </c>
      <c r="M35" s="38">
        <v>0</v>
      </c>
      <c r="N35" s="32">
        <v>0</v>
      </c>
      <c r="O35" s="32">
        <v>0</v>
      </c>
      <c r="P35" s="32">
        <v>0</v>
      </c>
      <c r="Q35" s="42">
        <v>0</v>
      </c>
      <c r="R35" s="38">
        <v>0.30208649683740008</v>
      </c>
      <c r="S35" s="32">
        <v>0</v>
      </c>
      <c r="T35" s="32">
        <v>0</v>
      </c>
      <c r="U35" s="32">
        <v>0</v>
      </c>
      <c r="V35" s="42">
        <v>0.35882643899989997</v>
      </c>
      <c r="W35" s="38">
        <v>0</v>
      </c>
      <c r="X35" s="32">
        <v>0</v>
      </c>
      <c r="Y35" s="32">
        <v>0</v>
      </c>
      <c r="Z35" s="32">
        <v>0</v>
      </c>
      <c r="AA35" s="42">
        <v>0</v>
      </c>
      <c r="AB35" s="38">
        <v>0.42766970048269992</v>
      </c>
      <c r="AC35" s="32">
        <v>0.30662398854829997</v>
      </c>
      <c r="AD35" s="32">
        <v>0</v>
      </c>
      <c r="AE35" s="32">
        <v>0</v>
      </c>
      <c r="AF35" s="42">
        <v>0.29569002593529997</v>
      </c>
      <c r="AG35" s="38">
        <v>0</v>
      </c>
      <c r="AH35" s="32">
        <v>0</v>
      </c>
      <c r="AI35" s="32">
        <v>0</v>
      </c>
      <c r="AJ35" s="32">
        <v>0</v>
      </c>
      <c r="AK35" s="42">
        <v>0</v>
      </c>
      <c r="AL35" s="38">
        <v>0.35486382503090003</v>
      </c>
      <c r="AM35" s="32">
        <v>3.8759216515999999E-2</v>
      </c>
      <c r="AN35" s="32">
        <v>0</v>
      </c>
      <c r="AO35" s="32">
        <v>0</v>
      </c>
      <c r="AP35" s="42">
        <v>1.9938372188044657</v>
      </c>
      <c r="AQ35" s="38">
        <v>0</v>
      </c>
      <c r="AR35" s="32">
        <v>0</v>
      </c>
      <c r="AS35" s="32">
        <v>0</v>
      </c>
      <c r="AT35" s="32">
        <v>0</v>
      </c>
      <c r="AU35" s="42">
        <v>0</v>
      </c>
      <c r="AV35" s="38">
        <v>7.8015119724164856</v>
      </c>
      <c r="AW35" s="32">
        <v>2.2087580893540002</v>
      </c>
      <c r="AX35" s="32">
        <v>0</v>
      </c>
      <c r="AY35" s="32">
        <v>0</v>
      </c>
      <c r="AZ35" s="42">
        <v>2.9880101288694001</v>
      </c>
      <c r="BA35" s="38">
        <v>0</v>
      </c>
      <c r="BB35" s="32">
        <v>0</v>
      </c>
      <c r="BC35" s="32">
        <v>0</v>
      </c>
      <c r="BD35" s="32">
        <v>0</v>
      </c>
      <c r="BE35" s="42">
        <v>0</v>
      </c>
      <c r="BF35" s="38">
        <v>3.0095995927555026</v>
      </c>
      <c r="BG35" s="32">
        <v>0.10057898841930001</v>
      </c>
      <c r="BH35" s="32">
        <v>0</v>
      </c>
      <c r="BI35" s="32">
        <v>0</v>
      </c>
      <c r="BJ35" s="42">
        <v>8.4852743548299997E-2</v>
      </c>
      <c r="BK35" s="45">
        <f t="shared" si="9"/>
        <v>22.745921204935456</v>
      </c>
    </row>
    <row r="36" spans="1:64" x14ac:dyDescent="0.25">
      <c r="A36" s="10"/>
      <c r="B36" s="21" t="s">
        <v>112</v>
      </c>
      <c r="C36" s="38">
        <v>0</v>
      </c>
      <c r="D36" s="32">
        <v>9.8971097527418994</v>
      </c>
      <c r="E36" s="32">
        <v>0</v>
      </c>
      <c r="F36" s="32">
        <v>0</v>
      </c>
      <c r="G36" s="42">
        <v>0</v>
      </c>
      <c r="H36" s="38">
        <v>0.54442990654710011</v>
      </c>
      <c r="I36" s="32">
        <v>18.6607675252442</v>
      </c>
      <c r="J36" s="32">
        <v>0</v>
      </c>
      <c r="K36" s="32">
        <v>0</v>
      </c>
      <c r="L36" s="42">
        <v>5.1313666517414998</v>
      </c>
      <c r="M36" s="38">
        <v>0</v>
      </c>
      <c r="N36" s="32">
        <v>0</v>
      </c>
      <c r="O36" s="32">
        <v>0</v>
      </c>
      <c r="P36" s="32">
        <v>0</v>
      </c>
      <c r="Q36" s="42">
        <v>0</v>
      </c>
      <c r="R36" s="38">
        <v>0.15595185322539998</v>
      </c>
      <c r="S36" s="32">
        <v>11.259626035967701</v>
      </c>
      <c r="T36" s="32">
        <v>1.14695226774E-2</v>
      </c>
      <c r="U36" s="32">
        <v>0</v>
      </c>
      <c r="V36" s="42">
        <v>0.28462960222559996</v>
      </c>
      <c r="W36" s="38">
        <v>0</v>
      </c>
      <c r="X36" s="32">
        <v>0</v>
      </c>
      <c r="Y36" s="32">
        <v>0</v>
      </c>
      <c r="Z36" s="32">
        <v>0</v>
      </c>
      <c r="AA36" s="42">
        <v>0</v>
      </c>
      <c r="AB36" s="38">
        <v>0.24135056896740001</v>
      </c>
      <c r="AC36" s="32">
        <v>2.1027108386999999E-3</v>
      </c>
      <c r="AD36" s="32">
        <v>0</v>
      </c>
      <c r="AE36" s="32">
        <v>0</v>
      </c>
      <c r="AF36" s="42">
        <v>0.60961434125799996</v>
      </c>
      <c r="AG36" s="38">
        <v>0</v>
      </c>
      <c r="AH36" s="32">
        <v>0</v>
      </c>
      <c r="AI36" s="32">
        <v>0</v>
      </c>
      <c r="AJ36" s="32">
        <v>0</v>
      </c>
      <c r="AK36" s="42">
        <v>0</v>
      </c>
      <c r="AL36" s="38">
        <v>1.3119005386900001E-2</v>
      </c>
      <c r="AM36" s="32">
        <v>0</v>
      </c>
      <c r="AN36" s="32">
        <v>0</v>
      </c>
      <c r="AO36" s="32">
        <v>0</v>
      </c>
      <c r="AP36" s="42">
        <v>4.5301911870899998E-2</v>
      </c>
      <c r="AQ36" s="38">
        <v>0</v>
      </c>
      <c r="AR36" s="32">
        <v>0</v>
      </c>
      <c r="AS36" s="32">
        <v>0</v>
      </c>
      <c r="AT36" s="32">
        <v>0</v>
      </c>
      <c r="AU36" s="42">
        <v>0</v>
      </c>
      <c r="AV36" s="38">
        <v>3.2128309990892001</v>
      </c>
      <c r="AW36" s="32">
        <v>7.3336532127093008</v>
      </c>
      <c r="AX36" s="32">
        <v>0</v>
      </c>
      <c r="AY36" s="32">
        <v>0</v>
      </c>
      <c r="AZ36" s="42">
        <v>15.236400947772601</v>
      </c>
      <c r="BA36" s="38">
        <v>0</v>
      </c>
      <c r="BB36" s="32">
        <v>0</v>
      </c>
      <c r="BC36" s="32">
        <v>0</v>
      </c>
      <c r="BD36" s="32">
        <v>0</v>
      </c>
      <c r="BE36" s="42">
        <v>0</v>
      </c>
      <c r="BF36" s="38">
        <v>1.4528629186074011</v>
      </c>
      <c r="BG36" s="32">
        <v>0.18467778851600003</v>
      </c>
      <c r="BH36" s="32">
        <v>0</v>
      </c>
      <c r="BI36" s="32">
        <v>0</v>
      </c>
      <c r="BJ36" s="42">
        <v>0.23267051403210004</v>
      </c>
      <c r="BK36" s="45">
        <f t="shared" si="9"/>
        <v>74.509935769419286</v>
      </c>
    </row>
    <row r="37" spans="1:64" x14ac:dyDescent="0.25">
      <c r="A37" s="10"/>
      <c r="B37" s="22" t="s">
        <v>89</v>
      </c>
      <c r="C37" s="39">
        <f>SUM(C29:C36)</f>
        <v>0</v>
      </c>
      <c r="D37" s="33">
        <f t="shared" ref="D37:BJ37" si="10">SUM(D29:D36)</f>
        <v>70.172730849830074</v>
      </c>
      <c r="E37" s="33">
        <f t="shared" si="10"/>
        <v>0</v>
      </c>
      <c r="F37" s="33">
        <f t="shared" si="10"/>
        <v>0</v>
      </c>
      <c r="G37" s="43">
        <f t="shared" si="10"/>
        <v>0</v>
      </c>
      <c r="H37" s="39">
        <f t="shared" si="10"/>
        <v>10.886576539376698</v>
      </c>
      <c r="I37" s="33">
        <f t="shared" si="10"/>
        <v>404.50856659272978</v>
      </c>
      <c r="J37" s="33">
        <f t="shared" si="10"/>
        <v>6.3140957020643</v>
      </c>
      <c r="K37" s="33">
        <f t="shared" si="10"/>
        <v>0</v>
      </c>
      <c r="L37" s="43">
        <f t="shared" si="10"/>
        <v>64.570554665208405</v>
      </c>
      <c r="M37" s="39">
        <f t="shared" si="10"/>
        <v>0</v>
      </c>
      <c r="N37" s="33">
        <f t="shared" si="10"/>
        <v>0</v>
      </c>
      <c r="O37" s="33">
        <f t="shared" si="10"/>
        <v>0</v>
      </c>
      <c r="P37" s="33">
        <f t="shared" si="10"/>
        <v>0</v>
      </c>
      <c r="Q37" s="43">
        <f t="shared" si="10"/>
        <v>0</v>
      </c>
      <c r="R37" s="39">
        <f t="shared" si="10"/>
        <v>4.3929622582495993</v>
      </c>
      <c r="S37" s="33">
        <f t="shared" si="10"/>
        <v>45.705832128967195</v>
      </c>
      <c r="T37" s="33">
        <f t="shared" si="10"/>
        <v>3.0590843517419</v>
      </c>
      <c r="U37" s="33">
        <f t="shared" si="10"/>
        <v>0</v>
      </c>
      <c r="V37" s="43">
        <f t="shared" si="10"/>
        <v>7.4335170126099985</v>
      </c>
      <c r="W37" s="39">
        <f t="shared" si="10"/>
        <v>0</v>
      </c>
      <c r="X37" s="33">
        <f t="shared" si="10"/>
        <v>0</v>
      </c>
      <c r="Y37" s="33">
        <f t="shared" si="10"/>
        <v>0</v>
      </c>
      <c r="Z37" s="33">
        <f t="shared" si="10"/>
        <v>0</v>
      </c>
      <c r="AA37" s="43">
        <f t="shared" si="10"/>
        <v>0</v>
      </c>
      <c r="AB37" s="39">
        <f t="shared" si="10"/>
        <v>5.7986020403139991</v>
      </c>
      <c r="AC37" s="33">
        <f t="shared" si="10"/>
        <v>44.681458048159399</v>
      </c>
      <c r="AD37" s="33">
        <f t="shared" si="10"/>
        <v>0</v>
      </c>
      <c r="AE37" s="33">
        <f t="shared" si="10"/>
        <v>0</v>
      </c>
      <c r="AF37" s="43">
        <f t="shared" si="10"/>
        <v>9.0830081873841024</v>
      </c>
      <c r="AG37" s="39">
        <f t="shared" si="10"/>
        <v>0</v>
      </c>
      <c r="AH37" s="33">
        <f t="shared" si="10"/>
        <v>0</v>
      </c>
      <c r="AI37" s="33">
        <f t="shared" si="10"/>
        <v>0</v>
      </c>
      <c r="AJ37" s="33">
        <f t="shared" si="10"/>
        <v>0</v>
      </c>
      <c r="AK37" s="43">
        <f t="shared" si="10"/>
        <v>0</v>
      </c>
      <c r="AL37" s="39">
        <f t="shared" si="10"/>
        <v>2.4868744027668996</v>
      </c>
      <c r="AM37" s="33">
        <f t="shared" si="10"/>
        <v>10.4751490003539</v>
      </c>
      <c r="AN37" s="33">
        <f t="shared" si="10"/>
        <v>9.5441618991289001</v>
      </c>
      <c r="AO37" s="33">
        <f t="shared" si="10"/>
        <v>0</v>
      </c>
      <c r="AP37" s="43">
        <f t="shared" si="10"/>
        <v>4.9385902696420656</v>
      </c>
      <c r="AQ37" s="39">
        <f t="shared" si="10"/>
        <v>0</v>
      </c>
      <c r="AR37" s="33">
        <f t="shared" si="10"/>
        <v>0</v>
      </c>
      <c r="AS37" s="33">
        <f t="shared" si="10"/>
        <v>0</v>
      </c>
      <c r="AT37" s="33">
        <f t="shared" si="10"/>
        <v>0</v>
      </c>
      <c r="AU37" s="43">
        <f t="shared" si="10"/>
        <v>0</v>
      </c>
      <c r="AV37" s="39">
        <f t="shared" si="10"/>
        <v>47.531210718826671</v>
      </c>
      <c r="AW37" s="33">
        <f t="shared" si="10"/>
        <v>239.26965951685045</v>
      </c>
      <c r="AX37" s="33">
        <f t="shared" si="10"/>
        <v>7.3211840765159</v>
      </c>
      <c r="AY37" s="33">
        <f t="shared" si="10"/>
        <v>0</v>
      </c>
      <c r="AZ37" s="43">
        <f t="shared" si="10"/>
        <v>125.95566147110958</v>
      </c>
      <c r="BA37" s="39">
        <f t="shared" si="10"/>
        <v>0</v>
      </c>
      <c r="BB37" s="33">
        <f t="shared" si="10"/>
        <v>0</v>
      </c>
      <c r="BC37" s="33">
        <f t="shared" si="10"/>
        <v>0</v>
      </c>
      <c r="BD37" s="33">
        <f t="shared" si="10"/>
        <v>0</v>
      </c>
      <c r="BE37" s="43">
        <f t="shared" si="10"/>
        <v>0</v>
      </c>
      <c r="BF37" s="39">
        <f t="shared" si="10"/>
        <v>19.024016694821906</v>
      </c>
      <c r="BG37" s="33">
        <f t="shared" si="10"/>
        <v>8.5637808477407003</v>
      </c>
      <c r="BH37" s="33">
        <f t="shared" si="10"/>
        <v>16.922465039515902</v>
      </c>
      <c r="BI37" s="33">
        <f t="shared" si="10"/>
        <v>0</v>
      </c>
      <c r="BJ37" s="43">
        <f t="shared" si="10"/>
        <v>15.131588840059498</v>
      </c>
      <c r="BK37" s="46">
        <f t="shared" si="9"/>
        <v>1183.7713311539676</v>
      </c>
      <c r="BL37" s="34"/>
    </row>
    <row r="38" spans="1:64" x14ac:dyDescent="0.25">
      <c r="A38" s="10"/>
      <c r="B38" s="22" t="s">
        <v>79</v>
      </c>
      <c r="C38" s="39">
        <f t="shared" ref="C38:AH38" si="11">C9+C12+C21+C24+C27+C37</f>
        <v>0</v>
      </c>
      <c r="D38" s="33">
        <f t="shared" si="11"/>
        <v>146.15838895357729</v>
      </c>
      <c r="E38" s="33">
        <f t="shared" si="11"/>
        <v>150.527417225741</v>
      </c>
      <c r="F38" s="33">
        <f t="shared" si="11"/>
        <v>0</v>
      </c>
      <c r="G38" s="43">
        <f t="shared" si="11"/>
        <v>0</v>
      </c>
      <c r="H38" s="39">
        <f t="shared" si="11"/>
        <v>13.464092195470197</v>
      </c>
      <c r="I38" s="33">
        <f t="shared" si="11"/>
        <v>1442.6255474801969</v>
      </c>
      <c r="J38" s="33">
        <f t="shared" si="11"/>
        <v>989.91219443347234</v>
      </c>
      <c r="K38" s="33">
        <f t="shared" si="11"/>
        <v>0</v>
      </c>
      <c r="L38" s="43">
        <f t="shared" si="11"/>
        <v>104.8182251805282</v>
      </c>
      <c r="M38" s="39">
        <f t="shared" si="11"/>
        <v>0</v>
      </c>
      <c r="N38" s="33">
        <f t="shared" si="11"/>
        <v>0</v>
      </c>
      <c r="O38" s="33">
        <f t="shared" si="11"/>
        <v>0</v>
      </c>
      <c r="P38" s="33">
        <f t="shared" si="11"/>
        <v>0</v>
      </c>
      <c r="Q38" s="43">
        <f t="shared" si="11"/>
        <v>0</v>
      </c>
      <c r="R38" s="39">
        <f t="shared" si="11"/>
        <v>5.0138507130859997</v>
      </c>
      <c r="S38" s="33">
        <f t="shared" si="11"/>
        <v>86.919483548643996</v>
      </c>
      <c r="T38" s="33">
        <f t="shared" si="11"/>
        <v>54.596802742096507</v>
      </c>
      <c r="U38" s="33">
        <f t="shared" si="11"/>
        <v>0</v>
      </c>
      <c r="V38" s="43">
        <f t="shared" si="11"/>
        <v>10.434869095157598</v>
      </c>
      <c r="W38" s="39">
        <f t="shared" si="11"/>
        <v>0</v>
      </c>
      <c r="X38" s="33">
        <f t="shared" si="11"/>
        <v>6.2740980172300382</v>
      </c>
      <c r="Y38" s="33">
        <f t="shared" si="11"/>
        <v>0</v>
      </c>
      <c r="Z38" s="33">
        <f t="shared" si="11"/>
        <v>0</v>
      </c>
      <c r="AA38" s="43">
        <f t="shared" si="11"/>
        <v>0</v>
      </c>
      <c r="AB38" s="39">
        <f t="shared" si="11"/>
        <v>7.2297029267626991</v>
      </c>
      <c r="AC38" s="33">
        <f t="shared" si="11"/>
        <v>112.96687102864249</v>
      </c>
      <c r="AD38" s="33">
        <f t="shared" si="11"/>
        <v>0</v>
      </c>
      <c r="AE38" s="33">
        <f t="shared" si="11"/>
        <v>0</v>
      </c>
      <c r="AF38" s="43">
        <f t="shared" si="11"/>
        <v>13.990860396028204</v>
      </c>
      <c r="AG38" s="39">
        <f t="shared" si="11"/>
        <v>0</v>
      </c>
      <c r="AH38" s="33">
        <f t="shared" si="11"/>
        <v>0</v>
      </c>
      <c r="AI38" s="33">
        <f t="shared" ref="AI38:BJ38" si="12">AI9+AI12+AI21+AI24+AI27+AI37</f>
        <v>0</v>
      </c>
      <c r="AJ38" s="33">
        <f t="shared" si="12"/>
        <v>0</v>
      </c>
      <c r="AK38" s="43">
        <f t="shared" si="12"/>
        <v>0</v>
      </c>
      <c r="AL38" s="39">
        <f t="shared" si="12"/>
        <v>2.8616157873461994</v>
      </c>
      <c r="AM38" s="33">
        <f t="shared" si="12"/>
        <v>41.622374371224197</v>
      </c>
      <c r="AN38" s="33">
        <f t="shared" si="12"/>
        <v>10.9731900848384</v>
      </c>
      <c r="AO38" s="33">
        <f t="shared" si="12"/>
        <v>0</v>
      </c>
      <c r="AP38" s="43">
        <f t="shared" si="12"/>
        <v>5.7546543376738652</v>
      </c>
      <c r="AQ38" s="39">
        <f t="shared" si="12"/>
        <v>0</v>
      </c>
      <c r="AR38" s="33">
        <f t="shared" si="12"/>
        <v>8.0652235863224995</v>
      </c>
      <c r="AS38" s="33">
        <f t="shared" si="12"/>
        <v>0</v>
      </c>
      <c r="AT38" s="33">
        <f t="shared" si="12"/>
        <v>0</v>
      </c>
      <c r="AU38" s="43">
        <f t="shared" si="12"/>
        <v>0</v>
      </c>
      <c r="AV38" s="39">
        <f t="shared" si="12"/>
        <v>58.501095330251673</v>
      </c>
      <c r="AW38" s="33">
        <f t="shared" si="12"/>
        <v>1237.2879578439706</v>
      </c>
      <c r="AX38" s="33">
        <f t="shared" si="12"/>
        <v>217.04331809122442</v>
      </c>
      <c r="AY38" s="33">
        <f t="shared" si="12"/>
        <v>0</v>
      </c>
      <c r="AZ38" s="43">
        <f t="shared" si="12"/>
        <v>192.54745565381199</v>
      </c>
      <c r="BA38" s="39">
        <f t="shared" si="12"/>
        <v>0</v>
      </c>
      <c r="BB38" s="33">
        <f t="shared" si="12"/>
        <v>0</v>
      </c>
      <c r="BC38" s="33">
        <f t="shared" si="12"/>
        <v>0</v>
      </c>
      <c r="BD38" s="33">
        <f t="shared" si="12"/>
        <v>0</v>
      </c>
      <c r="BE38" s="43">
        <f t="shared" si="12"/>
        <v>0</v>
      </c>
      <c r="BF38" s="39">
        <f t="shared" si="12"/>
        <v>23.735941541130305</v>
      </c>
      <c r="BG38" s="33">
        <f t="shared" si="12"/>
        <v>25.867877179803799</v>
      </c>
      <c r="BH38" s="33">
        <f t="shared" si="12"/>
        <v>17.040259904838404</v>
      </c>
      <c r="BI38" s="33">
        <f t="shared" si="12"/>
        <v>0</v>
      </c>
      <c r="BJ38" s="43">
        <f t="shared" si="12"/>
        <v>29.638658374895698</v>
      </c>
      <c r="BK38" s="46">
        <f t="shared" si="9"/>
        <v>5015.8720260239652</v>
      </c>
    </row>
    <row r="39" spans="1:64" ht="3.75" customHeight="1" x14ac:dyDescent="0.25">
      <c r="A39" s="10"/>
      <c r="B39" s="23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</row>
    <row r="40" spans="1:64" x14ac:dyDescent="0.25">
      <c r="A40" s="10" t="s">
        <v>1</v>
      </c>
      <c r="B40" s="24" t="s">
        <v>7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</row>
    <row r="41" spans="1:64" s="12" customFormat="1" x14ac:dyDescent="0.25">
      <c r="A41" s="10" t="s">
        <v>75</v>
      </c>
      <c r="B41" s="21" t="s">
        <v>2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35"/>
    </row>
    <row r="42" spans="1:64" s="12" customFormat="1" x14ac:dyDescent="0.25">
      <c r="A42" s="10"/>
      <c r="B42" s="21" t="s">
        <v>113</v>
      </c>
      <c r="C42" s="38">
        <v>0</v>
      </c>
      <c r="D42" s="32">
        <v>0</v>
      </c>
      <c r="E42" s="32">
        <v>0</v>
      </c>
      <c r="F42" s="32">
        <v>0</v>
      </c>
      <c r="G42" s="42">
        <v>0</v>
      </c>
      <c r="H42" s="38">
        <v>20.814569379254298</v>
      </c>
      <c r="I42" s="32">
        <v>0.57992959664489996</v>
      </c>
      <c r="J42" s="32">
        <v>0</v>
      </c>
      <c r="K42" s="32">
        <v>0</v>
      </c>
      <c r="L42" s="42">
        <v>1.5513740386899998E-2</v>
      </c>
      <c r="M42" s="38">
        <v>0</v>
      </c>
      <c r="N42" s="32">
        <v>0</v>
      </c>
      <c r="O42" s="32">
        <v>0</v>
      </c>
      <c r="P42" s="32">
        <v>0</v>
      </c>
      <c r="Q42" s="42">
        <v>0</v>
      </c>
      <c r="R42" s="38">
        <v>10.174181006188894</v>
      </c>
      <c r="S42" s="32">
        <v>2.8250443935400001E-2</v>
      </c>
      <c r="T42" s="32">
        <v>0</v>
      </c>
      <c r="U42" s="32">
        <v>0</v>
      </c>
      <c r="V42" s="42">
        <v>3.8518069257599999E-2</v>
      </c>
      <c r="W42" s="38">
        <v>0</v>
      </c>
      <c r="X42" s="32">
        <v>0</v>
      </c>
      <c r="Y42" s="32">
        <v>0</v>
      </c>
      <c r="Z42" s="32">
        <v>0</v>
      </c>
      <c r="AA42" s="42">
        <v>0</v>
      </c>
      <c r="AB42" s="38">
        <v>8.1609136426426012</v>
      </c>
      <c r="AC42" s="32">
        <v>0.1072663099676</v>
      </c>
      <c r="AD42" s="32">
        <v>0</v>
      </c>
      <c r="AE42" s="32">
        <v>0</v>
      </c>
      <c r="AF42" s="42">
        <v>0.19463712677400002</v>
      </c>
      <c r="AG42" s="38">
        <v>0</v>
      </c>
      <c r="AH42" s="32">
        <v>0</v>
      </c>
      <c r="AI42" s="32">
        <v>0</v>
      </c>
      <c r="AJ42" s="32">
        <v>0</v>
      </c>
      <c r="AK42" s="42">
        <v>0</v>
      </c>
      <c r="AL42" s="38">
        <v>7.7498357039652985</v>
      </c>
      <c r="AM42" s="32">
        <v>3.2116520193099997E-2</v>
      </c>
      <c r="AN42" s="32">
        <v>0</v>
      </c>
      <c r="AO42" s="32">
        <v>0</v>
      </c>
      <c r="AP42" s="42">
        <v>3.44810779032E-2</v>
      </c>
      <c r="AQ42" s="38">
        <v>0</v>
      </c>
      <c r="AR42" s="32">
        <v>0</v>
      </c>
      <c r="AS42" s="32">
        <v>0</v>
      </c>
      <c r="AT42" s="32">
        <v>0</v>
      </c>
      <c r="AU42" s="42">
        <v>0</v>
      </c>
      <c r="AV42" s="38">
        <v>194.14467870619674</v>
      </c>
      <c r="AW42" s="32">
        <v>0.73705752919139988</v>
      </c>
      <c r="AX42" s="32">
        <v>0</v>
      </c>
      <c r="AY42" s="32">
        <v>0</v>
      </c>
      <c r="AZ42" s="42">
        <v>2.9545650199008997</v>
      </c>
      <c r="BA42" s="38">
        <v>0</v>
      </c>
      <c r="BB42" s="32">
        <v>0</v>
      </c>
      <c r="BC42" s="32">
        <v>0</v>
      </c>
      <c r="BD42" s="32">
        <v>0</v>
      </c>
      <c r="BE42" s="42">
        <v>0</v>
      </c>
      <c r="BF42" s="38">
        <v>97.460532249052136</v>
      </c>
      <c r="BG42" s="32">
        <v>7.9621342504505996</v>
      </c>
      <c r="BH42" s="32">
        <v>0</v>
      </c>
      <c r="BI42" s="32">
        <v>0</v>
      </c>
      <c r="BJ42" s="42">
        <v>0.16798946116070002</v>
      </c>
      <c r="BK42" s="45">
        <f t="shared" ref="BK42:BK44" si="13">SUM(C42:BJ42)</f>
        <v>351.35716983306622</v>
      </c>
      <c r="BL42" s="35"/>
    </row>
    <row r="43" spans="1:64" s="12" customFormat="1" x14ac:dyDescent="0.25">
      <c r="A43" s="10"/>
      <c r="B43" s="19" t="s">
        <v>114</v>
      </c>
      <c r="C43" s="38">
        <v>0</v>
      </c>
      <c r="D43" s="32">
        <v>0</v>
      </c>
      <c r="E43" s="32">
        <v>0</v>
      </c>
      <c r="F43" s="32">
        <v>0</v>
      </c>
      <c r="G43" s="42">
        <v>0</v>
      </c>
      <c r="H43" s="38">
        <v>70.315080671609451</v>
      </c>
      <c r="I43" s="32">
        <v>0.52927335232229999</v>
      </c>
      <c r="J43" s="32">
        <v>0</v>
      </c>
      <c r="K43" s="32">
        <v>0</v>
      </c>
      <c r="L43" s="42">
        <v>8.4644760032000013E-2</v>
      </c>
      <c r="M43" s="38">
        <v>0</v>
      </c>
      <c r="N43" s="32">
        <v>0</v>
      </c>
      <c r="O43" s="32">
        <v>0</v>
      </c>
      <c r="P43" s="32">
        <v>0</v>
      </c>
      <c r="Q43" s="42">
        <v>0</v>
      </c>
      <c r="R43" s="38">
        <v>59.324695222899393</v>
      </c>
      <c r="S43" s="32">
        <v>2.6995084322299998E-2</v>
      </c>
      <c r="T43" s="32">
        <v>0</v>
      </c>
      <c r="U43" s="32">
        <v>0</v>
      </c>
      <c r="V43" s="42">
        <v>2.4557033644700001E-2</v>
      </c>
      <c r="W43" s="38">
        <v>0</v>
      </c>
      <c r="X43" s="32">
        <v>0</v>
      </c>
      <c r="Y43" s="32">
        <v>0</v>
      </c>
      <c r="Z43" s="32">
        <v>0</v>
      </c>
      <c r="AA43" s="42">
        <v>0</v>
      </c>
      <c r="AB43" s="38">
        <v>9.0464167213201954</v>
      </c>
      <c r="AC43" s="32">
        <v>0.79113275822550011</v>
      </c>
      <c r="AD43" s="32">
        <v>0</v>
      </c>
      <c r="AE43" s="32">
        <v>0</v>
      </c>
      <c r="AF43" s="42">
        <v>1.0810689826126001</v>
      </c>
      <c r="AG43" s="38">
        <v>0</v>
      </c>
      <c r="AH43" s="32">
        <v>0</v>
      </c>
      <c r="AI43" s="32">
        <v>0</v>
      </c>
      <c r="AJ43" s="32">
        <v>0</v>
      </c>
      <c r="AK43" s="42">
        <v>0</v>
      </c>
      <c r="AL43" s="38">
        <v>11.361319808190501</v>
      </c>
      <c r="AM43" s="32">
        <v>0.10460158016110001</v>
      </c>
      <c r="AN43" s="32">
        <v>0</v>
      </c>
      <c r="AO43" s="32">
        <v>0</v>
      </c>
      <c r="AP43" s="42">
        <v>0.24087371599980001</v>
      </c>
      <c r="AQ43" s="38">
        <v>0</v>
      </c>
      <c r="AR43" s="32">
        <v>0</v>
      </c>
      <c r="AS43" s="32">
        <v>0</v>
      </c>
      <c r="AT43" s="32">
        <v>0</v>
      </c>
      <c r="AU43" s="42">
        <v>0</v>
      </c>
      <c r="AV43" s="38">
        <v>72.766970566556708</v>
      </c>
      <c r="AW43" s="32">
        <v>0.14926604128999998</v>
      </c>
      <c r="AX43" s="32">
        <v>0</v>
      </c>
      <c r="AY43" s="32">
        <v>0</v>
      </c>
      <c r="AZ43" s="42">
        <v>3.1085117076749018</v>
      </c>
      <c r="BA43" s="38">
        <v>0</v>
      </c>
      <c r="BB43" s="32">
        <v>0</v>
      </c>
      <c r="BC43" s="32">
        <v>0</v>
      </c>
      <c r="BD43" s="32">
        <v>0</v>
      </c>
      <c r="BE43" s="42">
        <v>0</v>
      </c>
      <c r="BF43" s="38">
        <v>41.085060462042293</v>
      </c>
      <c r="BG43" s="32">
        <v>1.1112195290200001E-2</v>
      </c>
      <c r="BH43" s="32">
        <v>0</v>
      </c>
      <c r="BI43" s="32">
        <v>0</v>
      </c>
      <c r="BJ43" s="42">
        <v>0.18969934616049999</v>
      </c>
      <c r="BK43" s="45">
        <f t="shared" si="13"/>
        <v>270.24128001035444</v>
      </c>
      <c r="BL43" s="35"/>
    </row>
    <row r="44" spans="1:64" s="12" customFormat="1" x14ac:dyDescent="0.25">
      <c r="A44" s="10"/>
      <c r="B44" s="22" t="s">
        <v>84</v>
      </c>
      <c r="C44" s="40">
        <f>SUM(C42:C43)</f>
        <v>0</v>
      </c>
      <c r="D44" s="36">
        <f t="shared" ref="D44:BJ44" si="14">SUM(D42:D43)</f>
        <v>0</v>
      </c>
      <c r="E44" s="36">
        <f t="shared" si="14"/>
        <v>0</v>
      </c>
      <c r="F44" s="36">
        <f t="shared" si="14"/>
        <v>0</v>
      </c>
      <c r="G44" s="44">
        <f t="shared" si="14"/>
        <v>0</v>
      </c>
      <c r="H44" s="40">
        <f t="shared" si="14"/>
        <v>91.129650050863745</v>
      </c>
      <c r="I44" s="36">
        <f t="shared" si="14"/>
        <v>1.1092029489672</v>
      </c>
      <c r="J44" s="36">
        <f t="shared" si="14"/>
        <v>0</v>
      </c>
      <c r="K44" s="36">
        <f t="shared" si="14"/>
        <v>0</v>
      </c>
      <c r="L44" s="44">
        <f t="shared" si="14"/>
        <v>0.10015850041890001</v>
      </c>
      <c r="M44" s="40">
        <f t="shared" si="14"/>
        <v>0</v>
      </c>
      <c r="N44" s="36">
        <f t="shared" si="14"/>
        <v>0</v>
      </c>
      <c r="O44" s="36">
        <f t="shared" si="14"/>
        <v>0</v>
      </c>
      <c r="P44" s="36">
        <f t="shared" si="14"/>
        <v>0</v>
      </c>
      <c r="Q44" s="44">
        <f t="shared" si="14"/>
        <v>0</v>
      </c>
      <c r="R44" s="40">
        <f t="shared" si="14"/>
        <v>69.498876229088282</v>
      </c>
      <c r="S44" s="36">
        <f t="shared" si="14"/>
        <v>5.5245528257700002E-2</v>
      </c>
      <c r="T44" s="36">
        <f t="shared" si="14"/>
        <v>0</v>
      </c>
      <c r="U44" s="36">
        <f t="shared" si="14"/>
        <v>0</v>
      </c>
      <c r="V44" s="44">
        <f t="shared" si="14"/>
        <v>6.3075102902300006E-2</v>
      </c>
      <c r="W44" s="40">
        <f t="shared" si="14"/>
        <v>0</v>
      </c>
      <c r="X44" s="36">
        <f t="shared" si="14"/>
        <v>0</v>
      </c>
      <c r="Y44" s="36">
        <f t="shared" si="14"/>
        <v>0</v>
      </c>
      <c r="Z44" s="36">
        <f t="shared" si="14"/>
        <v>0</v>
      </c>
      <c r="AA44" s="44">
        <f t="shared" si="14"/>
        <v>0</v>
      </c>
      <c r="AB44" s="40">
        <f t="shared" si="14"/>
        <v>17.207330363962797</v>
      </c>
      <c r="AC44" s="36">
        <f t="shared" si="14"/>
        <v>0.89839906819310011</v>
      </c>
      <c r="AD44" s="36">
        <f t="shared" si="14"/>
        <v>0</v>
      </c>
      <c r="AE44" s="36">
        <f t="shared" si="14"/>
        <v>0</v>
      </c>
      <c r="AF44" s="44">
        <f t="shared" si="14"/>
        <v>1.2757061093866002</v>
      </c>
      <c r="AG44" s="40">
        <f t="shared" si="14"/>
        <v>0</v>
      </c>
      <c r="AH44" s="36">
        <f t="shared" si="14"/>
        <v>0</v>
      </c>
      <c r="AI44" s="36">
        <f t="shared" si="14"/>
        <v>0</v>
      </c>
      <c r="AJ44" s="36">
        <f t="shared" si="14"/>
        <v>0</v>
      </c>
      <c r="AK44" s="44">
        <f t="shared" si="14"/>
        <v>0</v>
      </c>
      <c r="AL44" s="40">
        <f t="shared" si="14"/>
        <v>19.111155512155801</v>
      </c>
      <c r="AM44" s="36">
        <f t="shared" si="14"/>
        <v>0.13671810035420001</v>
      </c>
      <c r="AN44" s="36">
        <f t="shared" si="14"/>
        <v>0</v>
      </c>
      <c r="AO44" s="36">
        <f t="shared" si="14"/>
        <v>0</v>
      </c>
      <c r="AP44" s="44">
        <f t="shared" si="14"/>
        <v>0.27535479390299999</v>
      </c>
      <c r="AQ44" s="40">
        <f t="shared" si="14"/>
        <v>0</v>
      </c>
      <c r="AR44" s="36">
        <f t="shared" si="14"/>
        <v>0</v>
      </c>
      <c r="AS44" s="36">
        <f t="shared" si="14"/>
        <v>0</v>
      </c>
      <c r="AT44" s="36">
        <f t="shared" si="14"/>
        <v>0</v>
      </c>
      <c r="AU44" s="44">
        <f t="shared" si="14"/>
        <v>0</v>
      </c>
      <c r="AV44" s="40">
        <f t="shared" si="14"/>
        <v>266.91164927275344</v>
      </c>
      <c r="AW44" s="36">
        <f t="shared" si="14"/>
        <v>0.88632357048139987</v>
      </c>
      <c r="AX44" s="36">
        <f t="shared" si="14"/>
        <v>0</v>
      </c>
      <c r="AY44" s="36">
        <f t="shared" si="14"/>
        <v>0</v>
      </c>
      <c r="AZ44" s="44">
        <f t="shared" si="14"/>
        <v>6.0630767275758011</v>
      </c>
      <c r="BA44" s="40">
        <f t="shared" si="14"/>
        <v>0</v>
      </c>
      <c r="BB44" s="36">
        <f t="shared" si="14"/>
        <v>0</v>
      </c>
      <c r="BC44" s="36">
        <f t="shared" si="14"/>
        <v>0</v>
      </c>
      <c r="BD44" s="36">
        <f t="shared" si="14"/>
        <v>0</v>
      </c>
      <c r="BE44" s="44">
        <f t="shared" si="14"/>
        <v>0</v>
      </c>
      <c r="BF44" s="40">
        <f t="shared" si="14"/>
        <v>138.54559271109443</v>
      </c>
      <c r="BG44" s="36">
        <f t="shared" si="14"/>
        <v>7.9732464457407994</v>
      </c>
      <c r="BH44" s="36">
        <f t="shared" si="14"/>
        <v>0</v>
      </c>
      <c r="BI44" s="36">
        <f t="shared" si="14"/>
        <v>0</v>
      </c>
      <c r="BJ44" s="44">
        <f t="shared" si="14"/>
        <v>0.35768880732120001</v>
      </c>
      <c r="BK44" s="46">
        <f t="shared" si="13"/>
        <v>621.59844984342055</v>
      </c>
      <c r="BL44" s="35"/>
    </row>
    <row r="45" spans="1:64" x14ac:dyDescent="0.25">
      <c r="A45" s="10" t="s">
        <v>76</v>
      </c>
      <c r="B45" s="21" t="s">
        <v>17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</row>
    <row r="46" spans="1:64" x14ac:dyDescent="0.25">
      <c r="A46" s="10"/>
      <c r="B46" s="21" t="s">
        <v>115</v>
      </c>
      <c r="C46" s="38">
        <v>0</v>
      </c>
      <c r="D46" s="32">
        <v>0</v>
      </c>
      <c r="E46" s="32">
        <v>0</v>
      </c>
      <c r="F46" s="32">
        <v>0</v>
      </c>
      <c r="G46" s="42">
        <v>0</v>
      </c>
      <c r="H46" s="38">
        <v>44.635715225803814</v>
      </c>
      <c r="I46" s="32">
        <v>5.1848959351286004</v>
      </c>
      <c r="J46" s="32">
        <v>6.0575061289999997E-3</v>
      </c>
      <c r="K46" s="32">
        <v>0</v>
      </c>
      <c r="L46" s="42">
        <v>1.1166062484512</v>
      </c>
      <c r="M46" s="38">
        <v>0</v>
      </c>
      <c r="N46" s="32">
        <v>0</v>
      </c>
      <c r="O46" s="32">
        <v>0</v>
      </c>
      <c r="P46" s="32">
        <v>0</v>
      </c>
      <c r="Q46" s="42">
        <v>0</v>
      </c>
      <c r="R46" s="38">
        <v>28.345398585964503</v>
      </c>
      <c r="S46" s="32">
        <v>0.21165749780609999</v>
      </c>
      <c r="T46" s="32">
        <v>0</v>
      </c>
      <c r="U46" s="32">
        <v>0</v>
      </c>
      <c r="V46" s="42">
        <v>0.81772541283860001</v>
      </c>
      <c r="W46" s="38">
        <v>0</v>
      </c>
      <c r="X46" s="32">
        <v>0</v>
      </c>
      <c r="Y46" s="32">
        <v>0</v>
      </c>
      <c r="Z46" s="32">
        <v>0</v>
      </c>
      <c r="AA46" s="42">
        <v>0</v>
      </c>
      <c r="AB46" s="38">
        <v>5.1317898707389986</v>
      </c>
      <c r="AC46" s="32">
        <v>0.50734450067669978</v>
      </c>
      <c r="AD46" s="32">
        <v>0</v>
      </c>
      <c r="AE46" s="32">
        <v>0</v>
      </c>
      <c r="AF46" s="42">
        <v>0</v>
      </c>
      <c r="AG46" s="38">
        <v>0</v>
      </c>
      <c r="AH46" s="32">
        <v>0</v>
      </c>
      <c r="AI46" s="32">
        <v>0</v>
      </c>
      <c r="AJ46" s="32">
        <v>0</v>
      </c>
      <c r="AK46" s="42">
        <v>0</v>
      </c>
      <c r="AL46" s="38">
        <v>1.7045472574486993</v>
      </c>
      <c r="AM46" s="32">
        <v>8.230042380609999E-2</v>
      </c>
      <c r="AN46" s="32">
        <v>0</v>
      </c>
      <c r="AO46" s="32">
        <v>0</v>
      </c>
      <c r="AP46" s="42">
        <v>0.15488862474189999</v>
      </c>
      <c r="AQ46" s="38">
        <v>0</v>
      </c>
      <c r="AR46" s="32">
        <v>0</v>
      </c>
      <c r="AS46" s="32">
        <v>0</v>
      </c>
      <c r="AT46" s="32">
        <v>0</v>
      </c>
      <c r="AU46" s="42">
        <v>0</v>
      </c>
      <c r="AV46" s="38">
        <v>16.341268559917328</v>
      </c>
      <c r="AW46" s="32">
        <v>0.90885738741790012</v>
      </c>
      <c r="AX46" s="32">
        <v>0</v>
      </c>
      <c r="AY46" s="32">
        <v>0</v>
      </c>
      <c r="AZ46" s="42">
        <v>4.8514907036439991</v>
      </c>
      <c r="BA46" s="38">
        <v>0</v>
      </c>
      <c r="BB46" s="32">
        <v>0</v>
      </c>
      <c r="BC46" s="32">
        <v>0</v>
      </c>
      <c r="BD46" s="32">
        <v>0</v>
      </c>
      <c r="BE46" s="42">
        <v>0</v>
      </c>
      <c r="BF46" s="38">
        <v>8.4410517070362872</v>
      </c>
      <c r="BG46" s="32">
        <v>0.19975668093509999</v>
      </c>
      <c r="BH46" s="32">
        <v>0</v>
      </c>
      <c r="BI46" s="32">
        <v>0</v>
      </c>
      <c r="BJ46" s="42">
        <v>0.12902537522539997</v>
      </c>
      <c r="BK46" s="45">
        <f t="shared" ref="BK46:BK54" si="15">SUM(C46:BJ46)</f>
        <v>118.77037750371022</v>
      </c>
    </row>
    <row r="47" spans="1:64" x14ac:dyDescent="0.25">
      <c r="A47" s="10"/>
      <c r="B47" s="21" t="s">
        <v>116</v>
      </c>
      <c r="C47" s="38">
        <v>0</v>
      </c>
      <c r="D47" s="32">
        <v>0</v>
      </c>
      <c r="E47" s="32">
        <v>0</v>
      </c>
      <c r="F47" s="32">
        <v>0</v>
      </c>
      <c r="G47" s="42">
        <v>0</v>
      </c>
      <c r="H47" s="38">
        <v>10.466804091317604</v>
      </c>
      <c r="I47" s="32">
        <v>1.8953048019346999</v>
      </c>
      <c r="J47" s="32">
        <v>0.14407892470959999</v>
      </c>
      <c r="K47" s="32">
        <v>0</v>
      </c>
      <c r="L47" s="42">
        <v>4.1844268711278989</v>
      </c>
      <c r="M47" s="38">
        <v>0</v>
      </c>
      <c r="N47" s="32">
        <v>0</v>
      </c>
      <c r="O47" s="32">
        <v>0</v>
      </c>
      <c r="P47" s="32">
        <v>0</v>
      </c>
      <c r="Q47" s="42">
        <v>0</v>
      </c>
      <c r="R47" s="38">
        <v>5.7364236023819002</v>
      </c>
      <c r="S47" s="32">
        <v>7.1367293386799993E-2</v>
      </c>
      <c r="T47" s="32">
        <v>0</v>
      </c>
      <c r="U47" s="32">
        <v>0</v>
      </c>
      <c r="V47" s="42">
        <v>2.3130937237410998</v>
      </c>
      <c r="W47" s="38">
        <v>0</v>
      </c>
      <c r="X47" s="32">
        <v>0</v>
      </c>
      <c r="Y47" s="32">
        <v>0</v>
      </c>
      <c r="Z47" s="32">
        <v>0</v>
      </c>
      <c r="AA47" s="42">
        <v>0</v>
      </c>
      <c r="AB47" s="38">
        <v>39.372045141542927</v>
      </c>
      <c r="AC47" s="32">
        <v>7.5314564505140984</v>
      </c>
      <c r="AD47" s="32">
        <v>0</v>
      </c>
      <c r="AE47" s="32">
        <v>0</v>
      </c>
      <c r="AF47" s="42">
        <v>4.8517240466116993</v>
      </c>
      <c r="AG47" s="38">
        <v>0</v>
      </c>
      <c r="AH47" s="32">
        <v>0</v>
      </c>
      <c r="AI47" s="32">
        <v>0</v>
      </c>
      <c r="AJ47" s="32">
        <v>0</v>
      </c>
      <c r="AK47" s="42">
        <v>0</v>
      </c>
      <c r="AL47" s="38">
        <v>37.316688523155207</v>
      </c>
      <c r="AM47" s="32">
        <v>3.1981300028687998</v>
      </c>
      <c r="AN47" s="32">
        <v>0</v>
      </c>
      <c r="AO47" s="32">
        <v>0</v>
      </c>
      <c r="AP47" s="42">
        <v>2.8218019897412003</v>
      </c>
      <c r="AQ47" s="38">
        <v>0</v>
      </c>
      <c r="AR47" s="32">
        <v>0</v>
      </c>
      <c r="AS47" s="32">
        <v>0</v>
      </c>
      <c r="AT47" s="32">
        <v>0</v>
      </c>
      <c r="AU47" s="42">
        <v>0</v>
      </c>
      <c r="AV47" s="38">
        <v>155.80102368939527</v>
      </c>
      <c r="AW47" s="32">
        <v>30.142898439283389</v>
      </c>
      <c r="AX47" s="32">
        <v>0</v>
      </c>
      <c r="AY47" s="32">
        <v>0</v>
      </c>
      <c r="AZ47" s="42">
        <v>83.341145844239207</v>
      </c>
      <c r="BA47" s="38">
        <v>0</v>
      </c>
      <c r="BB47" s="32">
        <v>0</v>
      </c>
      <c r="BC47" s="32">
        <v>0</v>
      </c>
      <c r="BD47" s="32">
        <v>0</v>
      </c>
      <c r="BE47" s="42">
        <v>0</v>
      </c>
      <c r="BF47" s="38">
        <v>96.870878300964904</v>
      </c>
      <c r="BG47" s="32">
        <v>6.9567062883519011</v>
      </c>
      <c r="BH47" s="32">
        <v>0.109106792258</v>
      </c>
      <c r="BI47" s="32">
        <v>0</v>
      </c>
      <c r="BJ47" s="42">
        <v>10.048769156061404</v>
      </c>
      <c r="BK47" s="45">
        <f t="shared" si="15"/>
        <v>503.17387397358755</v>
      </c>
    </row>
    <row r="48" spans="1:64" x14ac:dyDescent="0.25">
      <c r="A48" s="10"/>
      <c r="B48" s="21" t="s">
        <v>117</v>
      </c>
      <c r="C48" s="38">
        <v>0</v>
      </c>
      <c r="D48" s="32">
        <v>0</v>
      </c>
      <c r="E48" s="32">
        <v>0</v>
      </c>
      <c r="F48" s="32">
        <v>0</v>
      </c>
      <c r="G48" s="42">
        <v>0</v>
      </c>
      <c r="H48" s="38">
        <v>12.4437478749624</v>
      </c>
      <c r="I48" s="32">
        <v>5.9484035053861994</v>
      </c>
      <c r="J48" s="32">
        <v>0</v>
      </c>
      <c r="K48" s="32">
        <v>0</v>
      </c>
      <c r="L48" s="42">
        <v>4.5499786639025999</v>
      </c>
      <c r="M48" s="38">
        <v>0</v>
      </c>
      <c r="N48" s="32">
        <v>0</v>
      </c>
      <c r="O48" s="32">
        <v>0</v>
      </c>
      <c r="P48" s="32">
        <v>0</v>
      </c>
      <c r="Q48" s="42">
        <v>0</v>
      </c>
      <c r="R48" s="38">
        <v>8.2030554373803053</v>
      </c>
      <c r="S48" s="32">
        <v>1.9579118677100001E-2</v>
      </c>
      <c r="T48" s="32">
        <v>0</v>
      </c>
      <c r="U48" s="32">
        <v>0</v>
      </c>
      <c r="V48" s="42">
        <v>0.86360310286979991</v>
      </c>
      <c r="W48" s="38">
        <v>0</v>
      </c>
      <c r="X48" s="32">
        <v>0</v>
      </c>
      <c r="Y48" s="32">
        <v>0</v>
      </c>
      <c r="Z48" s="32">
        <v>0</v>
      </c>
      <c r="AA48" s="42">
        <v>0</v>
      </c>
      <c r="AB48" s="38">
        <v>19.762747625123396</v>
      </c>
      <c r="AC48" s="32">
        <v>1.6536903686435003</v>
      </c>
      <c r="AD48" s="32">
        <v>0</v>
      </c>
      <c r="AE48" s="32">
        <v>0</v>
      </c>
      <c r="AF48" s="42">
        <v>1.6640916103544001</v>
      </c>
      <c r="AG48" s="38">
        <v>0</v>
      </c>
      <c r="AH48" s="32">
        <v>0</v>
      </c>
      <c r="AI48" s="32">
        <v>0</v>
      </c>
      <c r="AJ48" s="32">
        <v>0</v>
      </c>
      <c r="AK48" s="42">
        <v>0</v>
      </c>
      <c r="AL48" s="38">
        <v>11.837355101832399</v>
      </c>
      <c r="AM48" s="32">
        <v>0.3563026047733</v>
      </c>
      <c r="AN48" s="32">
        <v>0</v>
      </c>
      <c r="AO48" s="32">
        <v>0</v>
      </c>
      <c r="AP48" s="42">
        <v>0.63849835880600003</v>
      </c>
      <c r="AQ48" s="38">
        <v>0</v>
      </c>
      <c r="AR48" s="32">
        <v>0</v>
      </c>
      <c r="AS48" s="32">
        <v>0</v>
      </c>
      <c r="AT48" s="32">
        <v>0</v>
      </c>
      <c r="AU48" s="42">
        <v>0</v>
      </c>
      <c r="AV48" s="38">
        <v>152.60175180147888</v>
      </c>
      <c r="AW48" s="32">
        <v>34.705719577248111</v>
      </c>
      <c r="AX48" s="32">
        <v>2.7867437175160998</v>
      </c>
      <c r="AY48" s="32">
        <v>0</v>
      </c>
      <c r="AZ48" s="42">
        <v>28.377835405057294</v>
      </c>
      <c r="BA48" s="38">
        <v>0</v>
      </c>
      <c r="BB48" s="32">
        <v>0</v>
      </c>
      <c r="BC48" s="32">
        <v>0</v>
      </c>
      <c r="BD48" s="32">
        <v>0</v>
      </c>
      <c r="BE48" s="42">
        <v>0</v>
      </c>
      <c r="BF48" s="38">
        <v>84.644822294638601</v>
      </c>
      <c r="BG48" s="32">
        <v>5.1930834410938003</v>
      </c>
      <c r="BH48" s="32">
        <v>0</v>
      </c>
      <c r="BI48" s="32">
        <v>0</v>
      </c>
      <c r="BJ48" s="42">
        <v>3.3860649279012995</v>
      </c>
      <c r="BK48" s="45">
        <f t="shared" si="15"/>
        <v>379.6370745376455</v>
      </c>
    </row>
    <row r="49" spans="1:63" x14ac:dyDescent="0.25">
      <c r="A49" s="10"/>
      <c r="B49" s="21" t="s">
        <v>118</v>
      </c>
      <c r="C49" s="38">
        <v>0</v>
      </c>
      <c r="D49" s="32">
        <v>0</v>
      </c>
      <c r="E49" s="32">
        <v>0</v>
      </c>
      <c r="F49" s="32">
        <v>0</v>
      </c>
      <c r="G49" s="42">
        <v>0</v>
      </c>
      <c r="H49" s="38">
        <v>4.3347138778670029</v>
      </c>
      <c r="I49" s="32">
        <v>32.844365041056989</v>
      </c>
      <c r="J49" s="32">
        <v>0</v>
      </c>
      <c r="K49" s="32">
        <v>0</v>
      </c>
      <c r="L49" s="42">
        <v>2.9194469406439998</v>
      </c>
      <c r="M49" s="38">
        <v>0</v>
      </c>
      <c r="N49" s="32">
        <v>0</v>
      </c>
      <c r="O49" s="32">
        <v>0</v>
      </c>
      <c r="P49" s="32">
        <v>0</v>
      </c>
      <c r="Q49" s="42">
        <v>0</v>
      </c>
      <c r="R49" s="38">
        <v>2.6852970948973001</v>
      </c>
      <c r="S49" s="32">
        <v>7.2311513741700001E-2</v>
      </c>
      <c r="T49" s="32">
        <v>0</v>
      </c>
      <c r="U49" s="32">
        <v>0</v>
      </c>
      <c r="V49" s="42">
        <v>0.20818337241849999</v>
      </c>
      <c r="W49" s="38">
        <v>0</v>
      </c>
      <c r="X49" s="32">
        <v>0</v>
      </c>
      <c r="Y49" s="32">
        <v>0</v>
      </c>
      <c r="Z49" s="32">
        <v>0</v>
      </c>
      <c r="AA49" s="42">
        <v>0</v>
      </c>
      <c r="AB49" s="38">
        <v>20.177062072769896</v>
      </c>
      <c r="AC49" s="32">
        <v>1.9375404310311</v>
      </c>
      <c r="AD49" s="32">
        <v>0</v>
      </c>
      <c r="AE49" s="32">
        <v>0</v>
      </c>
      <c r="AF49" s="42">
        <v>1.2681305462896999</v>
      </c>
      <c r="AG49" s="38">
        <v>0</v>
      </c>
      <c r="AH49" s="32">
        <v>0</v>
      </c>
      <c r="AI49" s="32">
        <v>0</v>
      </c>
      <c r="AJ49" s="32">
        <v>0</v>
      </c>
      <c r="AK49" s="42">
        <v>0</v>
      </c>
      <c r="AL49" s="38">
        <v>28.891375320897492</v>
      </c>
      <c r="AM49" s="32">
        <v>2.1920944654819996</v>
      </c>
      <c r="AN49" s="32">
        <v>0</v>
      </c>
      <c r="AO49" s="32">
        <v>0</v>
      </c>
      <c r="AP49" s="42">
        <v>0.72279029796729999</v>
      </c>
      <c r="AQ49" s="38">
        <v>0</v>
      </c>
      <c r="AR49" s="32">
        <v>0</v>
      </c>
      <c r="AS49" s="32">
        <v>0</v>
      </c>
      <c r="AT49" s="32">
        <v>0</v>
      </c>
      <c r="AU49" s="42">
        <v>0</v>
      </c>
      <c r="AV49" s="38">
        <v>91.424587851380238</v>
      </c>
      <c r="AW49" s="32">
        <v>20.095891804963298</v>
      </c>
      <c r="AX49" s="32">
        <v>0</v>
      </c>
      <c r="AY49" s="32">
        <v>0</v>
      </c>
      <c r="AZ49" s="42">
        <v>31.558953257316993</v>
      </c>
      <c r="BA49" s="38">
        <v>0</v>
      </c>
      <c r="BB49" s="32">
        <v>0</v>
      </c>
      <c r="BC49" s="32">
        <v>0</v>
      </c>
      <c r="BD49" s="32">
        <v>0</v>
      </c>
      <c r="BE49" s="42">
        <v>0</v>
      </c>
      <c r="BF49" s="38">
        <v>59.477403614636074</v>
      </c>
      <c r="BG49" s="32">
        <v>4.6393307542230993</v>
      </c>
      <c r="BH49" s="32">
        <v>1.2143798053224999</v>
      </c>
      <c r="BI49" s="32">
        <v>0</v>
      </c>
      <c r="BJ49" s="42">
        <v>4.6778748854821002</v>
      </c>
      <c r="BK49" s="45">
        <f t="shared" si="15"/>
        <v>311.34173294838723</v>
      </c>
    </row>
    <row r="50" spans="1:63" x14ac:dyDescent="0.25">
      <c r="A50" s="10"/>
      <c r="B50" s="21" t="s">
        <v>119</v>
      </c>
      <c r="C50" s="38">
        <v>0</v>
      </c>
      <c r="D50" s="32">
        <v>0</v>
      </c>
      <c r="E50" s="32">
        <v>0</v>
      </c>
      <c r="F50" s="32">
        <v>0</v>
      </c>
      <c r="G50" s="42">
        <v>0</v>
      </c>
      <c r="H50" s="38">
        <v>0.61255799944980016</v>
      </c>
      <c r="I50" s="32">
        <v>1.0904632411610999</v>
      </c>
      <c r="J50" s="32">
        <v>0</v>
      </c>
      <c r="K50" s="32">
        <v>0</v>
      </c>
      <c r="L50" s="42">
        <v>1.7840583479349998</v>
      </c>
      <c r="M50" s="38">
        <v>0</v>
      </c>
      <c r="N50" s="32">
        <v>0</v>
      </c>
      <c r="O50" s="32">
        <v>0</v>
      </c>
      <c r="P50" s="32">
        <v>0</v>
      </c>
      <c r="Q50" s="42">
        <v>0</v>
      </c>
      <c r="R50" s="38">
        <v>0.24972772583709993</v>
      </c>
      <c r="S50" s="32">
        <v>0.61057793245159997</v>
      </c>
      <c r="T50" s="32">
        <v>0</v>
      </c>
      <c r="U50" s="32">
        <v>0</v>
      </c>
      <c r="V50" s="42">
        <v>0.62384488064490007</v>
      </c>
      <c r="W50" s="38">
        <v>0</v>
      </c>
      <c r="X50" s="32">
        <v>0</v>
      </c>
      <c r="Y50" s="32">
        <v>0</v>
      </c>
      <c r="Z50" s="32">
        <v>0</v>
      </c>
      <c r="AA50" s="42">
        <v>0</v>
      </c>
      <c r="AB50" s="38">
        <v>2.8958904481268997</v>
      </c>
      <c r="AC50" s="32">
        <v>0.94549675977389991</v>
      </c>
      <c r="AD50" s="32">
        <v>0</v>
      </c>
      <c r="AE50" s="32">
        <v>0</v>
      </c>
      <c r="AF50" s="42">
        <v>0.66113495383819998</v>
      </c>
      <c r="AG50" s="38">
        <v>0</v>
      </c>
      <c r="AH50" s="32">
        <v>0</v>
      </c>
      <c r="AI50" s="32">
        <v>0</v>
      </c>
      <c r="AJ50" s="32">
        <v>0</v>
      </c>
      <c r="AK50" s="42">
        <v>0</v>
      </c>
      <c r="AL50" s="38">
        <v>1.9139584938367</v>
      </c>
      <c r="AM50" s="32">
        <v>0.61870834393529994</v>
      </c>
      <c r="AN50" s="32">
        <v>0</v>
      </c>
      <c r="AO50" s="32">
        <v>0</v>
      </c>
      <c r="AP50" s="42">
        <v>0.42908379654810003</v>
      </c>
      <c r="AQ50" s="38">
        <v>0</v>
      </c>
      <c r="AR50" s="32">
        <v>0</v>
      </c>
      <c r="AS50" s="32">
        <v>0</v>
      </c>
      <c r="AT50" s="32">
        <v>0</v>
      </c>
      <c r="AU50" s="42">
        <v>0</v>
      </c>
      <c r="AV50" s="38">
        <v>23.406474912987715</v>
      </c>
      <c r="AW50" s="32">
        <v>8.3700735673382773</v>
      </c>
      <c r="AX50" s="32">
        <v>0</v>
      </c>
      <c r="AY50" s="32">
        <v>0</v>
      </c>
      <c r="AZ50" s="42">
        <v>21.430830626574991</v>
      </c>
      <c r="BA50" s="38">
        <v>0</v>
      </c>
      <c r="BB50" s="32">
        <v>0</v>
      </c>
      <c r="BC50" s="32">
        <v>0</v>
      </c>
      <c r="BD50" s="32">
        <v>0</v>
      </c>
      <c r="BE50" s="42">
        <v>0</v>
      </c>
      <c r="BF50" s="38">
        <v>12.584339596369077</v>
      </c>
      <c r="BG50" s="32">
        <v>4.1225030033215004</v>
      </c>
      <c r="BH50" s="32">
        <v>0</v>
      </c>
      <c r="BI50" s="32">
        <v>0</v>
      </c>
      <c r="BJ50" s="42">
        <v>5.7611500663213988</v>
      </c>
      <c r="BK50" s="45">
        <f t="shared" si="15"/>
        <v>88.11087469645156</v>
      </c>
    </row>
    <row r="51" spans="1:63" x14ac:dyDescent="0.25">
      <c r="A51" s="10"/>
      <c r="B51" s="21" t="s">
        <v>120</v>
      </c>
      <c r="C51" s="38">
        <v>0</v>
      </c>
      <c r="D51" s="32">
        <v>0</v>
      </c>
      <c r="E51" s="32">
        <v>0</v>
      </c>
      <c r="F51" s="32">
        <v>0</v>
      </c>
      <c r="G51" s="42">
        <v>0</v>
      </c>
      <c r="H51" s="38">
        <v>0.80586194906270003</v>
      </c>
      <c r="I51" s="32">
        <v>9.3406995484511999</v>
      </c>
      <c r="J51" s="32">
        <v>0</v>
      </c>
      <c r="K51" s="32">
        <v>0</v>
      </c>
      <c r="L51" s="42">
        <v>11.751335622922747</v>
      </c>
      <c r="M51" s="38">
        <v>0</v>
      </c>
      <c r="N51" s="32">
        <v>0</v>
      </c>
      <c r="O51" s="32">
        <v>0</v>
      </c>
      <c r="P51" s="32">
        <v>0</v>
      </c>
      <c r="Q51" s="42">
        <v>0</v>
      </c>
      <c r="R51" s="38">
        <v>0.1746070452247</v>
      </c>
      <c r="S51" s="32">
        <v>0</v>
      </c>
      <c r="T51" s="32">
        <v>0</v>
      </c>
      <c r="U51" s="32">
        <v>0</v>
      </c>
      <c r="V51" s="42">
        <v>8.6417989032E-3</v>
      </c>
      <c r="W51" s="38">
        <v>0</v>
      </c>
      <c r="X51" s="32">
        <v>0</v>
      </c>
      <c r="Y51" s="32">
        <v>0</v>
      </c>
      <c r="Z51" s="32">
        <v>0</v>
      </c>
      <c r="AA51" s="42">
        <v>0</v>
      </c>
      <c r="AB51" s="38">
        <v>7.4955268805800002E-2</v>
      </c>
      <c r="AC51" s="32">
        <v>1.3894009353999999E-3</v>
      </c>
      <c r="AD51" s="32">
        <v>0</v>
      </c>
      <c r="AE51" s="32">
        <v>0</v>
      </c>
      <c r="AF51" s="42">
        <v>0</v>
      </c>
      <c r="AG51" s="38">
        <v>0</v>
      </c>
      <c r="AH51" s="32">
        <v>0</v>
      </c>
      <c r="AI51" s="32">
        <v>0</v>
      </c>
      <c r="AJ51" s="32">
        <v>0</v>
      </c>
      <c r="AK51" s="42">
        <v>0</v>
      </c>
      <c r="AL51" s="38">
        <v>3.1582376419000004E-2</v>
      </c>
      <c r="AM51" s="32">
        <v>0</v>
      </c>
      <c r="AN51" s="32">
        <v>0</v>
      </c>
      <c r="AO51" s="32">
        <v>0</v>
      </c>
      <c r="AP51" s="42">
        <v>0</v>
      </c>
      <c r="AQ51" s="38">
        <v>0</v>
      </c>
      <c r="AR51" s="32">
        <v>0</v>
      </c>
      <c r="AS51" s="32">
        <v>0</v>
      </c>
      <c r="AT51" s="32">
        <v>0</v>
      </c>
      <c r="AU51" s="42">
        <v>0</v>
      </c>
      <c r="AV51" s="38">
        <v>5.1952893012150989</v>
      </c>
      <c r="AW51" s="32">
        <v>0.32911486070950008</v>
      </c>
      <c r="AX51" s="32">
        <v>0</v>
      </c>
      <c r="AY51" s="32">
        <v>0</v>
      </c>
      <c r="AZ51" s="42">
        <v>2.2344509669999999E-4</v>
      </c>
      <c r="BA51" s="38">
        <v>0</v>
      </c>
      <c r="BB51" s="32">
        <v>0</v>
      </c>
      <c r="BC51" s="32">
        <v>0</v>
      </c>
      <c r="BD51" s="32">
        <v>0</v>
      </c>
      <c r="BE51" s="42">
        <v>0</v>
      </c>
      <c r="BF51" s="38">
        <v>0.71802035786689999</v>
      </c>
      <c r="BG51" s="32">
        <v>0</v>
      </c>
      <c r="BH51" s="32">
        <v>0</v>
      </c>
      <c r="BI51" s="32">
        <v>0</v>
      </c>
      <c r="BJ51" s="42">
        <v>5.7794563354800002E-2</v>
      </c>
      <c r="BK51" s="45">
        <f t="shared" si="15"/>
        <v>28.489515538967744</v>
      </c>
    </row>
    <row r="52" spans="1:63" x14ac:dyDescent="0.25">
      <c r="A52" s="10"/>
      <c r="B52" s="21" t="s">
        <v>126</v>
      </c>
      <c r="C52" s="38">
        <v>0</v>
      </c>
      <c r="D52" s="32">
        <v>0</v>
      </c>
      <c r="E52" s="32">
        <v>0</v>
      </c>
      <c r="F52" s="32">
        <v>0</v>
      </c>
      <c r="G52" s="42">
        <v>0</v>
      </c>
      <c r="H52" s="38">
        <v>0.35486024154769996</v>
      </c>
      <c r="I52" s="32">
        <v>4.8088608920078366</v>
      </c>
      <c r="J52" s="32">
        <v>0</v>
      </c>
      <c r="K52" s="32">
        <v>0</v>
      </c>
      <c r="L52" s="42">
        <v>1.9180705309674002</v>
      </c>
      <c r="M52" s="38">
        <v>0</v>
      </c>
      <c r="N52" s="32">
        <v>0</v>
      </c>
      <c r="O52" s="32">
        <v>0</v>
      </c>
      <c r="P52" s="32">
        <v>0</v>
      </c>
      <c r="Q52" s="42">
        <v>0</v>
      </c>
      <c r="R52" s="38">
        <v>0.25320178674130001</v>
      </c>
      <c r="S52" s="32">
        <v>0</v>
      </c>
      <c r="T52" s="32">
        <v>0</v>
      </c>
      <c r="U52" s="32">
        <v>0</v>
      </c>
      <c r="V52" s="42">
        <v>0.11695107758039998</v>
      </c>
      <c r="W52" s="38">
        <v>0</v>
      </c>
      <c r="X52" s="32">
        <v>0</v>
      </c>
      <c r="Y52" s="32">
        <v>0</v>
      </c>
      <c r="Z52" s="32">
        <v>0</v>
      </c>
      <c r="AA52" s="42">
        <v>0</v>
      </c>
      <c r="AB52" s="38">
        <v>0.19739498464490002</v>
      </c>
      <c r="AC52" s="32">
        <v>0</v>
      </c>
      <c r="AD52" s="32">
        <v>0</v>
      </c>
      <c r="AE52" s="32">
        <v>0</v>
      </c>
      <c r="AF52" s="42">
        <v>3.1596273483800001E-2</v>
      </c>
      <c r="AG52" s="38">
        <v>0</v>
      </c>
      <c r="AH52" s="32">
        <v>0</v>
      </c>
      <c r="AI52" s="32">
        <v>0</v>
      </c>
      <c r="AJ52" s="32">
        <v>0</v>
      </c>
      <c r="AK52" s="42">
        <v>0</v>
      </c>
      <c r="AL52" s="38">
        <v>3.0397140322000003E-3</v>
      </c>
      <c r="AM52" s="32">
        <v>0</v>
      </c>
      <c r="AN52" s="32">
        <v>0</v>
      </c>
      <c r="AO52" s="32">
        <v>0</v>
      </c>
      <c r="AP52" s="42">
        <v>0</v>
      </c>
      <c r="AQ52" s="38">
        <v>0</v>
      </c>
      <c r="AR52" s="32">
        <v>0</v>
      </c>
      <c r="AS52" s="32">
        <v>0</v>
      </c>
      <c r="AT52" s="32">
        <v>0</v>
      </c>
      <c r="AU52" s="42">
        <v>0</v>
      </c>
      <c r="AV52" s="38">
        <v>1.1533575829965999</v>
      </c>
      <c r="AW52" s="32">
        <v>2.0648211838500002E-2</v>
      </c>
      <c r="AX52" s="32">
        <v>0</v>
      </c>
      <c r="AY52" s="32">
        <v>0</v>
      </c>
      <c r="AZ52" s="42">
        <v>1.1780709040319</v>
      </c>
      <c r="BA52" s="38">
        <v>0</v>
      </c>
      <c r="BB52" s="32">
        <v>0</v>
      </c>
      <c r="BC52" s="32">
        <v>0</v>
      </c>
      <c r="BD52" s="32">
        <v>0</v>
      </c>
      <c r="BE52" s="42">
        <v>0</v>
      </c>
      <c r="BF52" s="38">
        <v>0.20472251525659999</v>
      </c>
      <c r="BG52" s="32">
        <v>0</v>
      </c>
      <c r="BH52" s="32">
        <v>0</v>
      </c>
      <c r="BI52" s="32">
        <v>0</v>
      </c>
      <c r="BJ52" s="42">
        <v>0.27400235822569996</v>
      </c>
      <c r="BK52" s="45">
        <f t="shared" si="15"/>
        <v>10.514777073354836</v>
      </c>
    </row>
    <row r="53" spans="1:63" x14ac:dyDescent="0.25">
      <c r="A53" s="10"/>
      <c r="B53" s="22" t="s">
        <v>85</v>
      </c>
      <c r="C53" s="39">
        <f>SUM(C46:C52)</f>
        <v>0</v>
      </c>
      <c r="D53" s="33">
        <f t="shared" ref="D53:BJ53" si="16">SUM(D46:D52)</f>
        <v>0</v>
      </c>
      <c r="E53" s="33">
        <f t="shared" si="16"/>
        <v>0</v>
      </c>
      <c r="F53" s="33">
        <f t="shared" si="16"/>
        <v>0</v>
      </c>
      <c r="G53" s="43">
        <f t="shared" si="16"/>
        <v>0</v>
      </c>
      <c r="H53" s="39">
        <f t="shared" si="16"/>
        <v>73.654261260011026</v>
      </c>
      <c r="I53" s="33">
        <f t="shared" si="16"/>
        <v>61.112992965126629</v>
      </c>
      <c r="J53" s="33">
        <f t="shared" si="16"/>
        <v>0.15013643083859998</v>
      </c>
      <c r="K53" s="33">
        <f t="shared" si="16"/>
        <v>0</v>
      </c>
      <c r="L53" s="43">
        <f t="shared" si="16"/>
        <v>28.223923225950848</v>
      </c>
      <c r="M53" s="39">
        <f t="shared" si="16"/>
        <v>0</v>
      </c>
      <c r="N53" s="33">
        <f t="shared" si="16"/>
        <v>0</v>
      </c>
      <c r="O53" s="33">
        <f t="shared" si="16"/>
        <v>0</v>
      </c>
      <c r="P53" s="33">
        <f t="shared" si="16"/>
        <v>0</v>
      </c>
      <c r="Q53" s="43">
        <f t="shared" si="16"/>
        <v>0</v>
      </c>
      <c r="R53" s="39">
        <f t="shared" si="16"/>
        <v>45.647711278427103</v>
      </c>
      <c r="S53" s="33">
        <f t="shared" si="16"/>
        <v>0.98549335606329991</v>
      </c>
      <c r="T53" s="33">
        <f t="shared" si="16"/>
        <v>0</v>
      </c>
      <c r="U53" s="33">
        <f t="shared" si="16"/>
        <v>0</v>
      </c>
      <c r="V53" s="43">
        <f t="shared" si="16"/>
        <v>4.9520433689964998</v>
      </c>
      <c r="W53" s="39">
        <f t="shared" si="16"/>
        <v>0</v>
      </c>
      <c r="X53" s="33">
        <f t="shared" si="16"/>
        <v>0</v>
      </c>
      <c r="Y53" s="33">
        <f t="shared" si="16"/>
        <v>0</v>
      </c>
      <c r="Z53" s="33">
        <f t="shared" si="16"/>
        <v>0</v>
      </c>
      <c r="AA53" s="43">
        <f t="shared" si="16"/>
        <v>0</v>
      </c>
      <c r="AB53" s="39">
        <f t="shared" si="16"/>
        <v>87.611885411752823</v>
      </c>
      <c r="AC53" s="33">
        <f t="shared" si="16"/>
        <v>12.576917911574698</v>
      </c>
      <c r="AD53" s="33">
        <f t="shared" si="16"/>
        <v>0</v>
      </c>
      <c r="AE53" s="33">
        <f t="shared" si="16"/>
        <v>0</v>
      </c>
      <c r="AF53" s="43">
        <f t="shared" si="16"/>
        <v>8.4766774305777979</v>
      </c>
      <c r="AG53" s="39">
        <f t="shared" si="16"/>
        <v>0</v>
      </c>
      <c r="AH53" s="33">
        <f t="shared" si="16"/>
        <v>0</v>
      </c>
      <c r="AI53" s="33">
        <f t="shared" si="16"/>
        <v>0</v>
      </c>
      <c r="AJ53" s="33">
        <f t="shared" si="16"/>
        <v>0</v>
      </c>
      <c r="AK53" s="43">
        <f t="shared" si="16"/>
        <v>0</v>
      </c>
      <c r="AL53" s="39">
        <f t="shared" si="16"/>
        <v>81.698546787621694</v>
      </c>
      <c r="AM53" s="33">
        <f t="shared" si="16"/>
        <v>6.4475358408654992</v>
      </c>
      <c r="AN53" s="33">
        <f t="shared" si="16"/>
        <v>0</v>
      </c>
      <c r="AO53" s="33">
        <f t="shared" si="16"/>
        <v>0</v>
      </c>
      <c r="AP53" s="43">
        <f t="shared" si="16"/>
        <v>4.767063067804501</v>
      </c>
      <c r="AQ53" s="39">
        <f t="shared" si="16"/>
        <v>0</v>
      </c>
      <c r="AR53" s="33">
        <f t="shared" si="16"/>
        <v>0</v>
      </c>
      <c r="AS53" s="33">
        <f t="shared" si="16"/>
        <v>0</v>
      </c>
      <c r="AT53" s="33">
        <f t="shared" si="16"/>
        <v>0</v>
      </c>
      <c r="AU53" s="43">
        <f t="shared" si="16"/>
        <v>0</v>
      </c>
      <c r="AV53" s="39">
        <f t="shared" si="16"/>
        <v>445.9237536993711</v>
      </c>
      <c r="AW53" s="33">
        <f t="shared" si="16"/>
        <v>94.573203848798983</v>
      </c>
      <c r="AX53" s="33">
        <f t="shared" si="16"/>
        <v>2.7867437175160998</v>
      </c>
      <c r="AY53" s="33">
        <f t="shared" si="16"/>
        <v>0</v>
      </c>
      <c r="AZ53" s="43">
        <f t="shared" si="16"/>
        <v>170.73855018596109</v>
      </c>
      <c r="BA53" s="39">
        <f t="shared" si="16"/>
        <v>0</v>
      </c>
      <c r="BB53" s="33">
        <f t="shared" si="16"/>
        <v>0</v>
      </c>
      <c r="BC53" s="33">
        <f t="shared" si="16"/>
        <v>0</v>
      </c>
      <c r="BD53" s="33">
        <f t="shared" si="16"/>
        <v>0</v>
      </c>
      <c r="BE53" s="43">
        <f t="shared" si="16"/>
        <v>0</v>
      </c>
      <c r="BF53" s="39">
        <f t="shared" si="16"/>
        <v>262.94123838676848</v>
      </c>
      <c r="BG53" s="33">
        <f t="shared" si="16"/>
        <v>21.1113801679254</v>
      </c>
      <c r="BH53" s="33">
        <f t="shared" si="16"/>
        <v>1.3234865975804999</v>
      </c>
      <c r="BI53" s="33">
        <f t="shared" si="16"/>
        <v>0</v>
      </c>
      <c r="BJ53" s="43">
        <f t="shared" si="16"/>
        <v>24.334681332572103</v>
      </c>
      <c r="BK53" s="46">
        <f t="shared" si="15"/>
        <v>1440.0382262721046</v>
      </c>
    </row>
    <row r="54" spans="1:63" x14ac:dyDescent="0.25">
      <c r="A54" s="10"/>
      <c r="B54" s="22" t="s">
        <v>83</v>
      </c>
      <c r="C54" s="39">
        <f>C44+C53</f>
        <v>0</v>
      </c>
      <c r="D54" s="33">
        <f t="shared" ref="D54:BJ54" si="17">D44+D53</f>
        <v>0</v>
      </c>
      <c r="E54" s="33">
        <f t="shared" si="17"/>
        <v>0</v>
      </c>
      <c r="F54" s="33">
        <f t="shared" si="17"/>
        <v>0</v>
      </c>
      <c r="G54" s="43">
        <f t="shared" si="17"/>
        <v>0</v>
      </c>
      <c r="H54" s="39">
        <f t="shared" si="17"/>
        <v>164.78391131087477</v>
      </c>
      <c r="I54" s="33">
        <f t="shared" si="17"/>
        <v>62.222195914093831</v>
      </c>
      <c r="J54" s="33">
        <f t="shared" si="17"/>
        <v>0.15013643083859998</v>
      </c>
      <c r="K54" s="33">
        <f t="shared" si="17"/>
        <v>0</v>
      </c>
      <c r="L54" s="43">
        <f t="shared" si="17"/>
        <v>28.324081726369748</v>
      </c>
      <c r="M54" s="39">
        <f t="shared" si="17"/>
        <v>0</v>
      </c>
      <c r="N54" s="33">
        <f t="shared" si="17"/>
        <v>0</v>
      </c>
      <c r="O54" s="33">
        <f t="shared" si="17"/>
        <v>0</v>
      </c>
      <c r="P54" s="33">
        <f t="shared" si="17"/>
        <v>0</v>
      </c>
      <c r="Q54" s="43">
        <f t="shared" si="17"/>
        <v>0</v>
      </c>
      <c r="R54" s="39">
        <f t="shared" si="17"/>
        <v>115.14658750751539</v>
      </c>
      <c r="S54" s="33">
        <f t="shared" si="17"/>
        <v>1.0407388843209999</v>
      </c>
      <c r="T54" s="33">
        <f t="shared" si="17"/>
        <v>0</v>
      </c>
      <c r="U54" s="33">
        <f t="shared" si="17"/>
        <v>0</v>
      </c>
      <c r="V54" s="43">
        <f t="shared" si="17"/>
        <v>5.0151184718988002</v>
      </c>
      <c r="W54" s="39">
        <f t="shared" si="17"/>
        <v>0</v>
      </c>
      <c r="X54" s="33">
        <f t="shared" si="17"/>
        <v>0</v>
      </c>
      <c r="Y54" s="33">
        <f t="shared" si="17"/>
        <v>0</v>
      </c>
      <c r="Z54" s="33">
        <f t="shared" si="17"/>
        <v>0</v>
      </c>
      <c r="AA54" s="43">
        <f t="shared" si="17"/>
        <v>0</v>
      </c>
      <c r="AB54" s="39">
        <f t="shared" si="17"/>
        <v>104.81921577571562</v>
      </c>
      <c r="AC54" s="33">
        <f t="shared" si="17"/>
        <v>13.475316979767799</v>
      </c>
      <c r="AD54" s="33">
        <f t="shared" si="17"/>
        <v>0</v>
      </c>
      <c r="AE54" s="33">
        <f t="shared" si="17"/>
        <v>0</v>
      </c>
      <c r="AF54" s="43">
        <f t="shared" si="17"/>
        <v>9.7523835399643986</v>
      </c>
      <c r="AG54" s="39">
        <f t="shared" si="17"/>
        <v>0</v>
      </c>
      <c r="AH54" s="33">
        <f t="shared" si="17"/>
        <v>0</v>
      </c>
      <c r="AI54" s="33">
        <f t="shared" si="17"/>
        <v>0</v>
      </c>
      <c r="AJ54" s="33">
        <f t="shared" si="17"/>
        <v>0</v>
      </c>
      <c r="AK54" s="43">
        <f t="shared" si="17"/>
        <v>0</v>
      </c>
      <c r="AL54" s="39">
        <f t="shared" si="17"/>
        <v>100.8097022997775</v>
      </c>
      <c r="AM54" s="33">
        <f t="shared" si="17"/>
        <v>6.584253941219699</v>
      </c>
      <c r="AN54" s="33">
        <f t="shared" si="17"/>
        <v>0</v>
      </c>
      <c r="AO54" s="33">
        <f t="shared" si="17"/>
        <v>0</v>
      </c>
      <c r="AP54" s="43">
        <f t="shared" si="17"/>
        <v>5.0424178617075013</v>
      </c>
      <c r="AQ54" s="39">
        <f t="shared" si="17"/>
        <v>0</v>
      </c>
      <c r="AR54" s="33">
        <f t="shared" si="17"/>
        <v>0</v>
      </c>
      <c r="AS54" s="33">
        <f t="shared" si="17"/>
        <v>0</v>
      </c>
      <c r="AT54" s="33">
        <f t="shared" si="17"/>
        <v>0</v>
      </c>
      <c r="AU54" s="43">
        <f t="shared" si="17"/>
        <v>0</v>
      </c>
      <c r="AV54" s="39">
        <f t="shared" si="17"/>
        <v>712.83540297212448</v>
      </c>
      <c r="AW54" s="33">
        <f t="shared" si="17"/>
        <v>95.459527419280377</v>
      </c>
      <c r="AX54" s="33">
        <f t="shared" si="17"/>
        <v>2.7867437175160998</v>
      </c>
      <c r="AY54" s="33">
        <f t="shared" si="17"/>
        <v>0</v>
      </c>
      <c r="AZ54" s="43">
        <f t="shared" si="17"/>
        <v>176.80162691353689</v>
      </c>
      <c r="BA54" s="39">
        <f t="shared" si="17"/>
        <v>0</v>
      </c>
      <c r="BB54" s="33">
        <f t="shared" si="17"/>
        <v>0</v>
      </c>
      <c r="BC54" s="33">
        <f t="shared" si="17"/>
        <v>0</v>
      </c>
      <c r="BD54" s="33">
        <f t="shared" si="17"/>
        <v>0</v>
      </c>
      <c r="BE54" s="43">
        <f t="shared" si="17"/>
        <v>0</v>
      </c>
      <c r="BF54" s="39">
        <f t="shared" si="17"/>
        <v>401.48683109786293</v>
      </c>
      <c r="BG54" s="33">
        <f t="shared" si="17"/>
        <v>29.084626613666199</v>
      </c>
      <c r="BH54" s="33">
        <f t="shared" si="17"/>
        <v>1.3234865975804999</v>
      </c>
      <c r="BI54" s="33">
        <f t="shared" si="17"/>
        <v>0</v>
      </c>
      <c r="BJ54" s="43">
        <f t="shared" si="17"/>
        <v>24.692370139893303</v>
      </c>
      <c r="BK54" s="46">
        <f t="shared" si="15"/>
        <v>2061.6366761155255</v>
      </c>
    </row>
    <row r="55" spans="1:63" ht="3" customHeight="1" x14ac:dyDescent="0.25">
      <c r="A55" s="10"/>
      <c r="B55" s="2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</row>
    <row r="56" spans="1:63" x14ac:dyDescent="0.25">
      <c r="A56" s="10" t="s">
        <v>18</v>
      </c>
      <c r="B56" s="24" t="s">
        <v>8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</row>
    <row r="57" spans="1:63" x14ac:dyDescent="0.25">
      <c r="A57" s="10" t="s">
        <v>75</v>
      </c>
      <c r="B57" s="21" t="s">
        <v>19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</row>
    <row r="58" spans="1:63" x14ac:dyDescent="0.25">
      <c r="A58" s="10"/>
      <c r="B58" s="19" t="s">
        <v>121</v>
      </c>
      <c r="C58" s="38">
        <v>0</v>
      </c>
      <c r="D58" s="32">
        <v>0</v>
      </c>
      <c r="E58" s="32">
        <v>0</v>
      </c>
      <c r="F58" s="32">
        <v>0</v>
      </c>
      <c r="G58" s="42">
        <v>0</v>
      </c>
      <c r="H58" s="38">
        <v>0.59119518806339977</v>
      </c>
      <c r="I58" s="32">
        <v>0.60081242745130004</v>
      </c>
      <c r="J58" s="32">
        <v>0</v>
      </c>
      <c r="K58" s="32">
        <v>0</v>
      </c>
      <c r="L58" s="42">
        <v>0.19288563638700001</v>
      </c>
      <c r="M58" s="38">
        <v>0</v>
      </c>
      <c r="N58" s="32">
        <v>0</v>
      </c>
      <c r="O58" s="32">
        <v>0</v>
      </c>
      <c r="P58" s="32">
        <v>0</v>
      </c>
      <c r="Q58" s="42">
        <v>0</v>
      </c>
      <c r="R58" s="38">
        <v>0.1816238667084</v>
      </c>
      <c r="S58" s="32">
        <v>0</v>
      </c>
      <c r="T58" s="32">
        <v>0</v>
      </c>
      <c r="U58" s="32">
        <v>0</v>
      </c>
      <c r="V58" s="42">
        <v>0</v>
      </c>
      <c r="W58" s="38">
        <v>0</v>
      </c>
      <c r="X58" s="32">
        <v>0</v>
      </c>
      <c r="Y58" s="32">
        <v>0</v>
      </c>
      <c r="Z58" s="32">
        <v>0</v>
      </c>
      <c r="AA58" s="42">
        <v>0</v>
      </c>
      <c r="AB58" s="38">
        <v>0.14352526612799998</v>
      </c>
      <c r="AC58" s="32">
        <v>0.13330935477399999</v>
      </c>
      <c r="AD58" s="32">
        <v>0</v>
      </c>
      <c r="AE58" s="32">
        <v>0</v>
      </c>
      <c r="AF58" s="42">
        <v>0</v>
      </c>
      <c r="AG58" s="38">
        <v>0</v>
      </c>
      <c r="AH58" s="32">
        <v>0</v>
      </c>
      <c r="AI58" s="32">
        <v>0</v>
      </c>
      <c r="AJ58" s="32">
        <v>0</v>
      </c>
      <c r="AK58" s="42">
        <v>0</v>
      </c>
      <c r="AL58" s="38">
        <v>6.1208107386400007E-2</v>
      </c>
      <c r="AM58" s="32">
        <v>0</v>
      </c>
      <c r="AN58" s="32">
        <v>0</v>
      </c>
      <c r="AO58" s="32">
        <v>0</v>
      </c>
      <c r="AP58" s="42">
        <v>8.2110059999999999E-3</v>
      </c>
      <c r="AQ58" s="38">
        <v>0</v>
      </c>
      <c r="AR58" s="32">
        <v>0</v>
      </c>
      <c r="AS58" s="32">
        <v>0</v>
      </c>
      <c r="AT58" s="32">
        <v>0</v>
      </c>
      <c r="AU58" s="42">
        <v>0</v>
      </c>
      <c r="AV58" s="38">
        <v>13.065720697479586</v>
      </c>
      <c r="AW58" s="32">
        <v>0.57388328245059994</v>
      </c>
      <c r="AX58" s="32">
        <v>0</v>
      </c>
      <c r="AY58" s="32">
        <v>0</v>
      </c>
      <c r="AZ58" s="42">
        <v>3.8135027184179999</v>
      </c>
      <c r="BA58" s="38">
        <v>0</v>
      </c>
      <c r="BB58" s="32">
        <v>0</v>
      </c>
      <c r="BC58" s="32">
        <v>0</v>
      </c>
      <c r="BD58" s="32">
        <v>0</v>
      </c>
      <c r="BE58" s="42">
        <v>0</v>
      </c>
      <c r="BF58" s="38">
        <v>3.8453037620443018</v>
      </c>
      <c r="BG58" s="32">
        <v>0.64645111935440003</v>
      </c>
      <c r="BH58" s="32">
        <v>0</v>
      </c>
      <c r="BI58" s="32">
        <v>0</v>
      </c>
      <c r="BJ58" s="42">
        <v>0.60369158593529992</v>
      </c>
      <c r="BK58" s="45">
        <f t="shared" ref="BK58:BK59" si="18">SUM(C58:BJ58)</f>
        <v>24.46132401858069</v>
      </c>
    </row>
    <row r="59" spans="1:63" x14ac:dyDescent="0.25">
      <c r="A59" s="10"/>
      <c r="B59" s="22" t="s">
        <v>82</v>
      </c>
      <c r="C59" s="39">
        <f>SUM(C58)</f>
        <v>0</v>
      </c>
      <c r="D59" s="33">
        <f t="shared" ref="D59:BJ59" si="19">SUM(D58)</f>
        <v>0</v>
      </c>
      <c r="E59" s="33">
        <f t="shared" si="19"/>
        <v>0</v>
      </c>
      <c r="F59" s="33">
        <f t="shared" si="19"/>
        <v>0</v>
      </c>
      <c r="G59" s="43">
        <f t="shared" si="19"/>
        <v>0</v>
      </c>
      <c r="H59" s="39">
        <f t="shared" si="19"/>
        <v>0.59119518806339977</v>
      </c>
      <c r="I59" s="33">
        <f t="shared" si="19"/>
        <v>0.60081242745130004</v>
      </c>
      <c r="J59" s="33">
        <f t="shared" si="19"/>
        <v>0</v>
      </c>
      <c r="K59" s="33">
        <f t="shared" si="19"/>
        <v>0</v>
      </c>
      <c r="L59" s="43">
        <f t="shared" si="19"/>
        <v>0.19288563638700001</v>
      </c>
      <c r="M59" s="39">
        <f t="shared" si="19"/>
        <v>0</v>
      </c>
      <c r="N59" s="33">
        <f t="shared" si="19"/>
        <v>0</v>
      </c>
      <c r="O59" s="33">
        <f t="shared" si="19"/>
        <v>0</v>
      </c>
      <c r="P59" s="33">
        <f t="shared" si="19"/>
        <v>0</v>
      </c>
      <c r="Q59" s="43">
        <f t="shared" si="19"/>
        <v>0</v>
      </c>
      <c r="R59" s="39">
        <f t="shared" si="19"/>
        <v>0.1816238667084</v>
      </c>
      <c r="S59" s="33">
        <f t="shared" si="19"/>
        <v>0</v>
      </c>
      <c r="T59" s="33">
        <f t="shared" si="19"/>
        <v>0</v>
      </c>
      <c r="U59" s="33">
        <f t="shared" si="19"/>
        <v>0</v>
      </c>
      <c r="V59" s="43">
        <f t="shared" si="19"/>
        <v>0</v>
      </c>
      <c r="W59" s="39">
        <f t="shared" si="19"/>
        <v>0</v>
      </c>
      <c r="X59" s="33">
        <f t="shared" si="19"/>
        <v>0</v>
      </c>
      <c r="Y59" s="33">
        <f t="shared" si="19"/>
        <v>0</v>
      </c>
      <c r="Z59" s="33">
        <f t="shared" si="19"/>
        <v>0</v>
      </c>
      <c r="AA59" s="43">
        <f t="shared" si="19"/>
        <v>0</v>
      </c>
      <c r="AB59" s="39">
        <f t="shared" si="19"/>
        <v>0.14352526612799998</v>
      </c>
      <c r="AC59" s="33">
        <f t="shared" si="19"/>
        <v>0.13330935477399999</v>
      </c>
      <c r="AD59" s="33">
        <f t="shared" si="19"/>
        <v>0</v>
      </c>
      <c r="AE59" s="33">
        <f t="shared" si="19"/>
        <v>0</v>
      </c>
      <c r="AF59" s="43">
        <f t="shared" si="19"/>
        <v>0</v>
      </c>
      <c r="AG59" s="39">
        <f t="shared" si="19"/>
        <v>0</v>
      </c>
      <c r="AH59" s="33">
        <f t="shared" si="19"/>
        <v>0</v>
      </c>
      <c r="AI59" s="33">
        <f t="shared" si="19"/>
        <v>0</v>
      </c>
      <c r="AJ59" s="33">
        <f t="shared" si="19"/>
        <v>0</v>
      </c>
      <c r="AK59" s="43">
        <f t="shared" si="19"/>
        <v>0</v>
      </c>
      <c r="AL59" s="39">
        <f t="shared" si="19"/>
        <v>6.1208107386400007E-2</v>
      </c>
      <c r="AM59" s="33">
        <f t="shared" si="19"/>
        <v>0</v>
      </c>
      <c r="AN59" s="33">
        <f t="shared" si="19"/>
        <v>0</v>
      </c>
      <c r="AO59" s="33">
        <f t="shared" si="19"/>
        <v>0</v>
      </c>
      <c r="AP59" s="43">
        <f t="shared" si="19"/>
        <v>8.2110059999999999E-3</v>
      </c>
      <c r="AQ59" s="39">
        <f t="shared" si="19"/>
        <v>0</v>
      </c>
      <c r="AR59" s="33">
        <f t="shared" si="19"/>
        <v>0</v>
      </c>
      <c r="AS59" s="33">
        <f t="shared" si="19"/>
        <v>0</v>
      </c>
      <c r="AT59" s="33">
        <f t="shared" si="19"/>
        <v>0</v>
      </c>
      <c r="AU59" s="43">
        <f t="shared" si="19"/>
        <v>0</v>
      </c>
      <c r="AV59" s="39">
        <f t="shared" si="19"/>
        <v>13.065720697479586</v>
      </c>
      <c r="AW59" s="33">
        <f t="shared" si="19"/>
        <v>0.57388328245059994</v>
      </c>
      <c r="AX59" s="33">
        <f t="shared" si="19"/>
        <v>0</v>
      </c>
      <c r="AY59" s="33">
        <f t="shared" si="19"/>
        <v>0</v>
      </c>
      <c r="AZ59" s="43">
        <f t="shared" si="19"/>
        <v>3.8135027184179999</v>
      </c>
      <c r="BA59" s="39">
        <f t="shared" si="19"/>
        <v>0</v>
      </c>
      <c r="BB59" s="33">
        <f t="shared" si="19"/>
        <v>0</v>
      </c>
      <c r="BC59" s="33">
        <f t="shared" si="19"/>
        <v>0</v>
      </c>
      <c r="BD59" s="33">
        <f t="shared" si="19"/>
        <v>0</v>
      </c>
      <c r="BE59" s="43">
        <f t="shared" si="19"/>
        <v>0</v>
      </c>
      <c r="BF59" s="39">
        <f t="shared" si="19"/>
        <v>3.8453037620443018</v>
      </c>
      <c r="BG59" s="33">
        <f t="shared" si="19"/>
        <v>0.64645111935440003</v>
      </c>
      <c r="BH59" s="33">
        <f t="shared" si="19"/>
        <v>0</v>
      </c>
      <c r="BI59" s="33">
        <f t="shared" si="19"/>
        <v>0</v>
      </c>
      <c r="BJ59" s="43">
        <f t="shared" si="19"/>
        <v>0.60369158593529992</v>
      </c>
      <c r="BK59" s="46">
        <f t="shared" si="18"/>
        <v>24.46132401858069</v>
      </c>
    </row>
    <row r="60" spans="1:63" ht="2.25" customHeight="1" x14ac:dyDescent="0.25">
      <c r="A60" s="10"/>
      <c r="B60" s="2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</row>
    <row r="61" spans="1:63" x14ac:dyDescent="0.25">
      <c r="A61" s="10" t="s">
        <v>4</v>
      </c>
      <c r="B61" s="24" t="s">
        <v>9</v>
      </c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</row>
    <row r="62" spans="1:63" x14ac:dyDescent="0.25">
      <c r="A62" s="10" t="s">
        <v>75</v>
      </c>
      <c r="B62" s="21" t="s">
        <v>20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</row>
    <row r="63" spans="1:63" x14ac:dyDescent="0.25">
      <c r="A63" s="10"/>
      <c r="B63" s="20"/>
      <c r="C63" s="38">
        <v>0</v>
      </c>
      <c r="D63" s="32">
        <v>0</v>
      </c>
      <c r="E63" s="32">
        <v>0</v>
      </c>
      <c r="F63" s="32">
        <v>0</v>
      </c>
      <c r="G63" s="42">
        <v>0</v>
      </c>
      <c r="H63" s="38">
        <v>0</v>
      </c>
      <c r="I63" s="32">
        <v>0</v>
      </c>
      <c r="J63" s="32">
        <v>0</v>
      </c>
      <c r="K63" s="32">
        <v>0</v>
      </c>
      <c r="L63" s="42">
        <v>0</v>
      </c>
      <c r="M63" s="38">
        <v>0</v>
      </c>
      <c r="N63" s="32">
        <v>0</v>
      </c>
      <c r="O63" s="32">
        <v>0</v>
      </c>
      <c r="P63" s="32">
        <v>0</v>
      </c>
      <c r="Q63" s="42">
        <v>0</v>
      </c>
      <c r="R63" s="38">
        <v>0</v>
      </c>
      <c r="S63" s="32">
        <v>0</v>
      </c>
      <c r="T63" s="32">
        <v>0</v>
      </c>
      <c r="U63" s="32">
        <v>0</v>
      </c>
      <c r="V63" s="42">
        <v>0</v>
      </c>
      <c r="W63" s="38">
        <v>0</v>
      </c>
      <c r="X63" s="32">
        <v>0</v>
      </c>
      <c r="Y63" s="32">
        <v>0</v>
      </c>
      <c r="Z63" s="32">
        <v>0</v>
      </c>
      <c r="AA63" s="42">
        <v>0</v>
      </c>
      <c r="AB63" s="38">
        <v>0</v>
      </c>
      <c r="AC63" s="32">
        <v>0</v>
      </c>
      <c r="AD63" s="32">
        <v>0</v>
      </c>
      <c r="AE63" s="32">
        <v>0</v>
      </c>
      <c r="AF63" s="42">
        <v>0</v>
      </c>
      <c r="AG63" s="38">
        <v>0</v>
      </c>
      <c r="AH63" s="32">
        <v>0</v>
      </c>
      <c r="AI63" s="32">
        <v>0</v>
      </c>
      <c r="AJ63" s="32">
        <v>0</v>
      </c>
      <c r="AK63" s="42">
        <v>0</v>
      </c>
      <c r="AL63" s="38">
        <v>0</v>
      </c>
      <c r="AM63" s="32">
        <v>0</v>
      </c>
      <c r="AN63" s="32">
        <v>0</v>
      </c>
      <c r="AO63" s="32">
        <v>0</v>
      </c>
      <c r="AP63" s="42">
        <v>0</v>
      </c>
      <c r="AQ63" s="38">
        <v>0</v>
      </c>
      <c r="AR63" s="32">
        <v>0</v>
      </c>
      <c r="AS63" s="32">
        <v>0</v>
      </c>
      <c r="AT63" s="32">
        <v>0</v>
      </c>
      <c r="AU63" s="42">
        <v>0</v>
      </c>
      <c r="AV63" s="38">
        <v>0</v>
      </c>
      <c r="AW63" s="32">
        <v>0</v>
      </c>
      <c r="AX63" s="32">
        <v>0</v>
      </c>
      <c r="AY63" s="32">
        <v>0</v>
      </c>
      <c r="AZ63" s="42">
        <v>0</v>
      </c>
      <c r="BA63" s="38">
        <v>0</v>
      </c>
      <c r="BB63" s="32">
        <v>0</v>
      </c>
      <c r="BC63" s="32">
        <v>0</v>
      </c>
      <c r="BD63" s="32">
        <v>0</v>
      </c>
      <c r="BE63" s="42">
        <v>0</v>
      </c>
      <c r="BF63" s="38">
        <v>0</v>
      </c>
      <c r="BG63" s="32">
        <v>0</v>
      </c>
      <c r="BH63" s="32">
        <v>0</v>
      </c>
      <c r="BI63" s="32">
        <v>0</v>
      </c>
      <c r="BJ63" s="42">
        <v>0</v>
      </c>
      <c r="BK63" s="45">
        <f t="shared" ref="BK63:BK64" si="20">SUM(C63:BJ63)</f>
        <v>0</v>
      </c>
    </row>
    <row r="64" spans="1:63" x14ac:dyDescent="0.25">
      <c r="A64" s="10"/>
      <c r="B64" s="22" t="s">
        <v>84</v>
      </c>
      <c r="C64" s="39">
        <f>SUM(C63)</f>
        <v>0</v>
      </c>
      <c r="D64" s="33">
        <f t="shared" ref="D64:BJ64" si="21">SUM(D63)</f>
        <v>0</v>
      </c>
      <c r="E64" s="33">
        <f t="shared" si="21"/>
        <v>0</v>
      </c>
      <c r="F64" s="33">
        <f t="shared" si="21"/>
        <v>0</v>
      </c>
      <c r="G64" s="43">
        <f t="shared" si="21"/>
        <v>0</v>
      </c>
      <c r="H64" s="39">
        <f t="shared" si="21"/>
        <v>0</v>
      </c>
      <c r="I64" s="33">
        <f t="shared" si="21"/>
        <v>0</v>
      </c>
      <c r="J64" s="33">
        <f t="shared" si="21"/>
        <v>0</v>
      </c>
      <c r="K64" s="33">
        <f t="shared" si="21"/>
        <v>0</v>
      </c>
      <c r="L64" s="43">
        <f t="shared" si="21"/>
        <v>0</v>
      </c>
      <c r="M64" s="39">
        <f t="shared" si="21"/>
        <v>0</v>
      </c>
      <c r="N64" s="33">
        <f t="shared" si="21"/>
        <v>0</v>
      </c>
      <c r="O64" s="33">
        <f t="shared" si="21"/>
        <v>0</v>
      </c>
      <c r="P64" s="33">
        <f t="shared" si="21"/>
        <v>0</v>
      </c>
      <c r="Q64" s="43">
        <f t="shared" si="21"/>
        <v>0</v>
      </c>
      <c r="R64" s="39">
        <f t="shared" si="21"/>
        <v>0</v>
      </c>
      <c r="S64" s="33">
        <f t="shared" si="21"/>
        <v>0</v>
      </c>
      <c r="T64" s="33">
        <f t="shared" si="21"/>
        <v>0</v>
      </c>
      <c r="U64" s="33">
        <f t="shared" si="21"/>
        <v>0</v>
      </c>
      <c r="V64" s="43">
        <f t="shared" si="21"/>
        <v>0</v>
      </c>
      <c r="W64" s="39">
        <f t="shared" si="21"/>
        <v>0</v>
      </c>
      <c r="X64" s="33">
        <f t="shared" si="21"/>
        <v>0</v>
      </c>
      <c r="Y64" s="33">
        <f t="shared" si="21"/>
        <v>0</v>
      </c>
      <c r="Z64" s="33">
        <f t="shared" si="21"/>
        <v>0</v>
      </c>
      <c r="AA64" s="43">
        <f t="shared" si="21"/>
        <v>0</v>
      </c>
      <c r="AB64" s="39">
        <f t="shared" si="21"/>
        <v>0</v>
      </c>
      <c r="AC64" s="33">
        <f t="shared" si="21"/>
        <v>0</v>
      </c>
      <c r="AD64" s="33">
        <f t="shared" si="21"/>
        <v>0</v>
      </c>
      <c r="AE64" s="33">
        <f t="shared" si="21"/>
        <v>0</v>
      </c>
      <c r="AF64" s="43">
        <f t="shared" si="21"/>
        <v>0</v>
      </c>
      <c r="AG64" s="39">
        <f t="shared" si="21"/>
        <v>0</v>
      </c>
      <c r="AH64" s="33">
        <f t="shared" si="21"/>
        <v>0</v>
      </c>
      <c r="AI64" s="33">
        <f t="shared" si="21"/>
        <v>0</v>
      </c>
      <c r="AJ64" s="33">
        <f t="shared" si="21"/>
        <v>0</v>
      </c>
      <c r="AK64" s="43">
        <f t="shared" si="21"/>
        <v>0</v>
      </c>
      <c r="AL64" s="39">
        <f t="shared" si="21"/>
        <v>0</v>
      </c>
      <c r="AM64" s="33">
        <f t="shared" si="21"/>
        <v>0</v>
      </c>
      <c r="AN64" s="33">
        <f t="shared" si="21"/>
        <v>0</v>
      </c>
      <c r="AO64" s="33">
        <f t="shared" si="21"/>
        <v>0</v>
      </c>
      <c r="AP64" s="43">
        <f t="shared" si="21"/>
        <v>0</v>
      </c>
      <c r="AQ64" s="39">
        <f t="shared" si="21"/>
        <v>0</v>
      </c>
      <c r="AR64" s="33">
        <f t="shared" si="21"/>
        <v>0</v>
      </c>
      <c r="AS64" s="33">
        <f t="shared" si="21"/>
        <v>0</v>
      </c>
      <c r="AT64" s="33">
        <f t="shared" si="21"/>
        <v>0</v>
      </c>
      <c r="AU64" s="43">
        <f t="shared" si="21"/>
        <v>0</v>
      </c>
      <c r="AV64" s="39">
        <f t="shared" si="21"/>
        <v>0</v>
      </c>
      <c r="AW64" s="33">
        <f t="shared" si="21"/>
        <v>0</v>
      </c>
      <c r="AX64" s="33">
        <f t="shared" si="21"/>
        <v>0</v>
      </c>
      <c r="AY64" s="33">
        <f t="shared" si="21"/>
        <v>0</v>
      </c>
      <c r="AZ64" s="43">
        <f t="shared" si="21"/>
        <v>0</v>
      </c>
      <c r="BA64" s="39">
        <f t="shared" si="21"/>
        <v>0</v>
      </c>
      <c r="BB64" s="33">
        <f t="shared" si="21"/>
        <v>0</v>
      </c>
      <c r="BC64" s="33">
        <f t="shared" si="21"/>
        <v>0</v>
      </c>
      <c r="BD64" s="33">
        <f t="shared" si="21"/>
        <v>0</v>
      </c>
      <c r="BE64" s="43">
        <f t="shared" si="21"/>
        <v>0</v>
      </c>
      <c r="BF64" s="39">
        <f t="shared" si="21"/>
        <v>0</v>
      </c>
      <c r="BG64" s="33">
        <f t="shared" si="21"/>
        <v>0</v>
      </c>
      <c r="BH64" s="33">
        <f t="shared" si="21"/>
        <v>0</v>
      </c>
      <c r="BI64" s="33">
        <f t="shared" si="21"/>
        <v>0</v>
      </c>
      <c r="BJ64" s="43">
        <f t="shared" si="21"/>
        <v>0</v>
      </c>
      <c r="BK64" s="46">
        <f t="shared" si="20"/>
        <v>0</v>
      </c>
    </row>
    <row r="65" spans="1:63" x14ac:dyDescent="0.25">
      <c r="A65" s="10" t="s">
        <v>76</v>
      </c>
      <c r="B65" s="21" t="s">
        <v>21</v>
      </c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</row>
    <row r="66" spans="1:63" x14ac:dyDescent="0.25">
      <c r="A66" s="10"/>
      <c r="B66" s="20"/>
      <c r="C66" s="38">
        <v>0</v>
      </c>
      <c r="D66" s="32">
        <v>0</v>
      </c>
      <c r="E66" s="32">
        <v>0</v>
      </c>
      <c r="F66" s="32">
        <v>0</v>
      </c>
      <c r="G66" s="42">
        <v>0</v>
      </c>
      <c r="H66" s="38">
        <v>0</v>
      </c>
      <c r="I66" s="32">
        <v>0</v>
      </c>
      <c r="J66" s="32">
        <v>0</v>
      </c>
      <c r="K66" s="32">
        <v>0</v>
      </c>
      <c r="L66" s="42">
        <v>0</v>
      </c>
      <c r="M66" s="38">
        <v>0</v>
      </c>
      <c r="N66" s="32">
        <v>0</v>
      </c>
      <c r="O66" s="32">
        <v>0</v>
      </c>
      <c r="P66" s="32">
        <v>0</v>
      </c>
      <c r="Q66" s="42">
        <v>0</v>
      </c>
      <c r="R66" s="38">
        <v>0</v>
      </c>
      <c r="S66" s="32">
        <v>0</v>
      </c>
      <c r="T66" s="32">
        <v>0</v>
      </c>
      <c r="U66" s="32">
        <v>0</v>
      </c>
      <c r="V66" s="42">
        <v>0</v>
      </c>
      <c r="W66" s="38">
        <v>0</v>
      </c>
      <c r="X66" s="32">
        <v>0</v>
      </c>
      <c r="Y66" s="32">
        <v>0</v>
      </c>
      <c r="Z66" s="32">
        <v>0</v>
      </c>
      <c r="AA66" s="42">
        <v>0</v>
      </c>
      <c r="AB66" s="38">
        <v>0</v>
      </c>
      <c r="AC66" s="32">
        <v>0</v>
      </c>
      <c r="AD66" s="32">
        <v>0</v>
      </c>
      <c r="AE66" s="32">
        <v>0</v>
      </c>
      <c r="AF66" s="42">
        <v>0</v>
      </c>
      <c r="AG66" s="38">
        <v>0</v>
      </c>
      <c r="AH66" s="32">
        <v>0</v>
      </c>
      <c r="AI66" s="32">
        <v>0</v>
      </c>
      <c r="AJ66" s="32">
        <v>0</v>
      </c>
      <c r="AK66" s="42">
        <v>0</v>
      </c>
      <c r="AL66" s="38">
        <v>0</v>
      </c>
      <c r="AM66" s="32">
        <v>0</v>
      </c>
      <c r="AN66" s="32">
        <v>0</v>
      </c>
      <c r="AO66" s="32">
        <v>0</v>
      </c>
      <c r="AP66" s="42">
        <v>0</v>
      </c>
      <c r="AQ66" s="38">
        <v>0</v>
      </c>
      <c r="AR66" s="32">
        <v>0</v>
      </c>
      <c r="AS66" s="32">
        <v>0</v>
      </c>
      <c r="AT66" s="32">
        <v>0</v>
      </c>
      <c r="AU66" s="42">
        <v>0</v>
      </c>
      <c r="AV66" s="38">
        <v>0</v>
      </c>
      <c r="AW66" s="32">
        <v>0</v>
      </c>
      <c r="AX66" s="32">
        <v>0</v>
      </c>
      <c r="AY66" s="32">
        <v>0</v>
      </c>
      <c r="AZ66" s="42">
        <v>0</v>
      </c>
      <c r="BA66" s="38">
        <v>0</v>
      </c>
      <c r="BB66" s="32">
        <v>0</v>
      </c>
      <c r="BC66" s="32">
        <v>0</v>
      </c>
      <c r="BD66" s="32">
        <v>0</v>
      </c>
      <c r="BE66" s="42">
        <v>0</v>
      </c>
      <c r="BF66" s="38">
        <v>0</v>
      </c>
      <c r="BG66" s="32">
        <v>0</v>
      </c>
      <c r="BH66" s="32">
        <v>0</v>
      </c>
      <c r="BI66" s="32">
        <v>0</v>
      </c>
      <c r="BJ66" s="42">
        <v>0</v>
      </c>
      <c r="BK66" s="45">
        <f t="shared" ref="BK66:BK68" si="22">SUM(C66:BJ66)</f>
        <v>0</v>
      </c>
    </row>
    <row r="67" spans="1:63" x14ac:dyDescent="0.25">
      <c r="A67" s="10"/>
      <c r="B67" s="22" t="s">
        <v>85</v>
      </c>
      <c r="C67" s="39">
        <f>SUM(C66)</f>
        <v>0</v>
      </c>
      <c r="D67" s="33">
        <f t="shared" ref="D67:BJ67" si="23">SUM(D66)</f>
        <v>0</v>
      </c>
      <c r="E67" s="33">
        <f t="shared" si="23"/>
        <v>0</v>
      </c>
      <c r="F67" s="33">
        <f t="shared" si="23"/>
        <v>0</v>
      </c>
      <c r="G67" s="43">
        <f t="shared" si="23"/>
        <v>0</v>
      </c>
      <c r="H67" s="39">
        <f t="shared" si="23"/>
        <v>0</v>
      </c>
      <c r="I67" s="33">
        <f t="shared" si="23"/>
        <v>0</v>
      </c>
      <c r="J67" s="33">
        <f t="shared" si="23"/>
        <v>0</v>
      </c>
      <c r="K67" s="33">
        <f t="shared" si="23"/>
        <v>0</v>
      </c>
      <c r="L67" s="43">
        <f t="shared" si="23"/>
        <v>0</v>
      </c>
      <c r="M67" s="39">
        <f t="shared" si="23"/>
        <v>0</v>
      </c>
      <c r="N67" s="33">
        <f t="shared" si="23"/>
        <v>0</v>
      </c>
      <c r="O67" s="33">
        <f t="shared" si="23"/>
        <v>0</v>
      </c>
      <c r="P67" s="33">
        <f t="shared" si="23"/>
        <v>0</v>
      </c>
      <c r="Q67" s="43">
        <f t="shared" si="23"/>
        <v>0</v>
      </c>
      <c r="R67" s="39">
        <f t="shared" si="23"/>
        <v>0</v>
      </c>
      <c r="S67" s="33">
        <f t="shared" si="23"/>
        <v>0</v>
      </c>
      <c r="T67" s="33">
        <f t="shared" si="23"/>
        <v>0</v>
      </c>
      <c r="U67" s="33">
        <f t="shared" si="23"/>
        <v>0</v>
      </c>
      <c r="V67" s="43">
        <f t="shared" si="23"/>
        <v>0</v>
      </c>
      <c r="W67" s="39">
        <f t="shared" si="23"/>
        <v>0</v>
      </c>
      <c r="X67" s="33">
        <f t="shared" si="23"/>
        <v>0</v>
      </c>
      <c r="Y67" s="33">
        <f t="shared" si="23"/>
        <v>0</v>
      </c>
      <c r="Z67" s="33">
        <f t="shared" si="23"/>
        <v>0</v>
      </c>
      <c r="AA67" s="43">
        <f t="shared" si="23"/>
        <v>0</v>
      </c>
      <c r="AB67" s="39">
        <f t="shared" si="23"/>
        <v>0</v>
      </c>
      <c r="AC67" s="33">
        <f t="shared" si="23"/>
        <v>0</v>
      </c>
      <c r="AD67" s="33">
        <f t="shared" si="23"/>
        <v>0</v>
      </c>
      <c r="AE67" s="33">
        <f t="shared" si="23"/>
        <v>0</v>
      </c>
      <c r="AF67" s="43">
        <f t="shared" si="23"/>
        <v>0</v>
      </c>
      <c r="AG67" s="39">
        <f t="shared" si="23"/>
        <v>0</v>
      </c>
      <c r="AH67" s="33">
        <f t="shared" si="23"/>
        <v>0</v>
      </c>
      <c r="AI67" s="33">
        <f t="shared" si="23"/>
        <v>0</v>
      </c>
      <c r="AJ67" s="33">
        <f t="shared" si="23"/>
        <v>0</v>
      </c>
      <c r="AK67" s="43">
        <f t="shared" si="23"/>
        <v>0</v>
      </c>
      <c r="AL67" s="39">
        <f t="shared" si="23"/>
        <v>0</v>
      </c>
      <c r="AM67" s="33">
        <f t="shared" si="23"/>
        <v>0</v>
      </c>
      <c r="AN67" s="33">
        <f t="shared" si="23"/>
        <v>0</v>
      </c>
      <c r="AO67" s="33">
        <f t="shared" si="23"/>
        <v>0</v>
      </c>
      <c r="AP67" s="43">
        <f t="shared" si="23"/>
        <v>0</v>
      </c>
      <c r="AQ67" s="39">
        <f t="shared" si="23"/>
        <v>0</v>
      </c>
      <c r="AR67" s="33">
        <f t="shared" si="23"/>
        <v>0</v>
      </c>
      <c r="AS67" s="33">
        <f t="shared" si="23"/>
        <v>0</v>
      </c>
      <c r="AT67" s="33">
        <f t="shared" si="23"/>
        <v>0</v>
      </c>
      <c r="AU67" s="43">
        <f t="shared" si="23"/>
        <v>0</v>
      </c>
      <c r="AV67" s="39">
        <f t="shared" si="23"/>
        <v>0</v>
      </c>
      <c r="AW67" s="33">
        <f t="shared" si="23"/>
        <v>0</v>
      </c>
      <c r="AX67" s="33">
        <f t="shared" si="23"/>
        <v>0</v>
      </c>
      <c r="AY67" s="33">
        <f t="shared" si="23"/>
        <v>0</v>
      </c>
      <c r="AZ67" s="43">
        <f t="shared" si="23"/>
        <v>0</v>
      </c>
      <c r="BA67" s="39">
        <f t="shared" si="23"/>
        <v>0</v>
      </c>
      <c r="BB67" s="33">
        <f t="shared" si="23"/>
        <v>0</v>
      </c>
      <c r="BC67" s="33">
        <f t="shared" si="23"/>
        <v>0</v>
      </c>
      <c r="BD67" s="33">
        <f t="shared" si="23"/>
        <v>0</v>
      </c>
      <c r="BE67" s="43">
        <f t="shared" si="23"/>
        <v>0</v>
      </c>
      <c r="BF67" s="39">
        <f t="shared" si="23"/>
        <v>0</v>
      </c>
      <c r="BG67" s="33">
        <f t="shared" si="23"/>
        <v>0</v>
      </c>
      <c r="BH67" s="33">
        <f t="shared" si="23"/>
        <v>0</v>
      </c>
      <c r="BI67" s="33">
        <f t="shared" si="23"/>
        <v>0</v>
      </c>
      <c r="BJ67" s="43">
        <f t="shared" si="23"/>
        <v>0</v>
      </c>
      <c r="BK67" s="46">
        <f t="shared" si="22"/>
        <v>0</v>
      </c>
    </row>
    <row r="68" spans="1:63" x14ac:dyDescent="0.25">
      <c r="A68" s="10"/>
      <c r="B68" s="22" t="s">
        <v>83</v>
      </c>
      <c r="C68" s="39">
        <f>C64+C67</f>
        <v>0</v>
      </c>
      <c r="D68" s="33">
        <f t="shared" ref="D68:BJ68" si="24">D64+D67</f>
        <v>0</v>
      </c>
      <c r="E68" s="33">
        <f t="shared" si="24"/>
        <v>0</v>
      </c>
      <c r="F68" s="33">
        <f t="shared" si="24"/>
        <v>0</v>
      </c>
      <c r="G68" s="43">
        <f t="shared" si="24"/>
        <v>0</v>
      </c>
      <c r="H68" s="39">
        <f t="shared" si="24"/>
        <v>0</v>
      </c>
      <c r="I68" s="33">
        <f t="shared" si="24"/>
        <v>0</v>
      </c>
      <c r="J68" s="33">
        <f t="shared" si="24"/>
        <v>0</v>
      </c>
      <c r="K68" s="33">
        <f t="shared" si="24"/>
        <v>0</v>
      </c>
      <c r="L68" s="43">
        <f t="shared" si="24"/>
        <v>0</v>
      </c>
      <c r="M68" s="39">
        <f t="shared" si="24"/>
        <v>0</v>
      </c>
      <c r="N68" s="33">
        <f t="shared" si="24"/>
        <v>0</v>
      </c>
      <c r="O68" s="33">
        <f t="shared" si="24"/>
        <v>0</v>
      </c>
      <c r="P68" s="33">
        <f t="shared" si="24"/>
        <v>0</v>
      </c>
      <c r="Q68" s="43">
        <f t="shared" si="24"/>
        <v>0</v>
      </c>
      <c r="R68" s="39">
        <f t="shared" si="24"/>
        <v>0</v>
      </c>
      <c r="S68" s="33">
        <f t="shared" si="24"/>
        <v>0</v>
      </c>
      <c r="T68" s="33">
        <f t="shared" si="24"/>
        <v>0</v>
      </c>
      <c r="U68" s="33">
        <f t="shared" si="24"/>
        <v>0</v>
      </c>
      <c r="V68" s="43">
        <f t="shared" si="24"/>
        <v>0</v>
      </c>
      <c r="W68" s="39">
        <f t="shared" si="24"/>
        <v>0</v>
      </c>
      <c r="X68" s="33">
        <f t="shared" si="24"/>
        <v>0</v>
      </c>
      <c r="Y68" s="33">
        <f t="shared" si="24"/>
        <v>0</v>
      </c>
      <c r="Z68" s="33">
        <f t="shared" si="24"/>
        <v>0</v>
      </c>
      <c r="AA68" s="43">
        <f t="shared" si="24"/>
        <v>0</v>
      </c>
      <c r="AB68" s="39">
        <f t="shared" si="24"/>
        <v>0</v>
      </c>
      <c r="AC68" s="33">
        <f t="shared" si="24"/>
        <v>0</v>
      </c>
      <c r="AD68" s="33">
        <f t="shared" si="24"/>
        <v>0</v>
      </c>
      <c r="AE68" s="33">
        <f t="shared" si="24"/>
        <v>0</v>
      </c>
      <c r="AF68" s="43">
        <f t="shared" si="24"/>
        <v>0</v>
      </c>
      <c r="AG68" s="39">
        <f t="shared" si="24"/>
        <v>0</v>
      </c>
      <c r="AH68" s="33">
        <f t="shared" si="24"/>
        <v>0</v>
      </c>
      <c r="AI68" s="33">
        <f t="shared" si="24"/>
        <v>0</v>
      </c>
      <c r="AJ68" s="33">
        <f t="shared" si="24"/>
        <v>0</v>
      </c>
      <c r="AK68" s="43">
        <f t="shared" si="24"/>
        <v>0</v>
      </c>
      <c r="AL68" s="39">
        <f t="shared" si="24"/>
        <v>0</v>
      </c>
      <c r="AM68" s="33">
        <f t="shared" si="24"/>
        <v>0</v>
      </c>
      <c r="AN68" s="33">
        <f t="shared" si="24"/>
        <v>0</v>
      </c>
      <c r="AO68" s="33">
        <f t="shared" si="24"/>
        <v>0</v>
      </c>
      <c r="AP68" s="43">
        <f t="shared" si="24"/>
        <v>0</v>
      </c>
      <c r="AQ68" s="39">
        <f t="shared" si="24"/>
        <v>0</v>
      </c>
      <c r="AR68" s="33">
        <f t="shared" si="24"/>
        <v>0</v>
      </c>
      <c r="AS68" s="33">
        <f t="shared" si="24"/>
        <v>0</v>
      </c>
      <c r="AT68" s="33">
        <f t="shared" si="24"/>
        <v>0</v>
      </c>
      <c r="AU68" s="43">
        <f t="shared" si="24"/>
        <v>0</v>
      </c>
      <c r="AV68" s="39">
        <f t="shared" si="24"/>
        <v>0</v>
      </c>
      <c r="AW68" s="33">
        <f t="shared" si="24"/>
        <v>0</v>
      </c>
      <c r="AX68" s="33">
        <f t="shared" si="24"/>
        <v>0</v>
      </c>
      <c r="AY68" s="33">
        <f t="shared" si="24"/>
        <v>0</v>
      </c>
      <c r="AZ68" s="43">
        <f t="shared" si="24"/>
        <v>0</v>
      </c>
      <c r="BA68" s="39">
        <f t="shared" si="24"/>
        <v>0</v>
      </c>
      <c r="BB68" s="33">
        <f t="shared" si="24"/>
        <v>0</v>
      </c>
      <c r="BC68" s="33">
        <f t="shared" si="24"/>
        <v>0</v>
      </c>
      <c r="BD68" s="33">
        <f t="shared" si="24"/>
        <v>0</v>
      </c>
      <c r="BE68" s="43">
        <f t="shared" si="24"/>
        <v>0</v>
      </c>
      <c r="BF68" s="39">
        <f t="shared" si="24"/>
        <v>0</v>
      </c>
      <c r="BG68" s="33">
        <f t="shared" si="24"/>
        <v>0</v>
      </c>
      <c r="BH68" s="33">
        <f t="shared" si="24"/>
        <v>0</v>
      </c>
      <c r="BI68" s="33">
        <f t="shared" si="24"/>
        <v>0</v>
      </c>
      <c r="BJ68" s="43">
        <f t="shared" si="24"/>
        <v>0</v>
      </c>
      <c r="BK68" s="46">
        <f t="shared" si="22"/>
        <v>0</v>
      </c>
    </row>
    <row r="69" spans="1:63" ht="4.5" customHeight="1" x14ac:dyDescent="0.25">
      <c r="A69" s="10"/>
      <c r="B69" s="2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</row>
    <row r="70" spans="1:63" x14ac:dyDescent="0.25">
      <c r="A70" s="10" t="s">
        <v>22</v>
      </c>
      <c r="B70" s="24" t="s">
        <v>23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</row>
    <row r="71" spans="1:63" x14ac:dyDescent="0.25">
      <c r="A71" s="10" t="s">
        <v>75</v>
      </c>
      <c r="B71" s="21" t="s">
        <v>24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</row>
    <row r="72" spans="1:63" x14ac:dyDescent="0.25">
      <c r="A72" s="10"/>
      <c r="B72" s="19" t="s">
        <v>122</v>
      </c>
      <c r="C72" s="38">
        <v>0</v>
      </c>
      <c r="D72" s="32">
        <v>0</v>
      </c>
      <c r="E72" s="32">
        <v>0</v>
      </c>
      <c r="F72" s="32">
        <v>0</v>
      </c>
      <c r="G72" s="42">
        <v>0</v>
      </c>
      <c r="H72" s="38">
        <v>0.66601177557899982</v>
      </c>
      <c r="I72" s="32">
        <v>0.24598639035480002</v>
      </c>
      <c r="J72" s="32">
        <v>0</v>
      </c>
      <c r="K72" s="32">
        <v>0</v>
      </c>
      <c r="L72" s="42">
        <v>6.7182580644999995E-3</v>
      </c>
      <c r="M72" s="38">
        <v>0</v>
      </c>
      <c r="N72" s="32">
        <v>0</v>
      </c>
      <c r="O72" s="32">
        <v>0</v>
      </c>
      <c r="P72" s="32">
        <v>0</v>
      </c>
      <c r="Q72" s="42">
        <v>0</v>
      </c>
      <c r="R72" s="38">
        <v>9.4435551998900011E-2</v>
      </c>
      <c r="S72" s="32">
        <v>0</v>
      </c>
      <c r="T72" s="32">
        <v>0</v>
      </c>
      <c r="U72" s="32">
        <v>0</v>
      </c>
      <c r="V72" s="42">
        <v>4.5313441612E-3</v>
      </c>
      <c r="W72" s="38">
        <v>0</v>
      </c>
      <c r="X72" s="32">
        <v>0</v>
      </c>
      <c r="Y72" s="32">
        <v>0</v>
      </c>
      <c r="Z72" s="32">
        <v>0</v>
      </c>
      <c r="AA72" s="42">
        <v>0</v>
      </c>
      <c r="AB72" s="38">
        <v>0.38735403548239988</v>
      </c>
      <c r="AC72" s="32">
        <v>1.6671402257999999E-3</v>
      </c>
      <c r="AD72" s="32">
        <v>0</v>
      </c>
      <c r="AE72" s="32">
        <v>0</v>
      </c>
      <c r="AF72" s="42">
        <v>0</v>
      </c>
      <c r="AG72" s="38">
        <v>0</v>
      </c>
      <c r="AH72" s="32">
        <v>0</v>
      </c>
      <c r="AI72" s="32">
        <v>0</v>
      </c>
      <c r="AJ72" s="32">
        <v>0</v>
      </c>
      <c r="AK72" s="42">
        <v>0</v>
      </c>
      <c r="AL72" s="38">
        <v>0.30200634454670006</v>
      </c>
      <c r="AM72" s="32">
        <v>9.2682109999000003E-3</v>
      </c>
      <c r="AN72" s="32">
        <v>0</v>
      </c>
      <c r="AO72" s="32">
        <v>0</v>
      </c>
      <c r="AP72" s="42">
        <v>0</v>
      </c>
      <c r="AQ72" s="38">
        <v>0</v>
      </c>
      <c r="AR72" s="32">
        <v>0</v>
      </c>
      <c r="AS72" s="32">
        <v>0</v>
      </c>
      <c r="AT72" s="32">
        <v>0</v>
      </c>
      <c r="AU72" s="42">
        <v>0</v>
      </c>
      <c r="AV72" s="38">
        <v>9.6879078350620134</v>
      </c>
      <c r="AW72" s="32">
        <v>0.83629397480590006</v>
      </c>
      <c r="AX72" s="32">
        <v>0</v>
      </c>
      <c r="AY72" s="32">
        <v>0</v>
      </c>
      <c r="AZ72" s="42">
        <v>3.5526362272213743</v>
      </c>
      <c r="BA72" s="38">
        <v>0</v>
      </c>
      <c r="BB72" s="32">
        <v>0</v>
      </c>
      <c r="BC72" s="32">
        <v>0</v>
      </c>
      <c r="BD72" s="32">
        <v>0</v>
      </c>
      <c r="BE72" s="42">
        <v>0</v>
      </c>
      <c r="BF72" s="38">
        <v>2.5122610841752016</v>
      </c>
      <c r="BG72" s="32">
        <v>5.8176135386900002E-2</v>
      </c>
      <c r="BH72" s="32">
        <v>0</v>
      </c>
      <c r="BI72" s="32">
        <v>0</v>
      </c>
      <c r="BJ72" s="42">
        <v>0</v>
      </c>
      <c r="BK72" s="45">
        <f t="shared" ref="BK72:BK73" si="25">SUM(C72:BJ72)</f>
        <v>18.365254308064589</v>
      </c>
    </row>
    <row r="73" spans="1:63" x14ac:dyDescent="0.25">
      <c r="A73" s="10"/>
      <c r="B73" s="22" t="s">
        <v>82</v>
      </c>
      <c r="C73" s="39">
        <f>SUM(C72)</f>
        <v>0</v>
      </c>
      <c r="D73" s="33">
        <f t="shared" ref="D73:BJ73" si="26">SUM(D72)</f>
        <v>0</v>
      </c>
      <c r="E73" s="33">
        <f t="shared" si="26"/>
        <v>0</v>
      </c>
      <c r="F73" s="33">
        <f t="shared" si="26"/>
        <v>0</v>
      </c>
      <c r="G73" s="43">
        <f t="shared" si="26"/>
        <v>0</v>
      </c>
      <c r="H73" s="39">
        <f t="shared" si="26"/>
        <v>0.66601177557899982</v>
      </c>
      <c r="I73" s="33">
        <f t="shared" si="26"/>
        <v>0.24598639035480002</v>
      </c>
      <c r="J73" s="33">
        <f t="shared" si="26"/>
        <v>0</v>
      </c>
      <c r="K73" s="33">
        <f t="shared" si="26"/>
        <v>0</v>
      </c>
      <c r="L73" s="43">
        <f t="shared" si="26"/>
        <v>6.7182580644999995E-3</v>
      </c>
      <c r="M73" s="39">
        <f t="shared" si="26"/>
        <v>0</v>
      </c>
      <c r="N73" s="33">
        <f t="shared" si="26"/>
        <v>0</v>
      </c>
      <c r="O73" s="33">
        <f t="shared" si="26"/>
        <v>0</v>
      </c>
      <c r="P73" s="33">
        <f t="shared" si="26"/>
        <v>0</v>
      </c>
      <c r="Q73" s="43">
        <f t="shared" si="26"/>
        <v>0</v>
      </c>
      <c r="R73" s="39">
        <f t="shared" si="26"/>
        <v>9.4435551998900011E-2</v>
      </c>
      <c r="S73" s="33">
        <f t="shared" si="26"/>
        <v>0</v>
      </c>
      <c r="T73" s="33">
        <f t="shared" si="26"/>
        <v>0</v>
      </c>
      <c r="U73" s="33">
        <f t="shared" si="26"/>
        <v>0</v>
      </c>
      <c r="V73" s="43">
        <f t="shared" si="26"/>
        <v>4.5313441612E-3</v>
      </c>
      <c r="W73" s="39">
        <f t="shared" si="26"/>
        <v>0</v>
      </c>
      <c r="X73" s="33">
        <f t="shared" si="26"/>
        <v>0</v>
      </c>
      <c r="Y73" s="33">
        <f t="shared" si="26"/>
        <v>0</v>
      </c>
      <c r="Z73" s="33">
        <f t="shared" si="26"/>
        <v>0</v>
      </c>
      <c r="AA73" s="43">
        <f t="shared" si="26"/>
        <v>0</v>
      </c>
      <c r="AB73" s="39">
        <f t="shared" si="26"/>
        <v>0.38735403548239988</v>
      </c>
      <c r="AC73" s="33">
        <f t="shared" si="26"/>
        <v>1.6671402257999999E-3</v>
      </c>
      <c r="AD73" s="33">
        <f t="shared" si="26"/>
        <v>0</v>
      </c>
      <c r="AE73" s="33">
        <f t="shared" si="26"/>
        <v>0</v>
      </c>
      <c r="AF73" s="43">
        <f t="shared" si="26"/>
        <v>0</v>
      </c>
      <c r="AG73" s="39">
        <f t="shared" si="26"/>
        <v>0</v>
      </c>
      <c r="AH73" s="33">
        <f t="shared" si="26"/>
        <v>0</v>
      </c>
      <c r="AI73" s="33">
        <f t="shared" si="26"/>
        <v>0</v>
      </c>
      <c r="AJ73" s="33">
        <f t="shared" si="26"/>
        <v>0</v>
      </c>
      <c r="AK73" s="43">
        <f t="shared" si="26"/>
        <v>0</v>
      </c>
      <c r="AL73" s="39">
        <f t="shared" si="26"/>
        <v>0.30200634454670006</v>
      </c>
      <c r="AM73" s="33">
        <f t="shared" si="26"/>
        <v>9.2682109999000003E-3</v>
      </c>
      <c r="AN73" s="33">
        <f t="shared" si="26"/>
        <v>0</v>
      </c>
      <c r="AO73" s="33">
        <f t="shared" si="26"/>
        <v>0</v>
      </c>
      <c r="AP73" s="43">
        <f t="shared" si="26"/>
        <v>0</v>
      </c>
      <c r="AQ73" s="39">
        <f t="shared" si="26"/>
        <v>0</v>
      </c>
      <c r="AR73" s="33">
        <f t="shared" si="26"/>
        <v>0</v>
      </c>
      <c r="AS73" s="33">
        <f t="shared" si="26"/>
        <v>0</v>
      </c>
      <c r="AT73" s="33">
        <f t="shared" si="26"/>
        <v>0</v>
      </c>
      <c r="AU73" s="43">
        <f t="shared" si="26"/>
        <v>0</v>
      </c>
      <c r="AV73" s="39">
        <f t="shared" si="26"/>
        <v>9.6879078350620134</v>
      </c>
      <c r="AW73" s="33">
        <f t="shared" si="26"/>
        <v>0.83629397480590006</v>
      </c>
      <c r="AX73" s="33">
        <f t="shared" si="26"/>
        <v>0</v>
      </c>
      <c r="AY73" s="33">
        <f t="shared" si="26"/>
        <v>0</v>
      </c>
      <c r="AZ73" s="43">
        <f t="shared" si="26"/>
        <v>3.5526362272213743</v>
      </c>
      <c r="BA73" s="39">
        <f t="shared" si="26"/>
        <v>0</v>
      </c>
      <c r="BB73" s="33">
        <f t="shared" si="26"/>
        <v>0</v>
      </c>
      <c r="BC73" s="33">
        <f t="shared" si="26"/>
        <v>0</v>
      </c>
      <c r="BD73" s="33">
        <f t="shared" si="26"/>
        <v>0</v>
      </c>
      <c r="BE73" s="43">
        <f t="shared" si="26"/>
        <v>0</v>
      </c>
      <c r="BF73" s="39">
        <f t="shared" si="26"/>
        <v>2.5122610841752016</v>
      </c>
      <c r="BG73" s="33">
        <f t="shared" si="26"/>
        <v>5.8176135386900002E-2</v>
      </c>
      <c r="BH73" s="33">
        <f t="shared" si="26"/>
        <v>0</v>
      </c>
      <c r="BI73" s="33">
        <f t="shared" si="26"/>
        <v>0</v>
      </c>
      <c r="BJ73" s="43">
        <f t="shared" si="26"/>
        <v>0</v>
      </c>
      <c r="BK73" s="46">
        <f t="shared" si="25"/>
        <v>18.365254308064589</v>
      </c>
    </row>
    <row r="74" spans="1:63" ht="4.5" customHeight="1" x14ac:dyDescent="0.25">
      <c r="A74" s="10"/>
      <c r="B74" s="25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58"/>
      <c r="BK74" s="58"/>
    </row>
    <row r="75" spans="1:63" x14ac:dyDescent="0.25">
      <c r="A75" s="10"/>
      <c r="B75" s="26" t="s">
        <v>98</v>
      </c>
      <c r="C75" s="39">
        <f>C38+C54+C59+C68+C73</f>
        <v>0</v>
      </c>
      <c r="D75" s="33">
        <f t="shared" ref="D75:BJ75" si="27">D38+D54+D59+D68+D73</f>
        <v>146.15838895357729</v>
      </c>
      <c r="E75" s="33">
        <f t="shared" si="27"/>
        <v>150.527417225741</v>
      </c>
      <c r="F75" s="33">
        <f t="shared" si="27"/>
        <v>0</v>
      </c>
      <c r="G75" s="43">
        <f t="shared" si="27"/>
        <v>0</v>
      </c>
      <c r="H75" s="39">
        <f t="shared" si="27"/>
        <v>179.50521046998736</v>
      </c>
      <c r="I75" s="33">
        <f t="shared" si="27"/>
        <v>1505.6945422120968</v>
      </c>
      <c r="J75" s="33">
        <f t="shared" si="27"/>
        <v>990.06233086431098</v>
      </c>
      <c r="K75" s="33">
        <f t="shared" si="27"/>
        <v>0</v>
      </c>
      <c r="L75" s="43">
        <f t="shared" si="27"/>
        <v>133.34191080134943</v>
      </c>
      <c r="M75" s="39">
        <f t="shared" si="27"/>
        <v>0</v>
      </c>
      <c r="N75" s="33">
        <f t="shared" si="27"/>
        <v>0</v>
      </c>
      <c r="O75" s="33">
        <f t="shared" si="27"/>
        <v>0</v>
      </c>
      <c r="P75" s="33">
        <f t="shared" si="27"/>
        <v>0</v>
      </c>
      <c r="Q75" s="43">
        <f t="shared" si="27"/>
        <v>0</v>
      </c>
      <c r="R75" s="39">
        <f t="shared" si="27"/>
        <v>120.4364976393087</v>
      </c>
      <c r="S75" s="33">
        <f t="shared" si="27"/>
        <v>87.960222432964997</v>
      </c>
      <c r="T75" s="33">
        <f t="shared" si="27"/>
        <v>54.596802742096507</v>
      </c>
      <c r="U75" s="33">
        <f t="shared" si="27"/>
        <v>0</v>
      </c>
      <c r="V75" s="43">
        <f t="shared" si="27"/>
        <v>15.454518911217598</v>
      </c>
      <c r="W75" s="39">
        <f t="shared" si="27"/>
        <v>0</v>
      </c>
      <c r="X75" s="33">
        <f t="shared" si="27"/>
        <v>6.2740980172300382</v>
      </c>
      <c r="Y75" s="33">
        <f t="shared" si="27"/>
        <v>0</v>
      </c>
      <c r="Z75" s="33">
        <f t="shared" si="27"/>
        <v>0</v>
      </c>
      <c r="AA75" s="43">
        <f t="shared" si="27"/>
        <v>0</v>
      </c>
      <c r="AB75" s="39">
        <f t="shared" si="27"/>
        <v>112.57979800408872</v>
      </c>
      <c r="AC75" s="33">
        <f t="shared" si="27"/>
        <v>126.57716450341009</v>
      </c>
      <c r="AD75" s="33">
        <f t="shared" si="27"/>
        <v>0</v>
      </c>
      <c r="AE75" s="33">
        <f t="shared" si="27"/>
        <v>0</v>
      </c>
      <c r="AF75" s="43">
        <f t="shared" si="27"/>
        <v>23.743243935992602</v>
      </c>
      <c r="AG75" s="39">
        <f t="shared" si="27"/>
        <v>0</v>
      </c>
      <c r="AH75" s="33">
        <f t="shared" si="27"/>
        <v>0</v>
      </c>
      <c r="AI75" s="33">
        <f t="shared" si="27"/>
        <v>0</v>
      </c>
      <c r="AJ75" s="33">
        <f t="shared" si="27"/>
        <v>0</v>
      </c>
      <c r="AK75" s="43">
        <f t="shared" si="27"/>
        <v>0</v>
      </c>
      <c r="AL75" s="39">
        <f t="shared" si="27"/>
        <v>104.0345325390568</v>
      </c>
      <c r="AM75" s="33">
        <f t="shared" si="27"/>
        <v>48.215896523443796</v>
      </c>
      <c r="AN75" s="33">
        <f t="shared" si="27"/>
        <v>10.9731900848384</v>
      </c>
      <c r="AO75" s="33">
        <f t="shared" si="27"/>
        <v>0</v>
      </c>
      <c r="AP75" s="43">
        <f t="shared" si="27"/>
        <v>10.805283205381366</v>
      </c>
      <c r="AQ75" s="39">
        <f t="shared" si="27"/>
        <v>0</v>
      </c>
      <c r="AR75" s="33">
        <f t="shared" si="27"/>
        <v>8.0652235863224995</v>
      </c>
      <c r="AS75" s="33">
        <f t="shared" si="27"/>
        <v>0</v>
      </c>
      <c r="AT75" s="33">
        <f t="shared" si="27"/>
        <v>0</v>
      </c>
      <c r="AU75" s="43">
        <f t="shared" si="27"/>
        <v>0</v>
      </c>
      <c r="AV75" s="39">
        <f t="shared" si="27"/>
        <v>794.09012683491778</v>
      </c>
      <c r="AW75" s="33">
        <f t="shared" si="27"/>
        <v>1334.1576625205075</v>
      </c>
      <c r="AX75" s="33">
        <f t="shared" si="27"/>
        <v>219.83006180874051</v>
      </c>
      <c r="AY75" s="33">
        <f t="shared" si="27"/>
        <v>0</v>
      </c>
      <c r="AZ75" s="43">
        <f t="shared" si="27"/>
        <v>376.71522151298831</v>
      </c>
      <c r="BA75" s="39">
        <f t="shared" si="27"/>
        <v>0</v>
      </c>
      <c r="BB75" s="33">
        <f t="shared" si="27"/>
        <v>0</v>
      </c>
      <c r="BC75" s="33">
        <f t="shared" si="27"/>
        <v>0</v>
      </c>
      <c r="BD75" s="33">
        <f t="shared" si="27"/>
        <v>0</v>
      </c>
      <c r="BE75" s="43">
        <f t="shared" si="27"/>
        <v>0</v>
      </c>
      <c r="BF75" s="39">
        <f t="shared" si="27"/>
        <v>431.58033748521274</v>
      </c>
      <c r="BG75" s="33">
        <f t="shared" si="27"/>
        <v>55.657131048211305</v>
      </c>
      <c r="BH75" s="33">
        <f t="shared" si="27"/>
        <v>18.363746502418905</v>
      </c>
      <c r="BI75" s="33">
        <f t="shared" si="27"/>
        <v>0</v>
      </c>
      <c r="BJ75" s="43">
        <f t="shared" si="27"/>
        <v>54.934720100724299</v>
      </c>
      <c r="BK75" s="46">
        <f>SUM(C75:BJ75)</f>
        <v>7120.3352804661354</v>
      </c>
    </row>
    <row r="76" spans="1:63" ht="4.5" customHeight="1" x14ac:dyDescent="0.25">
      <c r="A76" s="10"/>
      <c r="B76" s="26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</row>
    <row r="77" spans="1:63" ht="14.25" customHeight="1" x14ac:dyDescent="0.25">
      <c r="A77" s="10" t="s">
        <v>5</v>
      </c>
      <c r="B77" s="27" t="s">
        <v>26</v>
      </c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</row>
    <row r="78" spans="1:63" x14ac:dyDescent="0.25">
      <c r="A78" s="10"/>
      <c r="B78" s="20"/>
      <c r="C78" s="38">
        <v>0</v>
      </c>
      <c r="D78" s="32">
        <v>0</v>
      </c>
      <c r="E78" s="32">
        <v>0</v>
      </c>
      <c r="F78" s="32">
        <v>0</v>
      </c>
      <c r="G78" s="42">
        <v>0</v>
      </c>
      <c r="H78" s="38">
        <v>0</v>
      </c>
      <c r="I78" s="32">
        <v>0</v>
      </c>
      <c r="J78" s="32">
        <v>0</v>
      </c>
      <c r="K78" s="32">
        <v>0</v>
      </c>
      <c r="L78" s="42">
        <v>0</v>
      </c>
      <c r="M78" s="38">
        <v>0</v>
      </c>
      <c r="N78" s="32">
        <v>0</v>
      </c>
      <c r="O78" s="32">
        <v>0</v>
      </c>
      <c r="P78" s="32">
        <v>0</v>
      </c>
      <c r="Q78" s="42">
        <v>0</v>
      </c>
      <c r="R78" s="38">
        <v>0</v>
      </c>
      <c r="S78" s="32">
        <v>0</v>
      </c>
      <c r="T78" s="32">
        <v>0</v>
      </c>
      <c r="U78" s="32">
        <v>0</v>
      </c>
      <c r="V78" s="42">
        <v>0</v>
      </c>
      <c r="W78" s="38">
        <v>0</v>
      </c>
      <c r="X78" s="32">
        <v>0</v>
      </c>
      <c r="Y78" s="32">
        <v>0</v>
      </c>
      <c r="Z78" s="32">
        <v>0</v>
      </c>
      <c r="AA78" s="42">
        <v>0</v>
      </c>
      <c r="AB78" s="38">
        <v>0</v>
      </c>
      <c r="AC78" s="32">
        <v>0</v>
      </c>
      <c r="AD78" s="32">
        <v>0</v>
      </c>
      <c r="AE78" s="32">
        <v>0</v>
      </c>
      <c r="AF78" s="42">
        <v>0</v>
      </c>
      <c r="AG78" s="38">
        <v>0</v>
      </c>
      <c r="AH78" s="32">
        <v>0</v>
      </c>
      <c r="AI78" s="32">
        <v>0</v>
      </c>
      <c r="AJ78" s="32">
        <v>0</v>
      </c>
      <c r="AK78" s="42">
        <v>0</v>
      </c>
      <c r="AL78" s="38">
        <v>0</v>
      </c>
      <c r="AM78" s="32">
        <v>0</v>
      </c>
      <c r="AN78" s="32">
        <v>0</v>
      </c>
      <c r="AO78" s="32">
        <v>0</v>
      </c>
      <c r="AP78" s="42">
        <v>0</v>
      </c>
      <c r="AQ78" s="38">
        <v>0</v>
      </c>
      <c r="AR78" s="32">
        <v>0</v>
      </c>
      <c r="AS78" s="32">
        <v>0</v>
      </c>
      <c r="AT78" s="32">
        <v>0</v>
      </c>
      <c r="AU78" s="42">
        <v>0</v>
      </c>
      <c r="AV78" s="38">
        <v>0</v>
      </c>
      <c r="AW78" s="32">
        <v>0</v>
      </c>
      <c r="AX78" s="32">
        <v>0</v>
      </c>
      <c r="AY78" s="32">
        <v>0</v>
      </c>
      <c r="AZ78" s="42">
        <v>0</v>
      </c>
      <c r="BA78" s="38">
        <v>0</v>
      </c>
      <c r="BB78" s="32">
        <v>0</v>
      </c>
      <c r="BC78" s="32">
        <v>0</v>
      </c>
      <c r="BD78" s="32">
        <v>0</v>
      </c>
      <c r="BE78" s="42">
        <v>0</v>
      </c>
      <c r="BF78" s="38">
        <v>0</v>
      </c>
      <c r="BG78" s="32">
        <v>0</v>
      </c>
      <c r="BH78" s="32">
        <v>0</v>
      </c>
      <c r="BI78" s="32">
        <v>0</v>
      </c>
      <c r="BJ78" s="42">
        <v>0</v>
      </c>
      <c r="BK78" s="45">
        <f t="shared" ref="BK78:BK79" si="28">SUM(C78:BJ78)</f>
        <v>0</v>
      </c>
    </row>
    <row r="79" spans="1:63" x14ac:dyDescent="0.25">
      <c r="A79" s="47"/>
      <c r="B79" s="48" t="s">
        <v>82</v>
      </c>
      <c r="C79" s="49">
        <f>SUM(C78)</f>
        <v>0</v>
      </c>
      <c r="D79" s="50">
        <f t="shared" ref="D79" si="29">SUM(D78)</f>
        <v>0</v>
      </c>
      <c r="E79" s="50">
        <f t="shared" ref="E79" si="30">SUM(E78)</f>
        <v>0</v>
      </c>
      <c r="F79" s="50">
        <f t="shared" ref="F79" si="31">SUM(F78)</f>
        <v>0</v>
      </c>
      <c r="G79" s="51">
        <f t="shared" ref="G79" si="32">SUM(G78)</f>
        <v>0</v>
      </c>
      <c r="H79" s="49">
        <f t="shared" ref="H79" si="33">SUM(H78)</f>
        <v>0</v>
      </c>
      <c r="I79" s="50">
        <f t="shared" ref="I79" si="34">SUM(I78)</f>
        <v>0</v>
      </c>
      <c r="J79" s="50">
        <f t="shared" ref="J79" si="35">SUM(J78)</f>
        <v>0</v>
      </c>
      <c r="K79" s="50">
        <f t="shared" ref="K79" si="36">SUM(K78)</f>
        <v>0</v>
      </c>
      <c r="L79" s="51">
        <f t="shared" ref="L79" si="37">SUM(L78)</f>
        <v>0</v>
      </c>
      <c r="M79" s="49">
        <f t="shared" ref="M79" si="38">SUM(M78)</f>
        <v>0</v>
      </c>
      <c r="N79" s="50">
        <f t="shared" ref="N79" si="39">SUM(N78)</f>
        <v>0</v>
      </c>
      <c r="O79" s="50">
        <f t="shared" ref="O79" si="40">SUM(O78)</f>
        <v>0</v>
      </c>
      <c r="P79" s="50">
        <f t="shared" ref="P79" si="41">SUM(P78)</f>
        <v>0</v>
      </c>
      <c r="Q79" s="51">
        <f t="shared" ref="Q79" si="42">SUM(Q78)</f>
        <v>0</v>
      </c>
      <c r="R79" s="49">
        <f t="shared" ref="R79" si="43">SUM(R78)</f>
        <v>0</v>
      </c>
      <c r="S79" s="50">
        <f t="shared" ref="S79" si="44">SUM(S78)</f>
        <v>0</v>
      </c>
      <c r="T79" s="50">
        <f t="shared" ref="T79" si="45">SUM(T78)</f>
        <v>0</v>
      </c>
      <c r="U79" s="50">
        <f t="shared" ref="U79" si="46">SUM(U78)</f>
        <v>0</v>
      </c>
      <c r="V79" s="51">
        <f t="shared" ref="V79" si="47">SUM(V78)</f>
        <v>0</v>
      </c>
      <c r="W79" s="49">
        <f t="shared" ref="W79" si="48">SUM(W78)</f>
        <v>0</v>
      </c>
      <c r="X79" s="50">
        <f t="shared" ref="X79" si="49">SUM(X78)</f>
        <v>0</v>
      </c>
      <c r="Y79" s="50">
        <f t="shared" ref="Y79" si="50">SUM(Y78)</f>
        <v>0</v>
      </c>
      <c r="Z79" s="50">
        <f t="shared" ref="Z79" si="51">SUM(Z78)</f>
        <v>0</v>
      </c>
      <c r="AA79" s="51">
        <f t="shared" ref="AA79" si="52">SUM(AA78)</f>
        <v>0</v>
      </c>
      <c r="AB79" s="49">
        <f t="shared" ref="AB79" si="53">SUM(AB78)</f>
        <v>0</v>
      </c>
      <c r="AC79" s="50">
        <f t="shared" ref="AC79" si="54">SUM(AC78)</f>
        <v>0</v>
      </c>
      <c r="AD79" s="50">
        <f t="shared" ref="AD79" si="55">SUM(AD78)</f>
        <v>0</v>
      </c>
      <c r="AE79" s="50">
        <f t="shared" ref="AE79" si="56">SUM(AE78)</f>
        <v>0</v>
      </c>
      <c r="AF79" s="51">
        <f t="shared" ref="AF79" si="57">SUM(AF78)</f>
        <v>0</v>
      </c>
      <c r="AG79" s="49">
        <f t="shared" ref="AG79" si="58">SUM(AG78)</f>
        <v>0</v>
      </c>
      <c r="AH79" s="50">
        <f t="shared" ref="AH79" si="59">SUM(AH78)</f>
        <v>0</v>
      </c>
      <c r="AI79" s="50">
        <f t="shared" ref="AI79" si="60">SUM(AI78)</f>
        <v>0</v>
      </c>
      <c r="AJ79" s="50">
        <f t="shared" ref="AJ79" si="61">SUM(AJ78)</f>
        <v>0</v>
      </c>
      <c r="AK79" s="51">
        <f t="shared" ref="AK79" si="62">SUM(AK78)</f>
        <v>0</v>
      </c>
      <c r="AL79" s="49">
        <f t="shared" ref="AL79" si="63">SUM(AL78)</f>
        <v>0</v>
      </c>
      <c r="AM79" s="50">
        <f t="shared" ref="AM79" si="64">SUM(AM78)</f>
        <v>0</v>
      </c>
      <c r="AN79" s="50">
        <f t="shared" ref="AN79" si="65">SUM(AN78)</f>
        <v>0</v>
      </c>
      <c r="AO79" s="50">
        <f t="shared" ref="AO79" si="66">SUM(AO78)</f>
        <v>0</v>
      </c>
      <c r="AP79" s="51">
        <f t="shared" ref="AP79" si="67">SUM(AP78)</f>
        <v>0</v>
      </c>
      <c r="AQ79" s="49">
        <f t="shared" ref="AQ79" si="68">SUM(AQ78)</f>
        <v>0</v>
      </c>
      <c r="AR79" s="50">
        <f t="shared" ref="AR79" si="69">SUM(AR78)</f>
        <v>0</v>
      </c>
      <c r="AS79" s="50">
        <f t="shared" ref="AS79" si="70">SUM(AS78)</f>
        <v>0</v>
      </c>
      <c r="AT79" s="50">
        <f t="shared" ref="AT79" si="71">SUM(AT78)</f>
        <v>0</v>
      </c>
      <c r="AU79" s="51">
        <f t="shared" ref="AU79" si="72">SUM(AU78)</f>
        <v>0</v>
      </c>
      <c r="AV79" s="49">
        <f t="shared" ref="AV79" si="73">SUM(AV78)</f>
        <v>0</v>
      </c>
      <c r="AW79" s="50">
        <f t="shared" ref="AW79" si="74">SUM(AW78)</f>
        <v>0</v>
      </c>
      <c r="AX79" s="50">
        <f t="shared" ref="AX79" si="75">SUM(AX78)</f>
        <v>0</v>
      </c>
      <c r="AY79" s="50">
        <f t="shared" ref="AY79" si="76">SUM(AY78)</f>
        <v>0</v>
      </c>
      <c r="AZ79" s="51">
        <f t="shared" ref="AZ79" si="77">SUM(AZ78)</f>
        <v>0</v>
      </c>
      <c r="BA79" s="49">
        <f t="shared" ref="BA79" si="78">SUM(BA78)</f>
        <v>0</v>
      </c>
      <c r="BB79" s="50">
        <f t="shared" ref="BB79" si="79">SUM(BB78)</f>
        <v>0</v>
      </c>
      <c r="BC79" s="50">
        <f t="shared" ref="BC79" si="80">SUM(BC78)</f>
        <v>0</v>
      </c>
      <c r="BD79" s="50">
        <f t="shared" ref="BD79" si="81">SUM(BD78)</f>
        <v>0</v>
      </c>
      <c r="BE79" s="51">
        <f t="shared" ref="BE79" si="82">SUM(BE78)</f>
        <v>0</v>
      </c>
      <c r="BF79" s="49">
        <f t="shared" ref="BF79" si="83">SUM(BF78)</f>
        <v>0</v>
      </c>
      <c r="BG79" s="50">
        <f t="shared" ref="BG79" si="84">SUM(BG78)</f>
        <v>0</v>
      </c>
      <c r="BH79" s="50">
        <f t="shared" ref="BH79" si="85">SUM(BH78)</f>
        <v>0</v>
      </c>
      <c r="BI79" s="50">
        <f t="shared" ref="BI79" si="86">SUM(BI78)</f>
        <v>0</v>
      </c>
      <c r="BJ79" s="51">
        <f t="shared" ref="BJ79" si="87">SUM(BJ78)</f>
        <v>0</v>
      </c>
      <c r="BK79" s="52">
        <f t="shared" si="28"/>
        <v>0</v>
      </c>
    </row>
    <row r="80" spans="1:63" ht="6" customHeight="1" x14ac:dyDescent="0.25">
      <c r="A80" s="12"/>
      <c r="B80" s="13"/>
    </row>
    <row r="81" spans="1:62" x14ac:dyDescent="0.25">
      <c r="A81" s="12"/>
      <c r="B81" s="12" t="s">
        <v>29</v>
      </c>
      <c r="L81" s="37" t="s">
        <v>40</v>
      </c>
    </row>
    <row r="82" spans="1:62" x14ac:dyDescent="0.25">
      <c r="A82" s="12"/>
      <c r="B82" s="12" t="s">
        <v>30</v>
      </c>
      <c r="L82" s="35" t="s">
        <v>33</v>
      </c>
    </row>
    <row r="83" spans="1:62" x14ac:dyDescent="0.25">
      <c r="L83" s="35" t="s">
        <v>34</v>
      </c>
    </row>
    <row r="84" spans="1:62" x14ac:dyDescent="0.25">
      <c r="B84" s="12" t="s">
        <v>36</v>
      </c>
      <c r="L84" s="35" t="s">
        <v>97</v>
      </c>
    </row>
    <row r="85" spans="1:62" x14ac:dyDescent="0.25">
      <c r="B85" s="12" t="s">
        <v>37</v>
      </c>
      <c r="L85" s="35" t="s">
        <v>99</v>
      </c>
    </row>
    <row r="86" spans="1:62" x14ac:dyDescent="0.25">
      <c r="B86" s="12"/>
      <c r="L86" s="35" t="s">
        <v>35</v>
      </c>
    </row>
    <row r="87" spans="1:62" x14ac:dyDescent="0.25"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</row>
    <row r="88" spans="1:62" x14ac:dyDescent="0.25"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</row>
    <row r="94" spans="1:62" x14ac:dyDescent="0.25">
      <c r="B94" s="12"/>
    </row>
  </sheetData>
  <mergeCells count="49"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C56:BK56"/>
    <mergeCell ref="C60:BK60"/>
    <mergeCell ref="C10:BK10"/>
    <mergeCell ref="C13:BK13"/>
    <mergeCell ref="C22:BK22"/>
    <mergeCell ref="C25:BK25"/>
    <mergeCell ref="C28:BK28"/>
    <mergeCell ref="C74:BK74"/>
    <mergeCell ref="A1:A5"/>
    <mergeCell ref="C57:BK57"/>
    <mergeCell ref="C76:BK76"/>
    <mergeCell ref="C77:BK77"/>
    <mergeCell ref="C61:BK61"/>
    <mergeCell ref="C62:BK62"/>
    <mergeCell ref="C65:BK65"/>
    <mergeCell ref="C69:BK69"/>
    <mergeCell ref="C70:BK70"/>
    <mergeCell ref="C40:BK40"/>
    <mergeCell ref="C71:BK71"/>
    <mergeCell ref="C41:BK41"/>
    <mergeCell ref="C39:BK39"/>
    <mergeCell ref="C45:BK45"/>
    <mergeCell ref="C55:BK55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zoomScaleNormal="100" workbookViewId="0">
      <selection activeCell="H15" sqref="H15"/>
    </sheetView>
  </sheetViews>
  <sheetFormatPr defaultRowHeight="12.75" x14ac:dyDescent="0.2"/>
  <cols>
    <col min="1" max="1" width="2.28515625" style="14" customWidth="1"/>
    <col min="2" max="2" width="9.140625" style="14"/>
    <col min="3" max="3" width="25.28515625" style="14" bestFit="1" customWidth="1"/>
    <col min="4" max="4" width="9.28515625" style="55" bestFit="1" customWidth="1"/>
    <col min="5" max="6" width="18.28515625" style="55" bestFit="1" customWidth="1"/>
    <col min="7" max="7" width="10" style="55" bestFit="1" customWidth="1"/>
    <col min="8" max="8" width="19.85546875" style="55" bestFit="1" customWidth="1"/>
    <col min="9" max="9" width="15.85546875" style="55" bestFit="1" customWidth="1"/>
    <col min="10" max="10" width="17" style="55" bestFit="1" customWidth="1"/>
    <col min="11" max="11" width="9.28515625" style="55" bestFit="1" customWidth="1"/>
    <col min="12" max="12" width="19.85546875" style="55" bestFit="1" customWidth="1"/>
    <col min="13" max="16384" width="9.140625" style="14"/>
  </cols>
  <sheetData>
    <row r="2" spans="2:12" x14ac:dyDescent="0.2">
      <c r="B2" s="83" t="s">
        <v>135</v>
      </c>
      <c r="C2" s="84"/>
      <c r="D2" s="84"/>
      <c r="E2" s="84"/>
      <c r="F2" s="84"/>
      <c r="G2" s="84"/>
      <c r="H2" s="84"/>
      <c r="I2" s="84"/>
      <c r="J2" s="84"/>
      <c r="K2" s="84"/>
      <c r="L2" s="85"/>
    </row>
    <row r="3" spans="2:12" x14ac:dyDescent="0.2">
      <c r="B3" s="83" t="s">
        <v>100</v>
      </c>
      <c r="C3" s="84"/>
      <c r="D3" s="84"/>
      <c r="E3" s="84"/>
      <c r="F3" s="84"/>
      <c r="G3" s="84"/>
      <c r="H3" s="84"/>
      <c r="I3" s="84"/>
      <c r="J3" s="84"/>
      <c r="K3" s="84"/>
      <c r="L3" s="85"/>
    </row>
    <row r="4" spans="2:12" ht="25.5" x14ac:dyDescent="0.2">
      <c r="B4" s="29" t="s">
        <v>74</v>
      </c>
      <c r="C4" s="15" t="s">
        <v>41</v>
      </c>
      <c r="D4" s="15" t="s">
        <v>86</v>
      </c>
      <c r="E4" s="15" t="s">
        <v>87</v>
      </c>
      <c r="F4" s="15" t="s">
        <v>7</v>
      </c>
      <c r="G4" s="15" t="s">
        <v>8</v>
      </c>
      <c r="H4" s="15" t="s">
        <v>23</v>
      </c>
      <c r="I4" s="15" t="s">
        <v>93</v>
      </c>
      <c r="J4" s="15" t="s">
        <v>94</v>
      </c>
      <c r="K4" s="15" t="s">
        <v>73</v>
      </c>
      <c r="L4" s="15" t="s">
        <v>95</v>
      </c>
    </row>
    <row r="5" spans="2:12" x14ac:dyDescent="0.2">
      <c r="B5" s="16">
        <v>1</v>
      </c>
      <c r="C5" s="17" t="s">
        <v>42</v>
      </c>
      <c r="D5" s="53">
        <v>0</v>
      </c>
      <c r="E5" s="53">
        <v>0</v>
      </c>
      <c r="F5" s="53">
        <v>2.6013751031899998E-2</v>
      </c>
      <c r="G5" s="53">
        <v>0</v>
      </c>
      <c r="H5" s="53">
        <v>0</v>
      </c>
      <c r="I5" s="53">
        <v>0</v>
      </c>
      <c r="J5" s="53">
        <v>0</v>
      </c>
      <c r="K5" s="53">
        <f>SUM(D5:J5)</f>
        <v>2.6013751031899998E-2</v>
      </c>
      <c r="L5" s="53">
        <v>0</v>
      </c>
    </row>
    <row r="6" spans="2:12" x14ac:dyDescent="0.2">
      <c r="B6" s="16">
        <v>2</v>
      </c>
      <c r="C6" s="18" t="s">
        <v>43</v>
      </c>
      <c r="D6" s="53">
        <v>6.9522916128599996E-2</v>
      </c>
      <c r="E6" s="53">
        <v>1.0199532901587003</v>
      </c>
      <c r="F6" s="53">
        <v>15.380567200337516</v>
      </c>
      <c r="G6" s="53">
        <v>0.11879971470840001</v>
      </c>
      <c r="H6" s="53">
        <v>5.3477914096200001E-2</v>
      </c>
      <c r="I6" s="53">
        <v>0</v>
      </c>
      <c r="J6" s="53">
        <v>0</v>
      </c>
      <c r="K6" s="53">
        <f t="shared" ref="K6:K41" si="0">SUM(D6:J6)</f>
        <v>16.642321035429415</v>
      </c>
      <c r="L6" s="53">
        <v>0</v>
      </c>
    </row>
    <row r="7" spans="2:12" x14ac:dyDescent="0.2">
      <c r="B7" s="16">
        <v>3</v>
      </c>
      <c r="C7" s="17" t="s">
        <v>44</v>
      </c>
      <c r="D7" s="53">
        <v>0</v>
      </c>
      <c r="E7" s="53">
        <v>1.7114917741000001E-3</v>
      </c>
      <c r="F7" s="53">
        <v>2.9881984999099998E-2</v>
      </c>
      <c r="G7" s="53">
        <v>0</v>
      </c>
      <c r="H7" s="53">
        <v>0</v>
      </c>
      <c r="I7" s="53">
        <v>0</v>
      </c>
      <c r="J7" s="53">
        <v>0</v>
      </c>
      <c r="K7" s="53">
        <f t="shared" si="0"/>
        <v>3.1593476773199999E-2</v>
      </c>
      <c r="L7" s="53">
        <v>0</v>
      </c>
    </row>
    <row r="8" spans="2:12" x14ac:dyDescent="0.2">
      <c r="B8" s="16">
        <v>4</v>
      </c>
      <c r="C8" s="18" t="s">
        <v>45</v>
      </c>
      <c r="D8" s="53">
        <v>9.8942701377740008</v>
      </c>
      <c r="E8" s="53">
        <v>1.7311401817067991</v>
      </c>
      <c r="F8" s="53">
        <v>8.7568914548483967</v>
      </c>
      <c r="G8" s="53">
        <v>0.10004004093520001</v>
      </c>
      <c r="H8" s="53">
        <v>0.17532932080619995</v>
      </c>
      <c r="I8" s="53">
        <v>0</v>
      </c>
      <c r="J8" s="53">
        <v>0</v>
      </c>
      <c r="K8" s="53">
        <f t="shared" si="0"/>
        <v>20.657671136070594</v>
      </c>
      <c r="L8" s="53">
        <v>0</v>
      </c>
    </row>
    <row r="9" spans="2:12" x14ac:dyDescent="0.2">
      <c r="B9" s="16">
        <v>5</v>
      </c>
      <c r="C9" s="18" t="s">
        <v>46</v>
      </c>
      <c r="D9" s="53">
        <v>4.6249841580499995E-2</v>
      </c>
      <c r="E9" s="53">
        <v>0.71308914028679982</v>
      </c>
      <c r="F9" s="53">
        <v>14.235212556279912</v>
      </c>
      <c r="G9" s="53">
        <v>0.14948296538639996</v>
      </c>
      <c r="H9" s="53">
        <v>0.110463914806</v>
      </c>
      <c r="I9" s="53">
        <v>0</v>
      </c>
      <c r="J9" s="53">
        <v>0</v>
      </c>
      <c r="K9" s="53">
        <f t="shared" si="0"/>
        <v>15.25449841833961</v>
      </c>
      <c r="L9" s="53">
        <v>0</v>
      </c>
    </row>
    <row r="10" spans="2:12" x14ac:dyDescent="0.2">
      <c r="B10" s="16">
        <v>6</v>
      </c>
      <c r="C10" s="18" t="s">
        <v>47</v>
      </c>
      <c r="D10" s="53">
        <v>8.5699851096599999E-2</v>
      </c>
      <c r="E10" s="53">
        <v>3.7789751136402012</v>
      </c>
      <c r="F10" s="53">
        <v>16.913385050449097</v>
      </c>
      <c r="G10" s="53">
        <v>0.14639925348319999</v>
      </c>
      <c r="H10" s="53">
        <v>3.8748567902599992E-2</v>
      </c>
      <c r="I10" s="53">
        <v>0</v>
      </c>
      <c r="J10" s="53">
        <v>0</v>
      </c>
      <c r="K10" s="53">
        <f t="shared" si="0"/>
        <v>20.963207836571698</v>
      </c>
      <c r="L10" s="53">
        <v>0</v>
      </c>
    </row>
    <row r="11" spans="2:12" x14ac:dyDescent="0.2">
      <c r="B11" s="16">
        <v>7</v>
      </c>
      <c r="C11" s="18" t="s">
        <v>48</v>
      </c>
      <c r="D11" s="53">
        <v>0.95734053667719998</v>
      </c>
      <c r="E11" s="53">
        <v>13.390734015836902</v>
      </c>
      <c r="F11" s="53">
        <v>6.9857861671078032</v>
      </c>
      <c r="G11" s="53">
        <v>2.5580939741600001E-2</v>
      </c>
      <c r="H11" s="53">
        <v>2.0318386225600001E-2</v>
      </c>
      <c r="I11" s="53">
        <v>0</v>
      </c>
      <c r="J11" s="53">
        <v>0</v>
      </c>
      <c r="K11" s="53">
        <f t="shared" si="0"/>
        <v>21.379760045589109</v>
      </c>
      <c r="L11" s="53">
        <v>0</v>
      </c>
    </row>
    <row r="12" spans="2:12" x14ac:dyDescent="0.2">
      <c r="B12" s="16">
        <v>8</v>
      </c>
      <c r="C12" s="17" t="s">
        <v>128</v>
      </c>
      <c r="D12" s="53">
        <v>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f t="shared" si="0"/>
        <v>0</v>
      </c>
      <c r="L12" s="53">
        <v>0</v>
      </c>
    </row>
    <row r="13" spans="2:12" x14ac:dyDescent="0.2">
      <c r="B13" s="16">
        <v>9</v>
      </c>
      <c r="C13" s="17" t="s">
        <v>129</v>
      </c>
      <c r="D13" s="53">
        <v>0</v>
      </c>
      <c r="E13" s="5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f t="shared" si="0"/>
        <v>0</v>
      </c>
      <c r="L13" s="53">
        <v>0</v>
      </c>
    </row>
    <row r="14" spans="2:12" x14ac:dyDescent="0.2">
      <c r="B14" s="16">
        <v>10</v>
      </c>
      <c r="C14" s="18" t="s">
        <v>49</v>
      </c>
      <c r="D14" s="53">
        <v>0.17511772503210002</v>
      </c>
      <c r="E14" s="53">
        <v>6.2655446838199999E-2</v>
      </c>
      <c r="F14" s="53">
        <v>3.6048789873677993</v>
      </c>
      <c r="G14" s="53">
        <v>0.27736486428980001</v>
      </c>
      <c r="H14" s="53">
        <v>5.9246281288999995E-3</v>
      </c>
      <c r="I14" s="53">
        <v>0</v>
      </c>
      <c r="J14" s="53">
        <v>0</v>
      </c>
      <c r="K14" s="53">
        <f t="shared" si="0"/>
        <v>4.1259416516567997</v>
      </c>
      <c r="L14" s="53">
        <v>0</v>
      </c>
    </row>
    <row r="15" spans="2:12" x14ac:dyDescent="0.2">
      <c r="B15" s="16">
        <v>11</v>
      </c>
      <c r="C15" s="18" t="s">
        <v>50</v>
      </c>
      <c r="D15" s="53">
        <v>114.34391089451049</v>
      </c>
      <c r="E15" s="53">
        <v>116.08959631369783</v>
      </c>
      <c r="F15" s="53">
        <v>225.97656286007137</v>
      </c>
      <c r="G15" s="53">
        <v>3.4590052741544004</v>
      </c>
      <c r="H15" s="53">
        <v>0.9153238232209</v>
      </c>
      <c r="I15" s="53">
        <v>0</v>
      </c>
      <c r="J15" s="53">
        <v>0</v>
      </c>
      <c r="K15" s="53">
        <f t="shared" si="0"/>
        <v>460.78439916565492</v>
      </c>
      <c r="L15" s="53">
        <v>0</v>
      </c>
    </row>
    <row r="16" spans="2:12" x14ac:dyDescent="0.2">
      <c r="B16" s="16">
        <v>12</v>
      </c>
      <c r="C16" s="18" t="s">
        <v>51</v>
      </c>
      <c r="D16" s="53">
        <v>279.02535023696464</v>
      </c>
      <c r="E16" s="53">
        <v>69.916906823917245</v>
      </c>
      <c r="F16" s="53">
        <v>49.777630416822142</v>
      </c>
      <c r="G16" s="53">
        <v>0.16880520590149997</v>
      </c>
      <c r="H16" s="53">
        <v>0.33281597703080001</v>
      </c>
      <c r="I16" s="53">
        <v>0</v>
      </c>
      <c r="J16" s="53">
        <v>0</v>
      </c>
      <c r="K16" s="53">
        <f t="shared" si="0"/>
        <v>399.22150866063635</v>
      </c>
      <c r="L16" s="53">
        <v>0</v>
      </c>
    </row>
    <row r="17" spans="2:12" x14ac:dyDescent="0.2">
      <c r="B17" s="16">
        <v>13</v>
      </c>
      <c r="C17" s="18" t="s">
        <v>52</v>
      </c>
      <c r="D17" s="53">
        <v>1.58810404193E-2</v>
      </c>
      <c r="E17" s="53">
        <v>0.28262568570880009</v>
      </c>
      <c r="F17" s="53">
        <v>3.1840664041203004</v>
      </c>
      <c r="G17" s="53">
        <v>1.39920832903E-2</v>
      </c>
      <c r="H17" s="53">
        <v>2.5941940064299996E-2</v>
      </c>
      <c r="I17" s="53">
        <v>0</v>
      </c>
      <c r="J17" s="53">
        <v>0</v>
      </c>
      <c r="K17" s="53">
        <f t="shared" si="0"/>
        <v>3.5225071536030006</v>
      </c>
      <c r="L17" s="53">
        <v>0</v>
      </c>
    </row>
    <row r="18" spans="2:12" x14ac:dyDescent="0.2">
      <c r="B18" s="16">
        <v>14</v>
      </c>
      <c r="C18" s="18" t="s">
        <v>53</v>
      </c>
      <c r="D18" s="53">
        <v>9.6179170643999994E-3</v>
      </c>
      <c r="E18" s="53">
        <v>0.134582042806</v>
      </c>
      <c r="F18" s="53">
        <v>4.1012334834108009</v>
      </c>
      <c r="G18" s="53">
        <v>5.1381396451000002E-3</v>
      </c>
      <c r="H18" s="53">
        <v>8.0552181064400014E-2</v>
      </c>
      <c r="I18" s="53">
        <v>0</v>
      </c>
      <c r="J18" s="53">
        <v>0</v>
      </c>
      <c r="K18" s="53">
        <f t="shared" si="0"/>
        <v>4.3311237639906999</v>
      </c>
      <c r="L18" s="53">
        <v>0</v>
      </c>
    </row>
    <row r="19" spans="2:12" x14ac:dyDescent="0.2">
      <c r="B19" s="16">
        <v>15</v>
      </c>
      <c r="C19" s="18" t="s">
        <v>54</v>
      </c>
      <c r="D19" s="53">
        <v>0.90955091964439982</v>
      </c>
      <c r="E19" s="53">
        <v>1.9213900126733006</v>
      </c>
      <c r="F19" s="53">
        <v>19.377090628209935</v>
      </c>
      <c r="G19" s="53">
        <v>0.27365364438630002</v>
      </c>
      <c r="H19" s="53">
        <v>0.18754469764419995</v>
      </c>
      <c r="I19" s="53">
        <v>0</v>
      </c>
      <c r="J19" s="53">
        <v>0</v>
      </c>
      <c r="K19" s="53">
        <f t="shared" si="0"/>
        <v>22.669229902558136</v>
      </c>
      <c r="L19" s="53">
        <v>0</v>
      </c>
    </row>
    <row r="20" spans="2:12" x14ac:dyDescent="0.2">
      <c r="B20" s="16">
        <v>16</v>
      </c>
      <c r="C20" s="18" t="s">
        <v>55</v>
      </c>
      <c r="D20" s="53">
        <v>51.546703183997096</v>
      </c>
      <c r="E20" s="53">
        <v>34.514564541949802</v>
      </c>
      <c r="F20" s="53">
        <v>94.834743625041099</v>
      </c>
      <c r="G20" s="53">
        <v>1.2770915132855001</v>
      </c>
      <c r="H20" s="53">
        <v>1.4986282818984014</v>
      </c>
      <c r="I20" s="53">
        <v>0</v>
      </c>
      <c r="J20" s="53">
        <v>0</v>
      </c>
      <c r="K20" s="53">
        <f t="shared" si="0"/>
        <v>183.67173114617188</v>
      </c>
      <c r="L20" s="53">
        <v>0</v>
      </c>
    </row>
    <row r="21" spans="2:12" x14ac:dyDescent="0.2">
      <c r="B21" s="16">
        <v>17</v>
      </c>
      <c r="C21" s="18" t="s">
        <v>56</v>
      </c>
      <c r="D21" s="53">
        <v>5.8607271807411001</v>
      </c>
      <c r="E21" s="53">
        <v>5.6713318122533005</v>
      </c>
      <c r="F21" s="53">
        <v>23.4648357820335</v>
      </c>
      <c r="G21" s="53">
        <v>0.19446998183719993</v>
      </c>
      <c r="H21" s="53">
        <v>0.32926790725620003</v>
      </c>
      <c r="I21" s="53">
        <v>0</v>
      </c>
      <c r="J21" s="53">
        <v>0</v>
      </c>
      <c r="K21" s="53">
        <f t="shared" si="0"/>
        <v>35.520632664121301</v>
      </c>
      <c r="L21" s="53">
        <v>0</v>
      </c>
    </row>
    <row r="22" spans="2:12" x14ac:dyDescent="0.2">
      <c r="B22" s="16">
        <v>18</v>
      </c>
      <c r="C22" s="17" t="s">
        <v>130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f t="shared" si="0"/>
        <v>0</v>
      </c>
      <c r="L22" s="53">
        <v>0</v>
      </c>
    </row>
    <row r="23" spans="2:12" x14ac:dyDescent="0.2">
      <c r="B23" s="16">
        <v>19</v>
      </c>
      <c r="C23" s="18" t="s">
        <v>57</v>
      </c>
      <c r="D23" s="53">
        <v>2.4881326799332002</v>
      </c>
      <c r="E23" s="53">
        <v>8.163788572503103</v>
      </c>
      <c r="F23" s="53">
        <v>34.741018755110865</v>
      </c>
      <c r="G23" s="53">
        <v>0.57557374686910001</v>
      </c>
      <c r="H23" s="53">
        <v>0.1377486306438</v>
      </c>
      <c r="I23" s="53">
        <v>0</v>
      </c>
      <c r="J23" s="53">
        <v>0</v>
      </c>
      <c r="K23" s="53">
        <f t="shared" si="0"/>
        <v>46.106262385060063</v>
      </c>
      <c r="L23" s="53">
        <v>0</v>
      </c>
    </row>
    <row r="24" spans="2:12" x14ac:dyDescent="0.2">
      <c r="B24" s="16">
        <v>20</v>
      </c>
      <c r="C24" s="18" t="s">
        <v>58</v>
      </c>
      <c r="D24" s="53">
        <v>2411.9891339654223</v>
      </c>
      <c r="E24" s="53">
        <v>689.55628469168789</v>
      </c>
      <c r="F24" s="53">
        <v>539.15119316136963</v>
      </c>
      <c r="G24" s="53">
        <v>9.7605111512684104</v>
      </c>
      <c r="H24" s="53">
        <v>7.9049086087219811</v>
      </c>
      <c r="I24" s="53">
        <v>0</v>
      </c>
      <c r="J24" s="53">
        <v>0</v>
      </c>
      <c r="K24" s="53">
        <f t="shared" si="0"/>
        <v>3658.3620315784701</v>
      </c>
      <c r="L24" s="53">
        <v>0</v>
      </c>
    </row>
    <row r="25" spans="2:12" x14ac:dyDescent="0.2">
      <c r="B25" s="16">
        <v>21</v>
      </c>
      <c r="C25" s="17" t="s">
        <v>59</v>
      </c>
      <c r="D25" s="53">
        <v>0</v>
      </c>
      <c r="E25" s="53">
        <v>9.0763750966999998E-3</v>
      </c>
      <c r="F25" s="53">
        <v>0.40501292309550002</v>
      </c>
      <c r="G25" s="53">
        <v>0</v>
      </c>
      <c r="H25" s="53">
        <v>0</v>
      </c>
      <c r="I25" s="53">
        <v>0</v>
      </c>
      <c r="J25" s="53">
        <v>0</v>
      </c>
      <c r="K25" s="53">
        <f t="shared" si="0"/>
        <v>0.41408929819220003</v>
      </c>
      <c r="L25" s="53">
        <v>0</v>
      </c>
    </row>
    <row r="26" spans="2:12" x14ac:dyDescent="0.2">
      <c r="B26" s="16">
        <v>22</v>
      </c>
      <c r="C26" s="18" t="s">
        <v>60</v>
      </c>
      <c r="D26" s="53">
        <v>0.62509862503220004</v>
      </c>
      <c r="E26" s="53">
        <v>5.6615063419099998E-2</v>
      </c>
      <c r="F26" s="53">
        <v>8.1231554872222009</v>
      </c>
      <c r="G26" s="53">
        <v>2.5690720966999999E-3</v>
      </c>
      <c r="H26" s="53">
        <v>4.4788387096E-3</v>
      </c>
      <c r="I26" s="53">
        <v>0</v>
      </c>
      <c r="J26" s="53">
        <v>0</v>
      </c>
      <c r="K26" s="53">
        <f t="shared" si="0"/>
        <v>8.8119170864798004</v>
      </c>
      <c r="L26" s="53">
        <v>0</v>
      </c>
    </row>
    <row r="27" spans="2:12" x14ac:dyDescent="0.2">
      <c r="B27" s="16">
        <v>23</v>
      </c>
      <c r="C27" s="17" t="s">
        <v>131</v>
      </c>
      <c r="D27" s="53">
        <v>0</v>
      </c>
      <c r="E27" s="53">
        <v>0</v>
      </c>
      <c r="F27" s="53">
        <v>0.18905041967739999</v>
      </c>
      <c r="G27" s="53">
        <v>0</v>
      </c>
      <c r="H27" s="53">
        <v>0</v>
      </c>
      <c r="I27" s="53">
        <v>0</v>
      </c>
      <c r="J27" s="53">
        <v>0</v>
      </c>
      <c r="K27" s="53">
        <f t="shared" si="0"/>
        <v>0.18905041967739999</v>
      </c>
      <c r="L27" s="53">
        <v>0</v>
      </c>
    </row>
    <row r="28" spans="2:12" x14ac:dyDescent="0.2">
      <c r="B28" s="16">
        <v>24</v>
      </c>
      <c r="C28" s="17" t="s">
        <v>61</v>
      </c>
      <c r="D28" s="53">
        <v>0</v>
      </c>
      <c r="E28" s="53">
        <v>0.31279357267739999</v>
      </c>
      <c r="F28" s="53">
        <v>8.4189314934700013E-2</v>
      </c>
      <c r="G28" s="53">
        <v>0</v>
      </c>
      <c r="H28" s="53">
        <v>1.2376689032E-3</v>
      </c>
      <c r="I28" s="53">
        <v>0</v>
      </c>
      <c r="J28" s="53">
        <v>0</v>
      </c>
      <c r="K28" s="53">
        <f t="shared" si="0"/>
        <v>0.39822055651529997</v>
      </c>
      <c r="L28" s="53">
        <v>0</v>
      </c>
    </row>
    <row r="29" spans="2:12" x14ac:dyDescent="0.2">
      <c r="B29" s="16">
        <v>25</v>
      </c>
      <c r="C29" s="18" t="s">
        <v>62</v>
      </c>
      <c r="D29" s="53">
        <v>300.36686909515726</v>
      </c>
      <c r="E29" s="53">
        <v>151.91549734568599</v>
      </c>
      <c r="F29" s="53">
        <v>166.10713298479786</v>
      </c>
      <c r="G29" s="53">
        <v>1.7351117161246996</v>
      </c>
      <c r="H29" s="53">
        <v>1.9845054312211008</v>
      </c>
      <c r="I29" s="53">
        <v>0</v>
      </c>
      <c r="J29" s="53">
        <v>0</v>
      </c>
      <c r="K29" s="53">
        <f t="shared" si="0"/>
        <v>622.10911657298698</v>
      </c>
      <c r="L29" s="53">
        <v>0</v>
      </c>
    </row>
    <row r="30" spans="2:12" x14ac:dyDescent="0.2">
      <c r="B30" s="16">
        <v>26</v>
      </c>
      <c r="C30" s="18" t="s">
        <v>63</v>
      </c>
      <c r="D30" s="53">
        <v>0.18740452261249999</v>
      </c>
      <c r="E30" s="53">
        <v>1.8110772858040001</v>
      </c>
      <c r="F30" s="53">
        <v>11.884968970772292</v>
      </c>
      <c r="G30" s="53">
        <v>8.2421474031900005E-2</v>
      </c>
      <c r="H30" s="53">
        <v>3.8651370418999999E-2</v>
      </c>
      <c r="I30" s="53">
        <v>0</v>
      </c>
      <c r="J30" s="53">
        <v>0</v>
      </c>
      <c r="K30" s="53">
        <f t="shared" si="0"/>
        <v>14.004523623639692</v>
      </c>
      <c r="L30" s="53">
        <v>0</v>
      </c>
    </row>
    <row r="31" spans="2:12" x14ac:dyDescent="0.2">
      <c r="B31" s="16">
        <v>27</v>
      </c>
      <c r="C31" s="18" t="s">
        <v>17</v>
      </c>
      <c r="D31" s="53">
        <v>0.19709091958040001</v>
      </c>
      <c r="E31" s="53">
        <v>1.1492776371592999</v>
      </c>
      <c r="F31" s="53">
        <v>6.746237949820399</v>
      </c>
      <c r="G31" s="53">
        <v>4.7647899386599996E-2</v>
      </c>
      <c r="H31" s="53">
        <v>4.1547636290000002E-2</v>
      </c>
      <c r="I31" s="53">
        <v>0</v>
      </c>
      <c r="J31" s="53">
        <v>0</v>
      </c>
      <c r="K31" s="53">
        <f t="shared" si="0"/>
        <v>8.1818020422366988</v>
      </c>
      <c r="L31" s="53">
        <v>0</v>
      </c>
    </row>
    <row r="32" spans="2:12" x14ac:dyDescent="0.2">
      <c r="B32" s="16">
        <v>28</v>
      </c>
      <c r="C32" s="18" t="s">
        <v>64</v>
      </c>
      <c r="D32" s="53">
        <v>2.5335290299999999E-5</v>
      </c>
      <c r="E32" s="53">
        <v>0.1593166227417</v>
      </c>
      <c r="F32" s="53">
        <v>0.8790186923483001</v>
      </c>
      <c r="G32" s="53">
        <v>5.8858064516E-3</v>
      </c>
      <c r="H32" s="53">
        <v>0</v>
      </c>
      <c r="I32" s="53">
        <v>0</v>
      </c>
      <c r="J32" s="53">
        <v>0</v>
      </c>
      <c r="K32" s="53">
        <f t="shared" si="0"/>
        <v>1.0442464568319001</v>
      </c>
      <c r="L32" s="53">
        <v>0</v>
      </c>
    </row>
    <row r="33" spans="2:12" x14ac:dyDescent="0.2">
      <c r="B33" s="16">
        <v>29</v>
      </c>
      <c r="C33" s="18" t="s">
        <v>65</v>
      </c>
      <c r="D33" s="53">
        <v>7.9495094788697989</v>
      </c>
      <c r="E33" s="53">
        <v>52.183060662339592</v>
      </c>
      <c r="F33" s="53">
        <v>58.629707686464656</v>
      </c>
      <c r="G33" s="53">
        <v>6.9229019644400008E-2</v>
      </c>
      <c r="H33" s="53">
        <v>0.20331154670860005</v>
      </c>
      <c r="I33" s="53">
        <v>0</v>
      </c>
      <c r="J33" s="53">
        <v>0</v>
      </c>
      <c r="K33" s="53">
        <f t="shared" si="0"/>
        <v>119.03481839402704</v>
      </c>
      <c r="L33" s="53">
        <v>0</v>
      </c>
    </row>
    <row r="34" spans="2:12" x14ac:dyDescent="0.2">
      <c r="B34" s="16">
        <v>30</v>
      </c>
      <c r="C34" s="18" t="s">
        <v>66</v>
      </c>
      <c r="D34" s="53">
        <v>43.960541175352503</v>
      </c>
      <c r="E34" s="53">
        <v>15.224699088727506</v>
      </c>
      <c r="F34" s="53">
        <v>115.84416975727758</v>
      </c>
      <c r="G34" s="53">
        <v>2.7730053983581691</v>
      </c>
      <c r="H34" s="53">
        <v>0.17951781303099992</v>
      </c>
      <c r="I34" s="53">
        <v>0</v>
      </c>
      <c r="J34" s="53">
        <v>0</v>
      </c>
      <c r="K34" s="53">
        <f t="shared" si="0"/>
        <v>177.98193323274677</v>
      </c>
      <c r="L34" s="53">
        <v>0</v>
      </c>
    </row>
    <row r="35" spans="2:12" x14ac:dyDescent="0.2">
      <c r="B35" s="16">
        <v>31</v>
      </c>
      <c r="C35" s="17" t="s">
        <v>67</v>
      </c>
      <c r="D35" s="53">
        <v>1.19387343548E-2</v>
      </c>
      <c r="E35" s="53">
        <v>4.9767625741899996E-2</v>
      </c>
      <c r="F35" s="53">
        <v>0.44959550235260015</v>
      </c>
      <c r="G35" s="53">
        <v>0</v>
      </c>
      <c r="H35" s="53">
        <v>1.3496550580500002E-2</v>
      </c>
      <c r="I35" s="53">
        <v>0</v>
      </c>
      <c r="J35" s="53">
        <v>0</v>
      </c>
      <c r="K35" s="53">
        <f t="shared" si="0"/>
        <v>0.52479841302980024</v>
      </c>
      <c r="L35" s="53">
        <v>0</v>
      </c>
    </row>
    <row r="36" spans="2:12" x14ac:dyDescent="0.2">
      <c r="B36" s="16">
        <v>32</v>
      </c>
      <c r="C36" s="18" t="s">
        <v>68</v>
      </c>
      <c r="D36" s="53">
        <v>193.78943781377126</v>
      </c>
      <c r="E36" s="53">
        <v>22.676912290623736</v>
      </c>
      <c r="F36" s="53">
        <v>80.312252651616717</v>
      </c>
      <c r="G36" s="53">
        <v>0.96581597399489982</v>
      </c>
      <c r="H36" s="53">
        <v>1.1129219508339003</v>
      </c>
      <c r="I36" s="53">
        <v>0</v>
      </c>
      <c r="J36" s="53">
        <v>0</v>
      </c>
      <c r="K36" s="53">
        <f t="shared" si="0"/>
        <v>298.85734068084048</v>
      </c>
      <c r="L36" s="53">
        <v>0</v>
      </c>
    </row>
    <row r="37" spans="2:12" x14ac:dyDescent="0.2">
      <c r="B37" s="16">
        <v>33</v>
      </c>
      <c r="C37" s="18" t="s">
        <v>132</v>
      </c>
      <c r="D37" s="53">
        <v>123.54631031583581</v>
      </c>
      <c r="E37" s="53">
        <v>30.645118781471925</v>
      </c>
      <c r="F37" s="53">
        <v>282.6961629702015</v>
      </c>
      <c r="G37" s="53">
        <v>0.52180793073910015</v>
      </c>
      <c r="H37" s="53">
        <v>0.93904566377099985</v>
      </c>
      <c r="I37" s="53">
        <v>0</v>
      </c>
      <c r="J37" s="53">
        <v>0</v>
      </c>
      <c r="K37" s="53">
        <f t="shared" si="0"/>
        <v>438.34844566201934</v>
      </c>
      <c r="L37" s="53">
        <v>0</v>
      </c>
    </row>
    <row r="38" spans="2:12" x14ac:dyDescent="0.2">
      <c r="B38" s="16">
        <v>34</v>
      </c>
      <c r="C38" s="18" t="s">
        <v>69</v>
      </c>
      <c r="D38" s="53">
        <v>6.0354541929999992E-4</v>
      </c>
      <c r="E38" s="53">
        <v>1.8803215806000001E-3</v>
      </c>
      <c r="F38" s="53">
        <v>0.10977458993480001</v>
      </c>
      <c r="G38" s="53">
        <v>0</v>
      </c>
      <c r="H38" s="53">
        <v>0</v>
      </c>
      <c r="I38" s="53">
        <v>0</v>
      </c>
      <c r="J38" s="53">
        <v>0</v>
      </c>
      <c r="K38" s="53">
        <f t="shared" si="0"/>
        <v>0.1122584569347</v>
      </c>
      <c r="L38" s="53">
        <v>0</v>
      </c>
    </row>
    <row r="39" spans="2:12" x14ac:dyDescent="0.2">
      <c r="B39" s="16">
        <v>35</v>
      </c>
      <c r="C39" s="18" t="s">
        <v>70</v>
      </c>
      <c r="D39" s="53">
        <v>7.4054662611896989</v>
      </c>
      <c r="E39" s="53">
        <v>68.641626978003714</v>
      </c>
      <c r="F39" s="53">
        <v>151.40954896739703</v>
      </c>
      <c r="G39" s="53">
        <v>1.0719709988657997</v>
      </c>
      <c r="H39" s="53">
        <v>0.80527358041479991</v>
      </c>
      <c r="I39" s="53">
        <v>0</v>
      </c>
      <c r="J39" s="53">
        <v>0</v>
      </c>
      <c r="K39" s="53">
        <f t="shared" si="0"/>
        <v>229.33388678587104</v>
      </c>
      <c r="L39" s="53">
        <v>0</v>
      </c>
    </row>
    <row r="40" spans="2:12" x14ac:dyDescent="0.2">
      <c r="B40" s="16">
        <v>36</v>
      </c>
      <c r="C40" s="18" t="s">
        <v>71</v>
      </c>
      <c r="D40" s="53">
        <v>2.2978787838499999E-2</v>
      </c>
      <c r="E40" s="53">
        <v>0.22580804406320001</v>
      </c>
      <c r="F40" s="53">
        <v>7.434335799560694</v>
      </c>
      <c r="G40" s="53">
        <v>3.6109098967100003E-2</v>
      </c>
      <c r="H40" s="53">
        <v>6.6069003868000006E-3</v>
      </c>
      <c r="I40" s="53">
        <v>0</v>
      </c>
      <c r="J40" s="53">
        <v>0</v>
      </c>
      <c r="K40" s="53">
        <f t="shared" si="0"/>
        <v>7.7258386308162947</v>
      </c>
      <c r="L40" s="53">
        <v>0</v>
      </c>
    </row>
    <row r="41" spans="2:12" x14ac:dyDescent="0.2">
      <c r="B41" s="16">
        <v>37</v>
      </c>
      <c r="C41" s="18" t="s">
        <v>72</v>
      </c>
      <c r="D41" s="53">
        <v>67.316339489543509</v>
      </c>
      <c r="E41" s="53">
        <v>101.06334602455625</v>
      </c>
      <c r="F41" s="53">
        <v>109.79136917943583</v>
      </c>
      <c r="G41" s="53">
        <v>0.60384111073730007</v>
      </c>
      <c r="H41" s="53">
        <v>1.2176645772846004</v>
      </c>
      <c r="I41" s="53">
        <v>0</v>
      </c>
      <c r="J41" s="53">
        <v>0</v>
      </c>
      <c r="K41" s="53">
        <f t="shared" si="0"/>
        <v>279.9925603815575</v>
      </c>
      <c r="L41" s="53">
        <v>0</v>
      </c>
    </row>
    <row r="42" spans="2:12" x14ac:dyDescent="0.2">
      <c r="B42" s="16"/>
      <c r="C42" s="18"/>
      <c r="D42" s="53"/>
      <c r="E42" s="53"/>
      <c r="F42" s="53"/>
      <c r="G42" s="53"/>
      <c r="H42" s="53"/>
      <c r="I42" s="53"/>
      <c r="J42" s="53"/>
      <c r="K42" s="53"/>
      <c r="L42" s="53"/>
    </row>
    <row r="43" spans="2:12" x14ac:dyDescent="0.2">
      <c r="B43" s="15" t="s">
        <v>11</v>
      </c>
      <c r="C43" s="1"/>
      <c r="D43" s="54">
        <f>SUM(D5:D42)</f>
        <v>3622.7968231268337</v>
      </c>
      <c r="E43" s="54">
        <f t="shared" ref="E43:K43" si="1">SUM(E5:E42)</f>
        <v>1393.075202897131</v>
      </c>
      <c r="F43" s="54">
        <f t="shared" si="1"/>
        <v>2061.6366761155214</v>
      </c>
      <c r="G43" s="54">
        <f t="shared" si="1"/>
        <v>24.461324018580683</v>
      </c>
      <c r="H43" s="54">
        <f t="shared" si="1"/>
        <v>18.365254308064582</v>
      </c>
      <c r="I43" s="54">
        <f t="shared" si="1"/>
        <v>0</v>
      </c>
      <c r="J43" s="54">
        <f t="shared" si="1"/>
        <v>0</v>
      </c>
      <c r="K43" s="54">
        <f t="shared" si="1"/>
        <v>7120.3352804661336</v>
      </c>
      <c r="L43" s="54">
        <v>0</v>
      </c>
    </row>
    <row r="44" spans="2:12" x14ac:dyDescent="0.2">
      <c r="B44" s="14" t="s">
        <v>88</v>
      </c>
    </row>
    <row r="45" spans="2:12" x14ac:dyDescent="0.2">
      <c r="E45" s="56"/>
      <c r="F45" s="56"/>
      <c r="G45" s="56"/>
      <c r="H45" s="56"/>
    </row>
    <row r="47" spans="2:12" x14ac:dyDescent="0.2">
      <c r="D47" s="57"/>
      <c r="E47" s="57"/>
      <c r="F47" s="57"/>
      <c r="G47" s="57"/>
      <c r="H47" s="57"/>
    </row>
    <row r="49" spans="4:8" x14ac:dyDescent="0.2">
      <c r="D49" s="57"/>
      <c r="E49" s="57"/>
      <c r="F49" s="57"/>
      <c r="G49" s="57"/>
      <c r="H49" s="57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Doshi, Khyati</cp:lastModifiedBy>
  <cp:lastPrinted>2014-03-24T10:58:12Z</cp:lastPrinted>
  <dcterms:created xsi:type="dcterms:W3CDTF">2014-01-06T04:43:23Z</dcterms:created>
  <dcterms:modified xsi:type="dcterms:W3CDTF">2015-08-06T12:08:29Z</dcterms:modified>
</cp:coreProperties>
</file>