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Compliance\Legal &amp; comp - secr-7-4-08\Comp- Secr\AMFI correspondence\Monthly AAUM Disclosure\2015\May\"/>
    </mc:Choice>
  </mc:AlternateContent>
  <bookViews>
    <workbookView xWindow="-6750" yWindow="495" windowWidth="15480" windowHeight="8190" tabRatio="675"/>
  </bookViews>
  <sheets>
    <sheet name="Anex A1 Frmt for AUM disclosure" sheetId="8" r:id="rId1"/>
    <sheet name="Anex A2 Frmt AUM stateUT wise " sheetId="9" r:id="rId2"/>
  </sheets>
  <calcPr calcId="152511"/>
</workbook>
</file>

<file path=xl/calcChain.xml><?xml version="1.0" encoding="utf-8"?>
<calcChain xmlns="http://schemas.openxmlformats.org/spreadsheetml/2006/main">
  <c r="G43" i="9" l="1"/>
  <c r="K34" i="9"/>
  <c r="K33" i="9"/>
  <c r="K31" i="9"/>
  <c r="K29" i="9"/>
  <c r="K27" i="9"/>
  <c r="K25" i="9"/>
  <c r="K23" i="9"/>
  <c r="K21" i="9"/>
  <c r="K19" i="9"/>
  <c r="K17" i="9"/>
  <c r="K15" i="9"/>
  <c r="K11" i="9"/>
  <c r="K9" i="9"/>
  <c r="E43" i="9"/>
  <c r="F43" i="9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J43" i="9"/>
  <c r="I43" i="9"/>
  <c r="K41" i="9"/>
  <c r="K40" i="9"/>
  <c r="K39" i="9"/>
  <c r="K38" i="9"/>
  <c r="K37" i="9"/>
  <c r="K36" i="9"/>
  <c r="K35" i="9"/>
  <c r="K32" i="9"/>
  <c r="K30" i="9"/>
  <c r="K28" i="9"/>
  <c r="K26" i="9"/>
  <c r="K24" i="9"/>
  <c r="K22" i="9"/>
  <c r="K20" i="9"/>
  <c r="K18" i="9"/>
  <c r="K16" i="9"/>
  <c r="K14" i="9"/>
  <c r="K13" i="9"/>
  <c r="K12" i="9"/>
  <c r="K10" i="9"/>
  <c r="K8" i="9"/>
  <c r="K6" i="9"/>
  <c r="BK52" i="8"/>
  <c r="BK20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K1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K78" i="8"/>
  <c r="BK72" i="8"/>
  <c r="BK66" i="8"/>
  <c r="BK63" i="8"/>
  <c r="BK58" i="8"/>
  <c r="BK51" i="8"/>
  <c r="BK50" i="8"/>
  <c r="BK49" i="8"/>
  <c r="BK48" i="8"/>
  <c r="BK47" i="8"/>
  <c r="BK46" i="8"/>
  <c r="BK43" i="8"/>
  <c r="BK42" i="8"/>
  <c r="BK36" i="8"/>
  <c r="BK35" i="8"/>
  <c r="BK34" i="8"/>
  <c r="BK33" i="8"/>
  <c r="BK32" i="8"/>
  <c r="BK31" i="8"/>
  <c r="BK30" i="8"/>
  <c r="BK29" i="8"/>
  <c r="BK26" i="8"/>
  <c r="BK23" i="8"/>
  <c r="BK18" i="8"/>
  <c r="BK17" i="8"/>
  <c r="BK16" i="8"/>
  <c r="BK15" i="8"/>
  <c r="BK14" i="8"/>
  <c r="BK11" i="8"/>
  <c r="BK8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J64" i="8"/>
  <c r="BJ68" i="8" s="1"/>
  <c r="BI64" i="8"/>
  <c r="BI68" i="8" s="1"/>
  <c r="BH64" i="8"/>
  <c r="BH68" i="8" s="1"/>
  <c r="BG64" i="8"/>
  <c r="BG68" i="8" s="1"/>
  <c r="BF64" i="8"/>
  <c r="BF68" i="8" s="1"/>
  <c r="BE64" i="8"/>
  <c r="BE68" i="8" s="1"/>
  <c r="BD64" i="8"/>
  <c r="BD68" i="8" s="1"/>
  <c r="BC64" i="8"/>
  <c r="BC68" i="8" s="1"/>
  <c r="BB64" i="8"/>
  <c r="BB68" i="8" s="1"/>
  <c r="BA64" i="8"/>
  <c r="BA68" i="8" s="1"/>
  <c r="AZ64" i="8"/>
  <c r="AZ68" i="8" s="1"/>
  <c r="AY64" i="8"/>
  <c r="AY68" i="8" s="1"/>
  <c r="AX64" i="8"/>
  <c r="AX68" i="8" s="1"/>
  <c r="AW64" i="8"/>
  <c r="AW68" i="8" s="1"/>
  <c r="AV64" i="8"/>
  <c r="AV68" i="8" s="1"/>
  <c r="AU64" i="8"/>
  <c r="AU68" i="8" s="1"/>
  <c r="AT64" i="8"/>
  <c r="AT68" i="8" s="1"/>
  <c r="AS64" i="8"/>
  <c r="AS68" i="8" s="1"/>
  <c r="AR64" i="8"/>
  <c r="AR68" i="8" s="1"/>
  <c r="AQ64" i="8"/>
  <c r="AQ68" i="8" s="1"/>
  <c r="AP64" i="8"/>
  <c r="AP68" i="8" s="1"/>
  <c r="AO64" i="8"/>
  <c r="AO68" i="8" s="1"/>
  <c r="AN64" i="8"/>
  <c r="AN68" i="8" s="1"/>
  <c r="AM64" i="8"/>
  <c r="AM68" i="8" s="1"/>
  <c r="AL64" i="8"/>
  <c r="AL68" i="8" s="1"/>
  <c r="AK64" i="8"/>
  <c r="AK68" i="8" s="1"/>
  <c r="AJ64" i="8"/>
  <c r="AJ68" i="8" s="1"/>
  <c r="AI64" i="8"/>
  <c r="AI68" i="8" s="1"/>
  <c r="AH64" i="8"/>
  <c r="AH68" i="8" s="1"/>
  <c r="AG64" i="8"/>
  <c r="AG68" i="8" s="1"/>
  <c r="AF64" i="8"/>
  <c r="AF68" i="8" s="1"/>
  <c r="AE64" i="8"/>
  <c r="AE68" i="8" s="1"/>
  <c r="AD64" i="8"/>
  <c r="AD68" i="8" s="1"/>
  <c r="AC64" i="8"/>
  <c r="AC68" i="8" s="1"/>
  <c r="AB64" i="8"/>
  <c r="AB68" i="8" s="1"/>
  <c r="AA64" i="8"/>
  <c r="AA68" i="8" s="1"/>
  <c r="Z64" i="8"/>
  <c r="Z68" i="8" s="1"/>
  <c r="Y64" i="8"/>
  <c r="Y68" i="8" s="1"/>
  <c r="X64" i="8"/>
  <c r="X68" i="8" s="1"/>
  <c r="W64" i="8"/>
  <c r="W68" i="8" s="1"/>
  <c r="V64" i="8"/>
  <c r="V68" i="8" s="1"/>
  <c r="U64" i="8"/>
  <c r="U68" i="8" s="1"/>
  <c r="T64" i="8"/>
  <c r="T68" i="8" s="1"/>
  <c r="S64" i="8"/>
  <c r="S68" i="8" s="1"/>
  <c r="R64" i="8"/>
  <c r="R68" i="8" s="1"/>
  <c r="Q64" i="8"/>
  <c r="Q68" i="8" s="1"/>
  <c r="P64" i="8"/>
  <c r="P68" i="8" s="1"/>
  <c r="O64" i="8"/>
  <c r="O68" i="8" s="1"/>
  <c r="N64" i="8"/>
  <c r="N68" i="8" s="1"/>
  <c r="M64" i="8"/>
  <c r="M68" i="8" s="1"/>
  <c r="L64" i="8"/>
  <c r="L68" i="8" s="1"/>
  <c r="K64" i="8"/>
  <c r="K68" i="8" s="1"/>
  <c r="J64" i="8"/>
  <c r="J68" i="8" s="1"/>
  <c r="I64" i="8"/>
  <c r="I68" i="8" s="1"/>
  <c r="H64" i="8"/>
  <c r="H68" i="8" s="1"/>
  <c r="G64" i="8"/>
  <c r="G68" i="8" s="1"/>
  <c r="F64" i="8"/>
  <c r="F68" i="8" s="1"/>
  <c r="E64" i="8"/>
  <c r="E68" i="8" s="1"/>
  <c r="D64" i="8"/>
  <c r="D68" i="8" s="1"/>
  <c r="C64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J44" i="8"/>
  <c r="BI44" i="8"/>
  <c r="BI54" i="8" s="1"/>
  <c r="BH44" i="8"/>
  <c r="BG44" i="8"/>
  <c r="BG54" i="8" s="1"/>
  <c r="BF44" i="8"/>
  <c r="BE44" i="8"/>
  <c r="BE54" i="8" s="1"/>
  <c r="BD44" i="8"/>
  <c r="BC44" i="8"/>
  <c r="BC54" i="8" s="1"/>
  <c r="BB44" i="8"/>
  <c r="BA44" i="8"/>
  <c r="BA54" i="8" s="1"/>
  <c r="AZ44" i="8"/>
  <c r="AY44" i="8"/>
  <c r="AY54" i="8" s="1"/>
  <c r="AX44" i="8"/>
  <c r="AW44" i="8"/>
  <c r="AW54" i="8" s="1"/>
  <c r="AV44" i="8"/>
  <c r="AU44" i="8"/>
  <c r="AU54" i="8" s="1"/>
  <c r="AT44" i="8"/>
  <c r="AS44" i="8"/>
  <c r="AS54" i="8" s="1"/>
  <c r="AR44" i="8"/>
  <c r="AQ44" i="8"/>
  <c r="AQ54" i="8" s="1"/>
  <c r="AP44" i="8"/>
  <c r="AO44" i="8"/>
  <c r="AO54" i="8" s="1"/>
  <c r="AN44" i="8"/>
  <c r="AM44" i="8"/>
  <c r="AM54" i="8" s="1"/>
  <c r="AL44" i="8"/>
  <c r="AK44" i="8"/>
  <c r="AK54" i="8" s="1"/>
  <c r="AJ44" i="8"/>
  <c r="AI44" i="8"/>
  <c r="AI54" i="8" s="1"/>
  <c r="AH44" i="8"/>
  <c r="AG44" i="8"/>
  <c r="AG54" i="8" s="1"/>
  <c r="AF44" i="8"/>
  <c r="AE44" i="8"/>
  <c r="AE54" i="8" s="1"/>
  <c r="AD44" i="8"/>
  <c r="AC44" i="8"/>
  <c r="AC54" i="8" s="1"/>
  <c r="AB44" i="8"/>
  <c r="AA44" i="8"/>
  <c r="AA54" i="8" s="1"/>
  <c r="Z44" i="8"/>
  <c r="Y44" i="8"/>
  <c r="Y54" i="8" s="1"/>
  <c r="X44" i="8"/>
  <c r="W44" i="8"/>
  <c r="W54" i="8" s="1"/>
  <c r="V44" i="8"/>
  <c r="U44" i="8"/>
  <c r="U54" i="8" s="1"/>
  <c r="T44" i="8"/>
  <c r="S44" i="8"/>
  <c r="S54" i="8" s="1"/>
  <c r="R44" i="8"/>
  <c r="Q44" i="8"/>
  <c r="Q54" i="8" s="1"/>
  <c r="P44" i="8"/>
  <c r="O44" i="8"/>
  <c r="O54" i="8" s="1"/>
  <c r="N44" i="8"/>
  <c r="M44" i="8"/>
  <c r="M54" i="8" s="1"/>
  <c r="L44" i="8"/>
  <c r="K44" i="8"/>
  <c r="K54" i="8" s="1"/>
  <c r="J44" i="8"/>
  <c r="I44" i="8"/>
  <c r="I54" i="8" s="1"/>
  <c r="H44" i="8"/>
  <c r="G44" i="8"/>
  <c r="G54" i="8" s="1"/>
  <c r="F44" i="8"/>
  <c r="E44" i="8"/>
  <c r="E54" i="8" s="1"/>
  <c r="D44" i="8"/>
  <c r="C44" i="8"/>
  <c r="C54" i="8" s="1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H43" i="9" l="1"/>
  <c r="D54" i="8"/>
  <c r="BK54" i="8" s="1"/>
  <c r="F54" i="8"/>
  <c r="H54" i="8"/>
  <c r="J54" i="8"/>
  <c r="L54" i="8"/>
  <c r="N54" i="8"/>
  <c r="P54" i="8"/>
  <c r="R54" i="8"/>
  <c r="T54" i="8"/>
  <c r="V54" i="8"/>
  <c r="X54" i="8"/>
  <c r="Z54" i="8"/>
  <c r="AB54" i="8"/>
  <c r="AD54" i="8"/>
  <c r="AF54" i="8"/>
  <c r="AH54" i="8"/>
  <c r="AJ54" i="8"/>
  <c r="AL54" i="8"/>
  <c r="AN54" i="8"/>
  <c r="AP54" i="8"/>
  <c r="AR54" i="8"/>
  <c r="AT54" i="8"/>
  <c r="AV54" i="8"/>
  <c r="AX54" i="8"/>
  <c r="AZ54" i="8"/>
  <c r="BB54" i="8"/>
  <c r="BD54" i="8"/>
  <c r="BF54" i="8"/>
  <c r="BH54" i="8"/>
  <c r="BJ54" i="8"/>
  <c r="D43" i="9"/>
  <c r="K7" i="9"/>
  <c r="D38" i="8"/>
  <c r="F38" i="8"/>
  <c r="H38" i="8"/>
  <c r="J38" i="8"/>
  <c r="L38" i="8"/>
  <c r="N38" i="8"/>
  <c r="P38" i="8"/>
  <c r="R38" i="8"/>
  <c r="T38" i="8"/>
  <c r="V38" i="8"/>
  <c r="X38" i="8"/>
  <c r="Z38" i="8"/>
  <c r="AB38" i="8"/>
  <c r="AD38" i="8"/>
  <c r="AF38" i="8"/>
  <c r="AH38" i="8"/>
  <c r="AJ38" i="8"/>
  <c r="AL38" i="8"/>
  <c r="AN38" i="8"/>
  <c r="AP38" i="8"/>
  <c r="AR38" i="8"/>
  <c r="AT38" i="8"/>
  <c r="AV38" i="8"/>
  <c r="AV75" i="8" s="1"/>
  <c r="AX38" i="8"/>
  <c r="AX75" i="8" s="1"/>
  <c r="AZ38" i="8"/>
  <c r="AZ75" i="8" s="1"/>
  <c r="BB38" i="8"/>
  <c r="BB75" i="8" s="1"/>
  <c r="BD38" i="8"/>
  <c r="BD75" i="8" s="1"/>
  <c r="BF38" i="8"/>
  <c r="BF75" i="8" s="1"/>
  <c r="BH38" i="8"/>
  <c r="BH75" i="8" s="1"/>
  <c r="BJ38" i="8"/>
  <c r="C38" i="8"/>
  <c r="E38" i="8"/>
  <c r="G38" i="8"/>
  <c r="I38" i="8"/>
  <c r="K38" i="8"/>
  <c r="M38" i="8"/>
  <c r="O38" i="8"/>
  <c r="Q38" i="8"/>
  <c r="S38" i="8"/>
  <c r="S75" i="8" s="1"/>
  <c r="U38" i="8"/>
  <c r="U75" i="8" s="1"/>
  <c r="W38" i="8"/>
  <c r="W75" i="8" s="1"/>
  <c r="Y38" i="8"/>
  <c r="Y75" i="8" s="1"/>
  <c r="AA38" i="8"/>
  <c r="AA75" i="8" s="1"/>
  <c r="AC38" i="8"/>
  <c r="AC75" i="8" s="1"/>
  <c r="AE38" i="8"/>
  <c r="AE75" i="8" s="1"/>
  <c r="AG38" i="8"/>
  <c r="AI38" i="8"/>
  <c r="AI75" i="8" s="1"/>
  <c r="AK38" i="8"/>
  <c r="AK75" i="8" s="1"/>
  <c r="AM38" i="8"/>
  <c r="AM75" i="8" s="1"/>
  <c r="AO38" i="8"/>
  <c r="AO75" i="8" s="1"/>
  <c r="AQ38" i="8"/>
  <c r="AQ75" i="8" s="1"/>
  <c r="AS38" i="8"/>
  <c r="AS75" i="8" s="1"/>
  <c r="AU38" i="8"/>
  <c r="AU75" i="8" s="1"/>
  <c r="AW38" i="8"/>
  <c r="AY38" i="8"/>
  <c r="AY75" i="8" s="1"/>
  <c r="BA38" i="8"/>
  <c r="BC38" i="8"/>
  <c r="BE38" i="8"/>
  <c r="BG38" i="8"/>
  <c r="BI38" i="8"/>
  <c r="BK24" i="8"/>
  <c r="BK79" i="8"/>
  <c r="BK27" i="8"/>
  <c r="E75" i="8"/>
  <c r="G75" i="8"/>
  <c r="I75" i="8"/>
  <c r="K75" i="8"/>
  <c r="M75" i="8"/>
  <c r="O75" i="8"/>
  <c r="Q75" i="8"/>
  <c r="AG75" i="8"/>
  <c r="BA75" i="8"/>
  <c r="BC75" i="8"/>
  <c r="BE75" i="8"/>
  <c r="BG75" i="8"/>
  <c r="BI75" i="8"/>
  <c r="D75" i="8"/>
  <c r="F75" i="8"/>
  <c r="H75" i="8"/>
  <c r="J75" i="8"/>
  <c r="L75" i="8"/>
  <c r="N75" i="8"/>
  <c r="P75" i="8"/>
  <c r="R75" i="8"/>
  <c r="T75" i="8"/>
  <c r="V75" i="8"/>
  <c r="X75" i="8"/>
  <c r="Z75" i="8"/>
  <c r="AB75" i="8"/>
  <c r="AD75" i="8"/>
  <c r="AF75" i="8"/>
  <c r="AH75" i="8"/>
  <c r="AJ75" i="8"/>
  <c r="AL75" i="8"/>
  <c r="AN75" i="8"/>
  <c r="AP75" i="8"/>
  <c r="AR75" i="8"/>
  <c r="AT75" i="8"/>
  <c r="BJ75" i="8"/>
  <c r="BK67" i="8"/>
  <c r="BK64" i="8"/>
  <c r="BK44" i="8"/>
  <c r="C68" i="8"/>
  <c r="BK68" i="8" s="1"/>
  <c r="BK12" i="8"/>
  <c r="BK21" i="8"/>
  <c r="BK37" i="8"/>
  <c r="BK53" i="8"/>
  <c r="BK59" i="8"/>
  <c r="BK73" i="8"/>
  <c r="BK38" i="8"/>
  <c r="BK9" i="8"/>
  <c r="C75" i="8" l="1"/>
  <c r="AW75" i="8"/>
  <c r="BK75" i="8" l="1"/>
  <c r="K5" i="9"/>
  <c r="K43" i="9" s="1"/>
</calcChain>
</file>

<file path=xl/sharedStrings.xml><?xml version="1.0" encoding="utf-8"?>
<sst xmlns="http://schemas.openxmlformats.org/spreadsheetml/2006/main" count="168" uniqueCount="136">
  <si>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</si>
  <si>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</si>
  <si>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</si>
  <si>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</si>
  <si>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</si>
  <si>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</si>
  <si>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</si>
  <si>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</si>
  <si>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</si>
  <si>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</si>
  <si>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</si>
  <si>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</si>
  <si>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</si>
  <si>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</si>
  <si>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</si>
  <si>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</si>
  <si>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</si>
  <si>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</si>
  <si>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</si>
  <si>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</si>
  <si>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</si>
  <si>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</si>
  <si>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</si>
  <si>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</si>
  <si>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</si>
  <si>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</si>
  <si>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</si>
  <si>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</si>
  <si>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</si>
  <si>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</si>
  <si>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</si>
  <si>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</si>
  <si>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</si>
  <si>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</si>
  <si>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</si>
  <si>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</si>
  <si>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</si>
  <si>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</si>
  <si>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</si>
  <si>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</si>
  <si>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</si>
  <si>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</si>
  <si>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</si>
  <si>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</si>
  <si>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</si>
  <si>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</si>
  <si>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</si>
  <si>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</si>
  <si>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</si>
  <si>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</si>
  <si>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</si>
  <si>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</si>
  <si>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</si>
  <si>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</si>
  <si>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</si>
  <si>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</si>
  <si>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</si>
  <si>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</si>
  <si>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</si>
  <si>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</si>
  <si>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</si>
  <si>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</si>
  <si>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</si>
  <si>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</si>
  <si>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</si>
  <si>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</si>
  <si>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</si>
  <si>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</si>
  <si>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</si>
  <si>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</si>
  <si>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</si>
  <si>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</si>
  <si>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</si>
  <si>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</si>
  <si>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</si>
  <si>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</si>
  <si>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</si>
  <si>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</si>
  <si>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</si>
  <si>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</si>
  <si>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</si>
  <si>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</si>
  <si>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</si>
  <si>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</si>
  <si>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</si>
  <si>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</si>
  <si>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</si>
  <si>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</si>
  <si>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</si>
  <si>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</si>
  <si>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</si>
  <si>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</si>
  <si>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</si>
  <si>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</si>
  <si>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</si>
  <si>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</si>
  <si>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</si>
  <si>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</si>
  <si>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</si>
  <si>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</si>
  <si>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</si>
  <si>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</si>
  <si>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</si>
  <si>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</si>
  <si>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>Principal Pnb Fixed Maturity Plan – Series B13-395 Days</t>
  </si>
  <si>
    <t>Principal Pnb Fixed Maturity Plan – Series B14-390 Days</t>
  </si>
  <si>
    <t xml:space="preserve">Principal Pnb Fixed Maturity Plan 1098 Days - Series B2  </t>
  </si>
  <si>
    <t>Principal Debt Opportunities Fund Conservative Plan</t>
  </si>
  <si>
    <t>Principal Debt Opportunities Fund Corporate Bond Plan</t>
  </si>
  <si>
    <t>Principal Income Fund - Short Term Plan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</si>
  <si>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</si>
  <si>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</si>
  <si>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</si>
  <si>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</si>
  <si>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</si>
  <si>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</si>
  <si>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</si>
  <si>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</si>
  <si>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</si>
  <si>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</si>
  <si>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</si>
  <si>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</si>
  <si>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</si>
  <si>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Income Fund - Long Term Plan</t>
  </si>
  <si>
    <t>Principal Pnb Fixed Maturity Plan – Series B16-1094 Days</t>
  </si>
  <si>
    <t>Principal Pnb Fixed Maturity Plan – Series B17-371 Days</t>
  </si>
  <si>
    <t>Principal Index Fund - Mid Cap</t>
  </si>
  <si>
    <t>Principal Debt Savings Fund - MIP</t>
  </si>
  <si>
    <t>Dadra and Nagar Haveli</t>
  </si>
  <si>
    <t>Daman and Diu</t>
  </si>
  <si>
    <t>Lakshadweep</t>
  </si>
  <si>
    <t>Mizoram</t>
  </si>
  <si>
    <t>Telangana</t>
  </si>
  <si>
    <t>Principal Pnb Fixed Maturity Plan – Series B5-732 Days</t>
  </si>
  <si>
    <t>Principal Mutual Fund: Net Average Assets Under Management (AUM) for the month of May 15 (All figures in Rs. Crore)</t>
  </si>
  <si>
    <t>Table showing State wise /Union Territory wise contribution to AAUM of category of schemes for the month of May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</si>
</sst>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 * #,##0.00_ ;_ * \-#,##0.00_ ;_ * &quot;-&quot;??_ ;_ @_ "/>
  </numFmts>
  <fonts count="46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8" borderId="31" applyNumberFormat="0" applyFont="0" applyAlignment="0" applyProtection="0"/>
    <xf numFmtId="0" fontId="30" fillId="0" borderId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27" applyNumberFormat="0" applyAlignment="0" applyProtection="0"/>
    <xf numFmtId="0" fontId="38" fillId="6" borderId="28" applyNumberFormat="0" applyAlignment="0" applyProtection="0"/>
    <xf numFmtId="0" fontId="39" fillId="6" borderId="27" applyNumberFormat="0" applyAlignment="0" applyProtection="0"/>
    <xf numFmtId="0" fontId="40" fillId="0" borderId="29" applyNumberFormat="0" applyFill="0" applyAlignment="0" applyProtection="0"/>
    <xf numFmtId="0" fontId="41" fillId="7" borderId="30" applyNumberFormat="0" applyAlignment="0" applyProtection="0"/>
    <xf numFmtId="0" fontId="42" fillId="0" borderId="0" applyNumberFormat="0" applyFill="0" applyBorder="0" applyAlignment="0" applyProtection="0"/>
    <xf numFmtId="0" fontId="30" fillId="8" borderId="31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32" applyNumberFormat="0" applyFill="0" applyAlignment="0" applyProtection="0"/>
    <xf numFmtId="0" fontId="45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5" fillId="32" borderId="0" applyNumberFormat="0" applyBorder="0" applyAlignment="0" applyProtection="0"/>
    <xf numFmtId="164" fontId="3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" fillId="8" borderId="31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</cellStyleXfs>
  <cellXfs count="77">
    <xf numFmtId="0" fontId="0" fillId="0" borderId="0" xfId="0"/>
    <xf numFmtId="0" fontId="9" fillId="0" borderId="1" xfId="0" applyFont="1" applyBorder="1"/>
    <xf numFmtId="2" fontId="11" fillId="0" borderId="0" xfId="2" applyNumberFormat="1" applyFont="1"/>
    <xf numFmtId="0" fontId="11" fillId="0" borderId="0" xfId="2" applyFont="1"/>
    <xf numFmtId="2" fontId="10" fillId="0" borderId="0" xfId="2" applyNumberFormat="1" applyFont="1"/>
    <xf numFmtId="0" fontId="10" fillId="0" borderId="0" xfId="2" applyFont="1"/>
    <xf numFmtId="0" fontId="10" fillId="0" borderId="4" xfId="2" applyNumberFormat="1" applyFont="1" applyFill="1" applyBorder="1" applyAlignment="1">
      <alignment horizontal="center" wrapText="1"/>
    </xf>
    <xf numFmtId="0" fontId="10" fillId="0" borderId="1" xfId="2" applyNumberFormat="1" applyFont="1" applyFill="1" applyBorder="1" applyAlignment="1">
      <alignment horizontal="center" wrapText="1"/>
    </xf>
    <xf numFmtId="0" fontId="10" fillId="0" borderId="5" xfId="2" applyNumberFormat="1" applyFont="1" applyFill="1" applyBorder="1" applyAlignment="1">
      <alignment horizontal="center" wrapText="1"/>
    </xf>
    <xf numFmtId="2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/>
    </xf>
    <xf numFmtId="0" fontId="12" fillId="0" borderId="6" xfId="0" applyFont="1" applyBorder="1"/>
    <xf numFmtId="0" fontId="12" fillId="0" borderId="7" xfId="0" applyFont="1" applyBorder="1" applyAlignment="1">
      <alignment wrapText="1"/>
    </xf>
    <xf numFmtId="0" fontId="13" fillId="0" borderId="0" xfId="0" applyFont="1" applyBorder="1"/>
    <xf numFmtId="0" fontId="13" fillId="0" borderId="7" xfId="0" applyFont="1" applyBorder="1" applyAlignment="1">
      <alignment wrapText="1"/>
    </xf>
    <xf numFmtId="0" fontId="12" fillId="0" borderId="0" xfId="0" applyFont="1" applyBorder="1"/>
    <xf numFmtId="0" fontId="12" fillId="0" borderId="8" xfId="0" applyFont="1" applyBorder="1"/>
    <xf numFmtId="0" fontId="12" fillId="0" borderId="0" xfId="0" applyFont="1" applyBorder="1" applyAlignment="1">
      <alignment horizontal="right" wrapText="1"/>
    </xf>
    <xf numFmtId="0" fontId="12" fillId="0" borderId="0" xfId="0" applyFont="1" applyFill="1" applyBorder="1"/>
    <xf numFmtId="0" fontId="9" fillId="0" borderId="0" xfId="0" applyFont="1"/>
    <xf numFmtId="2" fontId="7" fillId="0" borderId="1" xfId="2" applyNumberFormat="1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0" fontId="9" fillId="0" borderId="1" xfId="1" applyFont="1" applyBorder="1"/>
    <xf numFmtId="0" fontId="13" fillId="0" borderId="22" xfId="0" applyFont="1" applyBorder="1" applyAlignment="1">
      <alignment horizontal="left" wrapText="1"/>
    </xf>
    <xf numFmtId="0" fontId="13" fillId="0" borderId="22" xfId="0" applyFont="1" applyBorder="1" applyAlignment="1">
      <alignment horizontal="right" wrapText="1"/>
    </xf>
    <xf numFmtId="0" fontId="13" fillId="0" borderId="22" xfId="0" applyFont="1" applyBorder="1" applyAlignment="1">
      <alignment wrapText="1"/>
    </xf>
    <xf numFmtId="0" fontId="12" fillId="0" borderId="22" xfId="0" applyFont="1" applyBorder="1" applyAlignment="1">
      <alignment horizontal="right" wrapText="1"/>
    </xf>
    <xf numFmtId="0" fontId="14" fillId="0" borderId="22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2" fillId="0" borderId="22" xfId="0" applyFont="1" applyBorder="1" applyAlignment="1">
      <alignment horizontal="center" wrapText="1"/>
    </xf>
    <xf numFmtId="0" fontId="12" fillId="0" borderId="22" xfId="0" applyFont="1" applyBorder="1" applyAlignment="1">
      <alignment horizontal="right"/>
    </xf>
    <xf numFmtId="2" fontId="10" fillId="0" borderId="22" xfId="2" applyNumberFormat="1" applyFont="1" applyFill="1" applyBorder="1"/>
    <xf numFmtId="164" fontId="13" fillId="0" borderId="0" xfId="0" applyNumberFormat="1" applyFont="1" applyBorder="1"/>
    <xf numFmtId="164" fontId="9" fillId="0" borderId="0" xfId="4" applyFont="1"/>
    <xf numFmtId="164" fontId="9" fillId="0" borderId="0" xfId="0" applyNumberFormat="1" applyFont="1"/>
    <xf numFmtId="164" fontId="13" fillId="0" borderId="0" xfId="4" applyFont="1" applyBorder="1" applyAlignment="1">
      <alignment horizontal="center"/>
    </xf>
    <xf numFmtId="0" fontId="8" fillId="0" borderId="1" xfId="0" applyFont="1" applyBorder="1"/>
    <xf numFmtId="2" fontId="12" fillId="0" borderId="1" xfId="0" applyNumberFormat="1" applyFont="1" applyBorder="1"/>
    <xf numFmtId="2" fontId="13" fillId="0" borderId="1" xfId="4" applyNumberFormat="1" applyFont="1" applyBorder="1"/>
    <xf numFmtId="2" fontId="13" fillId="0" borderId="1" xfId="0" applyNumberFormat="1" applyFont="1" applyBorder="1"/>
    <xf numFmtId="2" fontId="13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2" fontId="12" fillId="0" borderId="1" xfId="4" applyNumberFormat="1" applyFont="1" applyBorder="1" applyAlignment="1">
      <alignment horizontal="right"/>
    </xf>
    <xf numFmtId="2" fontId="9" fillId="0" borderId="1" xfId="4" applyNumberFormat="1" applyFont="1" applyBorder="1" applyAlignment="1">
      <alignment horizontal="left"/>
    </xf>
    <xf numFmtId="2" fontId="9" fillId="0" borderId="1" xfId="4" applyNumberFormat="1" applyFont="1" applyBorder="1"/>
    <xf numFmtId="2" fontId="8" fillId="0" borderId="1" xfId="4" applyNumberFormat="1" applyFont="1" applyBorder="1"/>
    <xf numFmtId="2" fontId="9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49" fontId="6" fillId="0" borderId="2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" fontId="10" fillId="0" borderId="15" xfId="2" applyNumberFormat="1" applyFont="1" applyFill="1" applyBorder="1" applyAlignment="1">
      <alignment horizontal="center" vertical="top" wrapText="1"/>
    </xf>
    <xf numFmtId="2" fontId="10" fillId="0" borderId="16" xfId="2" applyNumberFormat="1" applyFont="1" applyFill="1" applyBorder="1" applyAlignment="1">
      <alignment horizontal="center" vertical="top" wrapText="1"/>
    </xf>
    <xf numFmtId="2" fontId="10" fillId="0" borderId="17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/>
    </xf>
    <xf numFmtId="2" fontId="10" fillId="0" borderId="16" xfId="2" applyNumberFormat="1" applyFont="1" applyFill="1" applyBorder="1" applyAlignment="1">
      <alignment horizontal="center"/>
    </xf>
    <xf numFmtId="2" fontId="10" fillId="0" borderId="17" xfId="2" applyNumberFormat="1" applyFont="1" applyFill="1" applyBorder="1" applyAlignment="1">
      <alignment horizontal="center"/>
    </xf>
    <xf numFmtId="3" fontId="10" fillId="0" borderId="18" xfId="2" applyNumberFormat="1" applyFont="1" applyFill="1" applyBorder="1" applyAlignment="1">
      <alignment horizontal="center" vertical="center" wrapText="1"/>
    </xf>
    <xf numFmtId="3" fontId="10" fillId="0" borderId="19" xfId="2" applyNumberFormat="1" applyFont="1" applyFill="1" applyBorder="1" applyAlignment="1">
      <alignment horizontal="center" vertical="center" wrapText="1"/>
    </xf>
    <xf numFmtId="3" fontId="10" fillId="0" borderId="20" xfId="2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2" fontId="10" fillId="0" borderId="9" xfId="2" applyNumberFormat="1" applyFont="1" applyFill="1" applyBorder="1" applyAlignment="1">
      <alignment horizontal="center" vertical="top" wrapText="1"/>
    </xf>
    <xf numFmtId="2" fontId="10" fillId="0" borderId="10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2" fontId="10" fillId="0" borderId="12" xfId="2" applyNumberFormat="1" applyFont="1" applyFill="1" applyBorder="1" applyAlignment="1">
      <alignment horizontal="center" vertical="top" wrapText="1"/>
    </xf>
    <xf numFmtId="2" fontId="10" fillId="0" borderId="13" xfId="2" applyNumberFormat="1" applyFont="1" applyFill="1" applyBorder="1" applyAlignment="1">
      <alignment horizontal="center" vertical="top" wrapText="1"/>
    </xf>
    <xf numFmtId="2" fontId="10" fillId="0" borderId="14" xfId="2" applyNumberFormat="1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4"/>
  <sheetViews>
    <sheetView tabSelected="1" zoomScale="85" zoomScaleNormal="85" workbookViewId="0">
      <pane xSplit="2" ySplit="5" topLeftCell="C57" activePane="bottomRight" state="frozen"/>
      <selection activeCell="F20" sqref="F20"/>
      <selection pane="topRight" activeCell="F20" sqref="F20"/>
      <selection pane="bottomLeft" activeCell="F20" sqref="F20"/>
      <selection pane="bottomRight" activeCell="E9" sqref="E9"/>
    </sheetView>
  </sheetViews>
  <sheetFormatPr defaultColWidth="9.140625" defaultRowHeight="15" x14ac:dyDescent="0.25"/>
  <cols>
    <col min="1" max="1" width="5" style="13" customWidth="1"/>
    <col min="2" max="2" width="55" style="13" customWidth="1"/>
    <col min="3" max="3" width="4.7109375" style="13" customWidth="1"/>
    <col min="4" max="4" width="6.7109375" style="13" customWidth="1"/>
    <col min="5" max="5" width="7.42578125" style="13" customWidth="1"/>
    <col min="6" max="6" width="6.7109375" style="13" bestFit="1" customWidth="1"/>
    <col min="7" max="7" width="4.7109375" style="13" customWidth="1"/>
    <col min="8" max="8" width="6.7109375" style="13" customWidth="1"/>
    <col min="9" max="9" width="7.7109375" style="13" customWidth="1"/>
    <col min="10" max="10" width="6.7109375" style="13" customWidth="1"/>
    <col min="11" max="11" width="4.7109375" style="13" customWidth="1"/>
    <col min="12" max="12" width="6.7109375" style="13" customWidth="1"/>
    <col min="13" max="17" width="4.7109375" style="13" customWidth="1"/>
    <col min="18" max="18" width="6.7109375" style="13" customWidth="1"/>
    <col min="19" max="20" width="5.7109375" style="13" customWidth="1"/>
    <col min="21" max="21" width="4.7109375" style="13" customWidth="1"/>
    <col min="22" max="22" width="5.7109375" style="13" customWidth="1"/>
    <col min="23" max="27" width="4.7109375" style="13" customWidth="1"/>
    <col min="28" max="29" width="6.7109375" style="13" customWidth="1"/>
    <col min="30" max="31" width="4.7109375" style="13" customWidth="1"/>
    <col min="32" max="32" width="5.7109375" style="13" customWidth="1"/>
    <col min="33" max="37" width="4.7109375" style="13" customWidth="1"/>
    <col min="38" max="38" width="6.7109375" style="13" customWidth="1"/>
    <col min="39" max="40" width="5.7109375" style="13" customWidth="1"/>
    <col min="41" max="47" width="4.7109375" style="13" customWidth="1"/>
    <col min="48" max="48" width="6.7109375" style="13" customWidth="1"/>
    <col min="49" max="49" width="7.7109375" style="13" customWidth="1"/>
    <col min="50" max="50" width="5.7109375" style="13" customWidth="1"/>
    <col min="51" max="51" width="4.7109375" style="13" customWidth="1"/>
    <col min="52" max="52" width="6.7109375" style="13" customWidth="1"/>
    <col min="53" max="57" width="4.7109375" style="13" customWidth="1"/>
    <col min="58" max="58" width="6.7109375" style="13" customWidth="1"/>
    <col min="59" max="60" width="5.7109375" style="13" customWidth="1"/>
    <col min="61" max="61" width="4.7109375" style="13" customWidth="1"/>
    <col min="62" max="62" width="5.7109375" style="13" customWidth="1"/>
    <col min="63" max="63" width="7.7109375" style="13" customWidth="1"/>
    <col min="64" max="64" width="9.5703125" style="13" bestFit="1" customWidth="1"/>
    <col min="65" max="16384" width="9.140625" style="13"/>
  </cols>
  <sheetData>
    <row r="1" spans="1:104" s="3" customFormat="1" ht="15.75" thickBot="1" x14ac:dyDescent="0.3">
      <c r="A1" s="50" t="s">
        <v>74</v>
      </c>
      <c r="B1" s="63" t="s">
        <v>32</v>
      </c>
      <c r="C1" s="54" t="s">
        <v>134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6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104" s="3" customFormat="1" ht="15.75" thickBot="1" x14ac:dyDescent="0.3">
      <c r="A2" s="51"/>
      <c r="B2" s="64"/>
      <c r="C2" s="54" t="s">
        <v>31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  <c r="W2" s="54" t="s">
        <v>27</v>
      </c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6"/>
      <c r="AQ2" s="54" t="s">
        <v>28</v>
      </c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6"/>
      <c r="BK2" s="60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104" s="5" customFormat="1" ht="15.75" thickBot="1" x14ac:dyDescent="0.3">
      <c r="A3" s="51"/>
      <c r="B3" s="64"/>
      <c r="C3" s="57" t="s">
        <v>12</v>
      </c>
      <c r="D3" s="58"/>
      <c r="E3" s="58"/>
      <c r="F3" s="58"/>
      <c r="G3" s="58"/>
      <c r="H3" s="58"/>
      <c r="I3" s="58"/>
      <c r="J3" s="58"/>
      <c r="K3" s="58"/>
      <c r="L3" s="59"/>
      <c r="M3" s="57" t="s">
        <v>13</v>
      </c>
      <c r="N3" s="58"/>
      <c r="O3" s="58"/>
      <c r="P3" s="58"/>
      <c r="Q3" s="58"/>
      <c r="R3" s="58"/>
      <c r="S3" s="58"/>
      <c r="T3" s="58"/>
      <c r="U3" s="58"/>
      <c r="V3" s="59"/>
      <c r="W3" s="57" t="s">
        <v>12</v>
      </c>
      <c r="X3" s="58"/>
      <c r="Y3" s="58"/>
      <c r="Z3" s="58"/>
      <c r="AA3" s="58"/>
      <c r="AB3" s="58"/>
      <c r="AC3" s="58"/>
      <c r="AD3" s="58"/>
      <c r="AE3" s="58"/>
      <c r="AF3" s="59"/>
      <c r="AG3" s="57" t="s">
        <v>13</v>
      </c>
      <c r="AH3" s="58"/>
      <c r="AI3" s="58"/>
      <c r="AJ3" s="58"/>
      <c r="AK3" s="58"/>
      <c r="AL3" s="58"/>
      <c r="AM3" s="58"/>
      <c r="AN3" s="58"/>
      <c r="AO3" s="58"/>
      <c r="AP3" s="59"/>
      <c r="AQ3" s="57" t="s">
        <v>12</v>
      </c>
      <c r="AR3" s="58"/>
      <c r="AS3" s="58"/>
      <c r="AT3" s="58"/>
      <c r="AU3" s="58"/>
      <c r="AV3" s="58"/>
      <c r="AW3" s="58"/>
      <c r="AX3" s="58"/>
      <c r="AY3" s="58"/>
      <c r="AZ3" s="59"/>
      <c r="BA3" s="57" t="s">
        <v>13</v>
      </c>
      <c r="BB3" s="58"/>
      <c r="BC3" s="58"/>
      <c r="BD3" s="58"/>
      <c r="BE3" s="58"/>
      <c r="BF3" s="58"/>
      <c r="BG3" s="58"/>
      <c r="BH3" s="58"/>
      <c r="BI3" s="58"/>
      <c r="BJ3" s="59"/>
      <c r="BK3" s="61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104" s="5" customFormat="1" x14ac:dyDescent="0.25">
      <c r="A4" s="51"/>
      <c r="B4" s="64"/>
      <c r="C4" s="71" t="s">
        <v>38</v>
      </c>
      <c r="D4" s="72"/>
      <c r="E4" s="72"/>
      <c r="F4" s="72"/>
      <c r="G4" s="73"/>
      <c r="H4" s="68" t="s">
        <v>39</v>
      </c>
      <c r="I4" s="69"/>
      <c r="J4" s="69"/>
      <c r="K4" s="69"/>
      <c r="L4" s="70"/>
      <c r="M4" s="71" t="s">
        <v>38</v>
      </c>
      <c r="N4" s="72"/>
      <c r="O4" s="72"/>
      <c r="P4" s="72"/>
      <c r="Q4" s="73"/>
      <c r="R4" s="68" t="s">
        <v>39</v>
      </c>
      <c r="S4" s="69"/>
      <c r="T4" s="69"/>
      <c r="U4" s="69"/>
      <c r="V4" s="70"/>
      <c r="W4" s="71" t="s">
        <v>38</v>
      </c>
      <c r="X4" s="72"/>
      <c r="Y4" s="72"/>
      <c r="Z4" s="72"/>
      <c r="AA4" s="73"/>
      <c r="AB4" s="68" t="s">
        <v>39</v>
      </c>
      <c r="AC4" s="69"/>
      <c r="AD4" s="69"/>
      <c r="AE4" s="69"/>
      <c r="AF4" s="70"/>
      <c r="AG4" s="71" t="s">
        <v>38</v>
      </c>
      <c r="AH4" s="72"/>
      <c r="AI4" s="72"/>
      <c r="AJ4" s="72"/>
      <c r="AK4" s="73"/>
      <c r="AL4" s="68" t="s">
        <v>39</v>
      </c>
      <c r="AM4" s="69"/>
      <c r="AN4" s="69"/>
      <c r="AO4" s="69"/>
      <c r="AP4" s="70"/>
      <c r="AQ4" s="71" t="s">
        <v>38</v>
      </c>
      <c r="AR4" s="72"/>
      <c r="AS4" s="72"/>
      <c r="AT4" s="72"/>
      <c r="AU4" s="73"/>
      <c r="AV4" s="68" t="s">
        <v>39</v>
      </c>
      <c r="AW4" s="69"/>
      <c r="AX4" s="69"/>
      <c r="AY4" s="69"/>
      <c r="AZ4" s="70"/>
      <c r="BA4" s="71" t="s">
        <v>38</v>
      </c>
      <c r="BB4" s="72"/>
      <c r="BC4" s="72"/>
      <c r="BD4" s="72"/>
      <c r="BE4" s="73"/>
      <c r="BF4" s="68" t="s">
        <v>39</v>
      </c>
      <c r="BG4" s="69"/>
      <c r="BH4" s="69"/>
      <c r="BI4" s="69"/>
      <c r="BJ4" s="70"/>
      <c r="BK4" s="61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104" s="5" customFormat="1" ht="15" customHeight="1" x14ac:dyDescent="0.25">
      <c r="A5" s="51"/>
      <c r="B5" s="64"/>
      <c r="C5" s="6">
        <v>1</v>
      </c>
      <c r="D5" s="7">
        <v>2</v>
      </c>
      <c r="E5" s="7">
        <v>3</v>
      </c>
      <c r="F5" s="7">
        <v>4</v>
      </c>
      <c r="G5" s="8">
        <v>5</v>
      </c>
      <c r="H5" s="6">
        <v>1</v>
      </c>
      <c r="I5" s="7">
        <v>2</v>
      </c>
      <c r="J5" s="7">
        <v>3</v>
      </c>
      <c r="K5" s="7">
        <v>4</v>
      </c>
      <c r="L5" s="8">
        <v>5</v>
      </c>
      <c r="M5" s="6">
        <v>1</v>
      </c>
      <c r="N5" s="7">
        <v>2</v>
      </c>
      <c r="O5" s="7">
        <v>3</v>
      </c>
      <c r="P5" s="7">
        <v>4</v>
      </c>
      <c r="Q5" s="8">
        <v>5</v>
      </c>
      <c r="R5" s="6">
        <v>1</v>
      </c>
      <c r="S5" s="7">
        <v>2</v>
      </c>
      <c r="T5" s="7">
        <v>3</v>
      </c>
      <c r="U5" s="7">
        <v>4</v>
      </c>
      <c r="V5" s="8">
        <v>5</v>
      </c>
      <c r="W5" s="6">
        <v>1</v>
      </c>
      <c r="X5" s="7">
        <v>2</v>
      </c>
      <c r="Y5" s="7">
        <v>3</v>
      </c>
      <c r="Z5" s="7">
        <v>4</v>
      </c>
      <c r="AA5" s="8">
        <v>5</v>
      </c>
      <c r="AB5" s="6">
        <v>1</v>
      </c>
      <c r="AC5" s="7">
        <v>2</v>
      </c>
      <c r="AD5" s="7">
        <v>3</v>
      </c>
      <c r="AE5" s="7">
        <v>4</v>
      </c>
      <c r="AF5" s="8">
        <v>5</v>
      </c>
      <c r="AG5" s="6">
        <v>1</v>
      </c>
      <c r="AH5" s="7">
        <v>2</v>
      </c>
      <c r="AI5" s="7">
        <v>3</v>
      </c>
      <c r="AJ5" s="7">
        <v>4</v>
      </c>
      <c r="AK5" s="8">
        <v>5</v>
      </c>
      <c r="AL5" s="6">
        <v>1</v>
      </c>
      <c r="AM5" s="7">
        <v>2</v>
      </c>
      <c r="AN5" s="7">
        <v>3</v>
      </c>
      <c r="AO5" s="7">
        <v>4</v>
      </c>
      <c r="AP5" s="8">
        <v>5</v>
      </c>
      <c r="AQ5" s="6">
        <v>1</v>
      </c>
      <c r="AR5" s="7">
        <v>2</v>
      </c>
      <c r="AS5" s="7">
        <v>3</v>
      </c>
      <c r="AT5" s="7">
        <v>4</v>
      </c>
      <c r="AU5" s="8">
        <v>5</v>
      </c>
      <c r="AV5" s="6">
        <v>1</v>
      </c>
      <c r="AW5" s="7">
        <v>2</v>
      </c>
      <c r="AX5" s="7">
        <v>3</v>
      </c>
      <c r="AY5" s="7">
        <v>4</v>
      </c>
      <c r="AZ5" s="8">
        <v>5</v>
      </c>
      <c r="BA5" s="6">
        <v>1</v>
      </c>
      <c r="BB5" s="7">
        <v>2</v>
      </c>
      <c r="BC5" s="7">
        <v>3</v>
      </c>
      <c r="BD5" s="7">
        <v>4</v>
      </c>
      <c r="BE5" s="8">
        <v>5</v>
      </c>
      <c r="BF5" s="6">
        <v>1</v>
      </c>
      <c r="BG5" s="7">
        <v>2</v>
      </c>
      <c r="BH5" s="7">
        <v>3</v>
      </c>
      <c r="BI5" s="7">
        <v>4</v>
      </c>
      <c r="BJ5" s="8">
        <v>5</v>
      </c>
      <c r="BK5" s="62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25">
      <c r="A6" s="11" t="s">
        <v>0</v>
      </c>
      <c r="B6" s="12" t="s">
        <v>6</v>
      </c>
      <c r="C6" s="65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7"/>
    </row>
    <row r="7" spans="1:104" x14ac:dyDescent="0.25">
      <c r="A7" s="11" t="s">
        <v>75</v>
      </c>
      <c r="B7" s="14" t="s">
        <v>14</v>
      </c>
      <c r="C7" s="65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7"/>
    </row>
    <row r="8" spans="1:104" x14ac:dyDescent="0.25">
      <c r="A8" s="11"/>
      <c r="B8" s="24" t="s">
        <v>101</v>
      </c>
      <c r="C8" s="39">
        <v>0</v>
      </c>
      <c r="D8" s="39">
        <v>28.543957051709683</v>
      </c>
      <c r="E8" s="39">
        <v>230.24</v>
      </c>
      <c r="F8" s="39">
        <v>0</v>
      </c>
      <c r="G8" s="39">
        <v>0</v>
      </c>
      <c r="H8" s="39">
        <v>2.9142111131174162</v>
      </c>
      <c r="I8" s="39">
        <v>1257.6276124458525</v>
      </c>
      <c r="J8" s="39">
        <v>689.81324290525811</v>
      </c>
      <c r="K8" s="39">
        <v>0</v>
      </c>
      <c r="L8" s="39">
        <v>23.259564053419357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1.016795813580645</v>
      </c>
      <c r="S8" s="39">
        <v>24.989047214935482</v>
      </c>
      <c r="T8" s="39">
        <v>37.800467861838712</v>
      </c>
      <c r="U8" s="39">
        <v>0</v>
      </c>
      <c r="V8" s="39">
        <v>2.3585963329677413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0.48544243348387101</v>
      </c>
      <c r="AC8" s="39">
        <v>49.732474033516134</v>
      </c>
      <c r="AD8" s="39">
        <v>0</v>
      </c>
      <c r="AE8" s="39">
        <v>0</v>
      </c>
      <c r="AF8" s="39">
        <v>4.2780310709032268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4.7734522419354844E-2</v>
      </c>
      <c r="AM8" s="39">
        <v>21.230818261032258</v>
      </c>
      <c r="AN8" s="39">
        <v>6.5746704816774191</v>
      </c>
      <c r="AO8" s="39">
        <v>0</v>
      </c>
      <c r="AP8" s="39">
        <v>0.29420442354838711</v>
      </c>
      <c r="AQ8" s="39">
        <v>0</v>
      </c>
      <c r="AR8" s="39">
        <v>2.903663785</v>
      </c>
      <c r="AS8" s="39">
        <v>0</v>
      </c>
      <c r="AT8" s="39">
        <v>0</v>
      </c>
      <c r="AU8" s="39">
        <v>0</v>
      </c>
      <c r="AV8" s="39">
        <v>4.3265621925161293</v>
      </c>
      <c r="AW8" s="39">
        <v>787.04790168554814</v>
      </c>
      <c r="AX8" s="39">
        <v>75.971527608354862</v>
      </c>
      <c r="AY8" s="39">
        <v>0</v>
      </c>
      <c r="AZ8" s="39">
        <v>23.042636566580658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1.7330520905161293</v>
      </c>
      <c r="BG8" s="39">
        <v>12.081807858354839</v>
      </c>
      <c r="BH8" s="39">
        <v>0</v>
      </c>
      <c r="BI8" s="39">
        <v>0</v>
      </c>
      <c r="BJ8" s="39">
        <v>3.1221426658709683</v>
      </c>
      <c r="BK8" s="40">
        <f>SUM(C8:BJ8)</f>
        <v>3291.4361644720025</v>
      </c>
    </row>
    <row r="9" spans="1:104" x14ac:dyDescent="0.25">
      <c r="A9" s="11"/>
      <c r="B9" s="27" t="s">
        <v>84</v>
      </c>
      <c r="C9" s="38">
        <f>SUM(C8)</f>
        <v>0</v>
      </c>
      <c r="D9" s="38">
        <f t="shared" ref="D9:BJ9" si="0">SUM(D8)</f>
        <v>28.543957051709683</v>
      </c>
      <c r="E9" s="38">
        <f t="shared" si="0"/>
        <v>230.24</v>
      </c>
      <c r="F9" s="38">
        <f t="shared" si="0"/>
        <v>0</v>
      </c>
      <c r="G9" s="38">
        <f t="shared" si="0"/>
        <v>0</v>
      </c>
      <c r="H9" s="38">
        <f t="shared" si="0"/>
        <v>2.9142111131174162</v>
      </c>
      <c r="I9" s="38">
        <f t="shared" si="0"/>
        <v>1257.6276124458525</v>
      </c>
      <c r="J9" s="38">
        <f t="shared" si="0"/>
        <v>689.81324290525811</v>
      </c>
      <c r="K9" s="38">
        <f t="shared" si="0"/>
        <v>0</v>
      </c>
      <c r="L9" s="38">
        <f t="shared" si="0"/>
        <v>23.259564053419357</v>
      </c>
      <c r="M9" s="38">
        <f t="shared" si="0"/>
        <v>0</v>
      </c>
      <c r="N9" s="38">
        <f t="shared" si="0"/>
        <v>0</v>
      </c>
      <c r="O9" s="38">
        <f t="shared" si="0"/>
        <v>0</v>
      </c>
      <c r="P9" s="38">
        <f t="shared" si="0"/>
        <v>0</v>
      </c>
      <c r="Q9" s="38">
        <f t="shared" si="0"/>
        <v>0</v>
      </c>
      <c r="R9" s="38">
        <f t="shared" si="0"/>
        <v>1.016795813580645</v>
      </c>
      <c r="S9" s="38">
        <f t="shared" si="0"/>
        <v>24.989047214935482</v>
      </c>
      <c r="T9" s="38">
        <f t="shared" si="0"/>
        <v>37.800467861838712</v>
      </c>
      <c r="U9" s="38">
        <f t="shared" si="0"/>
        <v>0</v>
      </c>
      <c r="V9" s="38">
        <f t="shared" si="0"/>
        <v>2.3585963329677413</v>
      </c>
      <c r="W9" s="38">
        <f t="shared" si="0"/>
        <v>0</v>
      </c>
      <c r="X9" s="38">
        <f t="shared" si="0"/>
        <v>0</v>
      </c>
      <c r="Y9" s="38">
        <f t="shared" si="0"/>
        <v>0</v>
      </c>
      <c r="Z9" s="38">
        <f t="shared" si="0"/>
        <v>0</v>
      </c>
      <c r="AA9" s="38">
        <f t="shared" si="0"/>
        <v>0</v>
      </c>
      <c r="AB9" s="38">
        <f t="shared" si="0"/>
        <v>0.48544243348387101</v>
      </c>
      <c r="AC9" s="38">
        <f t="shared" si="0"/>
        <v>49.732474033516134</v>
      </c>
      <c r="AD9" s="38">
        <f t="shared" si="0"/>
        <v>0</v>
      </c>
      <c r="AE9" s="38">
        <f t="shared" si="0"/>
        <v>0</v>
      </c>
      <c r="AF9" s="38">
        <f t="shared" si="0"/>
        <v>4.2780310709032268</v>
      </c>
      <c r="AG9" s="38">
        <f t="shared" si="0"/>
        <v>0</v>
      </c>
      <c r="AH9" s="38">
        <f t="shared" si="0"/>
        <v>0</v>
      </c>
      <c r="AI9" s="38">
        <f t="shared" si="0"/>
        <v>0</v>
      </c>
      <c r="AJ9" s="38">
        <f t="shared" si="0"/>
        <v>0</v>
      </c>
      <c r="AK9" s="38">
        <f t="shared" si="0"/>
        <v>0</v>
      </c>
      <c r="AL9" s="38">
        <f t="shared" si="0"/>
        <v>4.7734522419354844E-2</v>
      </c>
      <c r="AM9" s="38">
        <f t="shared" si="0"/>
        <v>21.230818261032258</v>
      </c>
      <c r="AN9" s="38">
        <f t="shared" si="0"/>
        <v>6.5746704816774191</v>
      </c>
      <c r="AO9" s="38">
        <f t="shared" si="0"/>
        <v>0</v>
      </c>
      <c r="AP9" s="38">
        <f t="shared" si="0"/>
        <v>0.29420442354838711</v>
      </c>
      <c r="AQ9" s="38">
        <f t="shared" si="0"/>
        <v>0</v>
      </c>
      <c r="AR9" s="38">
        <f t="shared" si="0"/>
        <v>2.903663785</v>
      </c>
      <c r="AS9" s="38">
        <f t="shared" si="0"/>
        <v>0</v>
      </c>
      <c r="AT9" s="38">
        <f t="shared" si="0"/>
        <v>0</v>
      </c>
      <c r="AU9" s="38">
        <f t="shared" si="0"/>
        <v>0</v>
      </c>
      <c r="AV9" s="38">
        <f t="shared" si="0"/>
        <v>4.3265621925161293</v>
      </c>
      <c r="AW9" s="38">
        <f t="shared" si="0"/>
        <v>787.04790168554814</v>
      </c>
      <c r="AX9" s="38">
        <f t="shared" si="0"/>
        <v>75.971527608354862</v>
      </c>
      <c r="AY9" s="38">
        <f t="shared" si="0"/>
        <v>0</v>
      </c>
      <c r="AZ9" s="38">
        <f t="shared" si="0"/>
        <v>23.042636566580658</v>
      </c>
      <c r="BA9" s="38">
        <f t="shared" si="0"/>
        <v>0</v>
      </c>
      <c r="BB9" s="38">
        <f t="shared" si="0"/>
        <v>0</v>
      </c>
      <c r="BC9" s="38">
        <f t="shared" si="0"/>
        <v>0</v>
      </c>
      <c r="BD9" s="38">
        <f t="shared" si="0"/>
        <v>0</v>
      </c>
      <c r="BE9" s="38">
        <f t="shared" si="0"/>
        <v>0</v>
      </c>
      <c r="BF9" s="38">
        <f t="shared" si="0"/>
        <v>1.7330520905161293</v>
      </c>
      <c r="BG9" s="38">
        <f t="shared" si="0"/>
        <v>12.081807858354839</v>
      </c>
      <c r="BH9" s="38">
        <f t="shared" si="0"/>
        <v>0</v>
      </c>
      <c r="BI9" s="38">
        <f t="shared" si="0"/>
        <v>0</v>
      </c>
      <c r="BJ9" s="38">
        <f t="shared" si="0"/>
        <v>3.1221426658709683</v>
      </c>
      <c r="BK9" s="38">
        <f>SUM(C9:BJ9)</f>
        <v>3291.4361644720025</v>
      </c>
    </row>
    <row r="10" spans="1:104" x14ac:dyDescent="0.25">
      <c r="A10" s="11" t="s">
        <v>76</v>
      </c>
      <c r="B10" s="26" t="s">
        <v>3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</row>
    <row r="11" spans="1:104" x14ac:dyDescent="0.25">
      <c r="A11" s="11"/>
      <c r="B11" s="24" t="s">
        <v>102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0.17014073206451613</v>
      </c>
      <c r="I11" s="39">
        <v>27.613798474806444</v>
      </c>
      <c r="J11" s="39">
        <v>0</v>
      </c>
      <c r="K11" s="39">
        <v>0</v>
      </c>
      <c r="L11" s="39">
        <v>9.0771013451612897E-2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0.13942843445161288</v>
      </c>
      <c r="S11" s="39">
        <v>11.420708926645164</v>
      </c>
      <c r="T11" s="39">
        <v>0</v>
      </c>
      <c r="U11" s="39">
        <v>0</v>
      </c>
      <c r="V11" s="39">
        <v>8.5681648387096775E-4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7.8211023548387104E-3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7.1081601290322585E-3</v>
      </c>
      <c r="AM11" s="39">
        <v>0</v>
      </c>
      <c r="AN11" s="39">
        <v>0</v>
      </c>
      <c r="AO11" s="39">
        <v>0</v>
      </c>
      <c r="AP11" s="39">
        <v>1.72417064516129E-4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0.58815307600730204</v>
      </c>
      <c r="AW11" s="39">
        <v>2.9655733214838698</v>
      </c>
      <c r="AX11" s="39">
        <v>0</v>
      </c>
      <c r="AY11" s="39">
        <v>0</v>
      </c>
      <c r="AZ11" s="39">
        <v>2.4007145030000006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0.12022349764516133</v>
      </c>
      <c r="BG11" s="39">
        <v>5.5069051935483872E-2</v>
      </c>
      <c r="BH11" s="39">
        <v>0</v>
      </c>
      <c r="BI11" s="39">
        <v>0</v>
      </c>
      <c r="BJ11" s="39">
        <v>6.4872580645161291E-5</v>
      </c>
      <c r="BK11" s="40">
        <f t="shared" ref="BK11:BK12" si="1">SUM(C11:BJ11)</f>
        <v>45.580604400104072</v>
      </c>
    </row>
    <row r="12" spans="1:104" x14ac:dyDescent="0.25">
      <c r="A12" s="11"/>
      <c r="B12" s="27" t="s">
        <v>85</v>
      </c>
      <c r="C12" s="38">
        <f t="shared" ref="C12:BJ12" si="2">SUM(C11)</f>
        <v>0</v>
      </c>
      <c r="D12" s="38">
        <f t="shared" si="2"/>
        <v>0</v>
      </c>
      <c r="E12" s="38">
        <f t="shared" si="2"/>
        <v>0</v>
      </c>
      <c r="F12" s="38">
        <f t="shared" si="2"/>
        <v>0</v>
      </c>
      <c r="G12" s="38">
        <f t="shared" si="2"/>
        <v>0</v>
      </c>
      <c r="H12" s="38">
        <f t="shared" si="2"/>
        <v>0.17014073206451613</v>
      </c>
      <c r="I12" s="38">
        <f t="shared" si="2"/>
        <v>27.613798474806444</v>
      </c>
      <c r="J12" s="38">
        <f t="shared" si="2"/>
        <v>0</v>
      </c>
      <c r="K12" s="38">
        <f t="shared" si="2"/>
        <v>0</v>
      </c>
      <c r="L12" s="38">
        <f t="shared" si="2"/>
        <v>9.0771013451612897E-2</v>
      </c>
      <c r="M12" s="38">
        <f t="shared" si="2"/>
        <v>0</v>
      </c>
      <c r="N12" s="38">
        <f t="shared" si="2"/>
        <v>0</v>
      </c>
      <c r="O12" s="38">
        <f t="shared" si="2"/>
        <v>0</v>
      </c>
      <c r="P12" s="38">
        <f t="shared" si="2"/>
        <v>0</v>
      </c>
      <c r="Q12" s="38">
        <f t="shared" si="2"/>
        <v>0</v>
      </c>
      <c r="R12" s="38">
        <f t="shared" si="2"/>
        <v>0.13942843445161288</v>
      </c>
      <c r="S12" s="38">
        <f t="shared" si="2"/>
        <v>11.420708926645164</v>
      </c>
      <c r="T12" s="38">
        <f t="shared" si="2"/>
        <v>0</v>
      </c>
      <c r="U12" s="38">
        <f t="shared" si="2"/>
        <v>0</v>
      </c>
      <c r="V12" s="38">
        <f t="shared" si="2"/>
        <v>8.5681648387096775E-4</v>
      </c>
      <c r="W12" s="38">
        <f t="shared" si="2"/>
        <v>0</v>
      </c>
      <c r="X12" s="38">
        <f t="shared" si="2"/>
        <v>0</v>
      </c>
      <c r="Y12" s="38">
        <f t="shared" si="2"/>
        <v>0</v>
      </c>
      <c r="Z12" s="38">
        <f t="shared" si="2"/>
        <v>0</v>
      </c>
      <c r="AA12" s="38">
        <f t="shared" si="2"/>
        <v>0</v>
      </c>
      <c r="AB12" s="38">
        <f t="shared" si="2"/>
        <v>7.8211023548387104E-3</v>
      </c>
      <c r="AC12" s="38">
        <f t="shared" si="2"/>
        <v>0</v>
      </c>
      <c r="AD12" s="38">
        <f t="shared" si="2"/>
        <v>0</v>
      </c>
      <c r="AE12" s="38">
        <f t="shared" si="2"/>
        <v>0</v>
      </c>
      <c r="AF12" s="38">
        <f t="shared" si="2"/>
        <v>0</v>
      </c>
      <c r="AG12" s="38">
        <f t="shared" si="2"/>
        <v>0</v>
      </c>
      <c r="AH12" s="38">
        <f t="shared" si="2"/>
        <v>0</v>
      </c>
      <c r="AI12" s="38">
        <f t="shared" si="2"/>
        <v>0</v>
      </c>
      <c r="AJ12" s="38">
        <f t="shared" si="2"/>
        <v>0</v>
      </c>
      <c r="AK12" s="38">
        <f t="shared" si="2"/>
        <v>0</v>
      </c>
      <c r="AL12" s="38">
        <f t="shared" si="2"/>
        <v>7.1081601290322585E-3</v>
      </c>
      <c r="AM12" s="38">
        <f t="shared" si="2"/>
        <v>0</v>
      </c>
      <c r="AN12" s="38">
        <f t="shared" si="2"/>
        <v>0</v>
      </c>
      <c r="AO12" s="38">
        <f t="shared" si="2"/>
        <v>0</v>
      </c>
      <c r="AP12" s="38">
        <f t="shared" si="2"/>
        <v>1.72417064516129E-4</v>
      </c>
      <c r="AQ12" s="38">
        <f t="shared" si="2"/>
        <v>0</v>
      </c>
      <c r="AR12" s="38">
        <f t="shared" si="2"/>
        <v>0</v>
      </c>
      <c r="AS12" s="38">
        <f t="shared" si="2"/>
        <v>0</v>
      </c>
      <c r="AT12" s="38">
        <f t="shared" si="2"/>
        <v>0</v>
      </c>
      <c r="AU12" s="38">
        <f t="shared" si="2"/>
        <v>0</v>
      </c>
      <c r="AV12" s="38">
        <f t="shared" si="2"/>
        <v>0.58815307600730204</v>
      </c>
      <c r="AW12" s="38">
        <f t="shared" si="2"/>
        <v>2.9655733214838698</v>
      </c>
      <c r="AX12" s="38">
        <f t="shared" si="2"/>
        <v>0</v>
      </c>
      <c r="AY12" s="38">
        <f t="shared" si="2"/>
        <v>0</v>
      </c>
      <c r="AZ12" s="38">
        <f t="shared" si="2"/>
        <v>2.4007145030000006</v>
      </c>
      <c r="BA12" s="38">
        <f t="shared" si="2"/>
        <v>0</v>
      </c>
      <c r="BB12" s="38">
        <f t="shared" si="2"/>
        <v>0</v>
      </c>
      <c r="BC12" s="38">
        <f t="shared" si="2"/>
        <v>0</v>
      </c>
      <c r="BD12" s="38">
        <f t="shared" si="2"/>
        <v>0</v>
      </c>
      <c r="BE12" s="38">
        <f t="shared" si="2"/>
        <v>0</v>
      </c>
      <c r="BF12" s="38">
        <f t="shared" si="2"/>
        <v>0.12022349764516133</v>
      </c>
      <c r="BG12" s="38">
        <f t="shared" si="2"/>
        <v>5.5069051935483872E-2</v>
      </c>
      <c r="BH12" s="38">
        <f t="shared" si="2"/>
        <v>0</v>
      </c>
      <c r="BI12" s="38">
        <f t="shared" si="2"/>
        <v>0</v>
      </c>
      <c r="BJ12" s="38">
        <f t="shared" si="2"/>
        <v>6.4872580645161291E-5</v>
      </c>
      <c r="BK12" s="38">
        <f t="shared" si="1"/>
        <v>45.580604400104072</v>
      </c>
    </row>
    <row r="13" spans="1:104" x14ac:dyDescent="0.25">
      <c r="A13" s="11" t="s">
        <v>77</v>
      </c>
      <c r="B13" s="26" t="s">
        <v>10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</row>
    <row r="14" spans="1:104" x14ac:dyDescent="0.25">
      <c r="A14" s="11"/>
      <c r="B14" s="26" t="s">
        <v>106</v>
      </c>
      <c r="C14" s="41">
        <v>0</v>
      </c>
      <c r="D14" s="41">
        <v>1.8751763746451613</v>
      </c>
      <c r="E14" s="41">
        <v>0</v>
      </c>
      <c r="F14" s="41">
        <v>0</v>
      </c>
      <c r="G14" s="41">
        <v>0</v>
      </c>
      <c r="H14" s="41">
        <v>0.3475791319354839</v>
      </c>
      <c r="I14" s="41">
        <v>0</v>
      </c>
      <c r="J14" s="41">
        <v>0</v>
      </c>
      <c r="K14" s="41">
        <v>0</v>
      </c>
      <c r="L14" s="41">
        <v>1.6108836774193547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2.7261108387096774E-2</v>
      </c>
      <c r="S14" s="41">
        <v>0</v>
      </c>
      <c r="T14" s="41">
        <v>0</v>
      </c>
      <c r="U14" s="41">
        <v>0</v>
      </c>
      <c r="V14" s="41">
        <v>9.9131303225806447E-2</v>
      </c>
      <c r="W14" s="41">
        <v>0</v>
      </c>
      <c r="X14" s="41">
        <v>6.195706451612903</v>
      </c>
      <c r="Y14" s="41">
        <v>0</v>
      </c>
      <c r="Z14" s="41">
        <v>0</v>
      </c>
      <c r="AA14" s="41">
        <v>0</v>
      </c>
      <c r="AB14" s="41">
        <v>7.4298911677419352E-2</v>
      </c>
      <c r="AC14" s="41">
        <v>0</v>
      </c>
      <c r="AD14" s="41">
        <v>0</v>
      </c>
      <c r="AE14" s="41">
        <v>0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0.68380923600439014</v>
      </c>
      <c r="AW14" s="41">
        <v>5.4066866783548386</v>
      </c>
      <c r="AX14" s="41">
        <v>1.9826260645161291</v>
      </c>
      <c r="AY14" s="41">
        <v>0</v>
      </c>
      <c r="AZ14" s="41">
        <v>5.731058251741934</v>
      </c>
      <c r="BA14" s="41">
        <v>0</v>
      </c>
      <c r="BB14" s="41">
        <v>0</v>
      </c>
      <c r="BC14" s="41">
        <v>0</v>
      </c>
      <c r="BD14" s="41">
        <v>0</v>
      </c>
      <c r="BE14" s="41">
        <v>0</v>
      </c>
      <c r="BF14" s="41">
        <v>0.42433870332258067</v>
      </c>
      <c r="BG14" s="41">
        <v>1.5544396653548389</v>
      </c>
      <c r="BH14" s="41">
        <v>0</v>
      </c>
      <c r="BI14" s="41">
        <v>0</v>
      </c>
      <c r="BJ14" s="41">
        <v>2.0234414961612899</v>
      </c>
      <c r="BK14" s="42">
        <f t="shared" ref="BK14:BK21" si="3">SUM(C14:BJ14)</f>
        <v>28.036437054359226</v>
      </c>
    </row>
    <row r="15" spans="1:104" x14ac:dyDescent="0.25">
      <c r="A15" s="11"/>
      <c r="B15" s="26" t="s">
        <v>133</v>
      </c>
      <c r="C15" s="41">
        <v>0</v>
      </c>
      <c r="D15" s="41">
        <v>5.3786095557096774</v>
      </c>
      <c r="E15" s="41">
        <v>0</v>
      </c>
      <c r="F15" s="41">
        <v>0</v>
      </c>
      <c r="G15" s="41">
        <v>0</v>
      </c>
      <c r="H15" s="41">
        <v>0.20546974251915739</v>
      </c>
      <c r="I15" s="41">
        <v>0</v>
      </c>
      <c r="J15" s="41">
        <v>0</v>
      </c>
      <c r="K15" s="41">
        <v>0</v>
      </c>
      <c r="L15" s="41">
        <v>1.8035292344838709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7.641577709677422E-3</v>
      </c>
      <c r="S15" s="41">
        <v>0</v>
      </c>
      <c r="T15" s="41">
        <v>0</v>
      </c>
      <c r="U15" s="41">
        <v>0</v>
      </c>
      <c r="V15" s="41">
        <v>1.2526269612903227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2.243274838709677E-2</v>
      </c>
      <c r="AC15" s="41">
        <v>0</v>
      </c>
      <c r="AD15" s="41">
        <v>0</v>
      </c>
      <c r="AE15" s="41">
        <v>0</v>
      </c>
      <c r="AF15" s="41">
        <v>5.9033548387096776E-3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2.3595709322580656E-2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0.33959452038709681</v>
      </c>
      <c r="AW15" s="41">
        <v>9.8712759760967739</v>
      </c>
      <c r="AX15" s="41">
        <v>0</v>
      </c>
      <c r="AY15" s="41">
        <v>0</v>
      </c>
      <c r="AZ15" s="41">
        <v>2.0649935225806453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0.16057125161290325</v>
      </c>
      <c r="BG15" s="41">
        <v>0.11806709677419355</v>
      </c>
      <c r="BH15" s="41">
        <v>0</v>
      </c>
      <c r="BI15" s="41">
        <v>0</v>
      </c>
      <c r="BJ15" s="41">
        <v>0.36942453238709683</v>
      </c>
      <c r="BK15" s="42">
        <f t="shared" si="3"/>
        <v>21.623735784099804</v>
      </c>
    </row>
    <row r="16" spans="1:104" x14ac:dyDescent="0.25">
      <c r="A16" s="11"/>
      <c r="B16" s="26" t="s">
        <v>103</v>
      </c>
      <c r="C16" s="41">
        <v>0</v>
      </c>
      <c r="D16" s="41">
        <v>2.2611909677419355</v>
      </c>
      <c r="E16" s="41">
        <v>0</v>
      </c>
      <c r="F16" s="41">
        <v>0</v>
      </c>
      <c r="G16" s="41">
        <v>0</v>
      </c>
      <c r="H16" s="41">
        <v>0.1965307029032258</v>
      </c>
      <c r="I16" s="41">
        <v>8.4172806640645135</v>
      </c>
      <c r="J16" s="41">
        <v>0</v>
      </c>
      <c r="K16" s="41">
        <v>0</v>
      </c>
      <c r="L16" s="41">
        <v>0.65696543345161318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2.1481314193548384E-2</v>
      </c>
      <c r="S16" s="41">
        <v>0</v>
      </c>
      <c r="T16" s="41">
        <v>0</v>
      </c>
      <c r="U16" s="41">
        <v>0</v>
      </c>
      <c r="V16" s="41">
        <v>0.11607964700000002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1">
        <v>0</v>
      </c>
      <c r="AE16" s="41">
        <v>0</v>
      </c>
      <c r="AF16" s="41">
        <v>4.4915161290322581E-2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0.46385225516408357</v>
      </c>
      <c r="AW16" s="41">
        <v>3.3012643548387093</v>
      </c>
      <c r="AX16" s="41">
        <v>0</v>
      </c>
      <c r="AY16" s="41">
        <v>0</v>
      </c>
      <c r="AZ16" s="41">
        <v>8.2128170630967734</v>
      </c>
      <c r="BA16" s="41">
        <v>0</v>
      </c>
      <c r="BB16" s="41">
        <v>0</v>
      </c>
      <c r="BC16" s="41">
        <v>0</v>
      </c>
      <c r="BD16" s="41">
        <v>0</v>
      </c>
      <c r="BE16" s="41">
        <v>0</v>
      </c>
      <c r="BF16" s="41">
        <v>8.9813479451612901E-2</v>
      </c>
      <c r="BG16" s="41">
        <v>0.48812175745161279</v>
      </c>
      <c r="BH16" s="41">
        <v>0</v>
      </c>
      <c r="BI16" s="41">
        <v>0</v>
      </c>
      <c r="BJ16" s="41">
        <v>0.37191531190322574</v>
      </c>
      <c r="BK16" s="42">
        <f t="shared" si="3"/>
        <v>24.64222811255118</v>
      </c>
    </row>
    <row r="17" spans="1:63" x14ac:dyDescent="0.25">
      <c r="A17" s="11"/>
      <c r="B17" s="26" t="s">
        <v>104</v>
      </c>
      <c r="C17" s="41">
        <v>0</v>
      </c>
      <c r="D17" s="41">
        <v>5.5658823857419346</v>
      </c>
      <c r="E17" s="41">
        <v>0</v>
      </c>
      <c r="F17" s="41">
        <v>0</v>
      </c>
      <c r="G17" s="41">
        <v>0</v>
      </c>
      <c r="H17" s="41">
        <v>0.20231220297054145</v>
      </c>
      <c r="I17" s="41">
        <v>1.7797672258064515E-2</v>
      </c>
      <c r="J17" s="41">
        <v>0</v>
      </c>
      <c r="K17" s="41">
        <v>0</v>
      </c>
      <c r="L17" s="41">
        <v>0.72281890241935487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0.72303043548387091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4.7305586064516125E-2</v>
      </c>
      <c r="AC17" s="41">
        <v>0</v>
      </c>
      <c r="AD17" s="41">
        <v>0</v>
      </c>
      <c r="AE17" s="41">
        <v>0</v>
      </c>
      <c r="AF17" s="41">
        <v>9.5505536806451602E-2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1.5489175483870967E-2</v>
      </c>
      <c r="AM17" s="41">
        <v>0.27659241935483869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0.28505984632258063</v>
      </c>
      <c r="AW17" s="41">
        <v>11.621065674935483</v>
      </c>
      <c r="AX17" s="41">
        <v>0</v>
      </c>
      <c r="AY17" s="41">
        <v>0</v>
      </c>
      <c r="AZ17" s="41">
        <v>2.8742006718709678</v>
      </c>
      <c r="BA17" s="41">
        <v>0</v>
      </c>
      <c r="BB17" s="41">
        <v>0</v>
      </c>
      <c r="BC17" s="41">
        <v>0</v>
      </c>
      <c r="BD17" s="41">
        <v>0</v>
      </c>
      <c r="BE17" s="41">
        <v>0</v>
      </c>
      <c r="BF17" s="41">
        <v>8.0787051806451626E-2</v>
      </c>
      <c r="BG17" s="41">
        <v>0</v>
      </c>
      <c r="BH17" s="41">
        <v>0</v>
      </c>
      <c r="BI17" s="41">
        <v>0</v>
      </c>
      <c r="BJ17" s="41">
        <v>0</v>
      </c>
      <c r="BK17" s="42">
        <f t="shared" si="3"/>
        <v>22.527847561518925</v>
      </c>
    </row>
    <row r="18" spans="1:63" x14ac:dyDescent="0.25">
      <c r="A18" s="11"/>
      <c r="B18" s="26" t="s">
        <v>105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4.3273330645161291E-2</v>
      </c>
      <c r="I18" s="41">
        <v>12.601675862935485</v>
      </c>
      <c r="J18" s="41">
        <v>0</v>
      </c>
      <c r="K18" s="41">
        <v>0</v>
      </c>
      <c r="L18" s="41">
        <v>2.4426661290322578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2.4429445806451615E-2</v>
      </c>
      <c r="S18" s="41">
        <v>1.1104293548387096</v>
      </c>
      <c r="T18" s="41">
        <v>0</v>
      </c>
      <c r="U18" s="41">
        <v>0</v>
      </c>
      <c r="V18" s="41">
        <v>0.18877299032258066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0.15196988570967743</v>
      </c>
      <c r="AC18" s="41">
        <v>0</v>
      </c>
      <c r="AD18" s="41">
        <v>0</v>
      </c>
      <c r="AE18" s="41">
        <v>0</v>
      </c>
      <c r="AF18" s="41">
        <v>5.5243016129032256E-2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4.9483218453826222E-2</v>
      </c>
      <c r="AM18" s="41">
        <v>0.82864524193548383</v>
      </c>
      <c r="AN18" s="41">
        <v>0</v>
      </c>
      <c r="AO18" s="41">
        <v>0</v>
      </c>
      <c r="AP18" s="41">
        <v>5.5243016129032256E-2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0.23231284138709679</v>
      </c>
      <c r="AW18" s="41">
        <v>2.3754496935483873</v>
      </c>
      <c r="AX18" s="41">
        <v>0</v>
      </c>
      <c r="AY18" s="41">
        <v>0</v>
      </c>
      <c r="AZ18" s="41">
        <v>0.96121743206451615</v>
      </c>
      <c r="BA18" s="41">
        <v>0</v>
      </c>
      <c r="BB18" s="41">
        <v>0</v>
      </c>
      <c r="BC18" s="41">
        <v>0</v>
      </c>
      <c r="BD18" s="41">
        <v>0</v>
      </c>
      <c r="BE18" s="41">
        <v>0</v>
      </c>
      <c r="BF18" s="41">
        <v>5.522091896774195E-2</v>
      </c>
      <c r="BG18" s="41">
        <v>0</v>
      </c>
      <c r="BH18" s="41">
        <v>0</v>
      </c>
      <c r="BI18" s="41">
        <v>0</v>
      </c>
      <c r="BJ18" s="41">
        <v>1.049617306451613</v>
      </c>
      <c r="BK18" s="42">
        <f t="shared" si="3"/>
        <v>22.225649684357052</v>
      </c>
    </row>
    <row r="19" spans="1:63" x14ac:dyDescent="0.25">
      <c r="A19" s="11"/>
      <c r="B19" s="26" t="s">
        <v>124</v>
      </c>
      <c r="C19" s="41">
        <v>0</v>
      </c>
      <c r="D19" s="41">
        <v>0.83703435483870969</v>
      </c>
      <c r="E19" s="41">
        <v>0</v>
      </c>
      <c r="F19" s="41">
        <v>0</v>
      </c>
      <c r="G19" s="41">
        <v>0</v>
      </c>
      <c r="H19" s="41">
        <v>0.25291984761290326</v>
      </c>
      <c r="I19" s="41">
        <v>5.1896129999999996</v>
      </c>
      <c r="J19" s="41">
        <v>0.5580229032258065</v>
      </c>
      <c r="K19" s="41">
        <v>0</v>
      </c>
      <c r="L19" s="41">
        <v>0.77007160645161299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2.4651056903225804E-2</v>
      </c>
      <c r="S19" s="41">
        <v>0.11160458064516128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0.60816422222580624</v>
      </c>
      <c r="AC19" s="41">
        <v>0</v>
      </c>
      <c r="AD19" s="41">
        <v>0</v>
      </c>
      <c r="AE19" s="41">
        <v>0</v>
      </c>
      <c r="AF19" s="41">
        <v>0.63837589019354846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0.13752979999999998</v>
      </c>
      <c r="AM19" s="41">
        <v>1.0665889462580642</v>
      </c>
      <c r="AN19" s="41">
        <v>0</v>
      </c>
      <c r="AO19" s="41">
        <v>0</v>
      </c>
      <c r="AP19" s="41">
        <v>0.38818895161290318</v>
      </c>
      <c r="AQ19" s="41">
        <v>0</v>
      </c>
      <c r="AR19" s="41">
        <v>0</v>
      </c>
      <c r="AS19" s="41">
        <v>0</v>
      </c>
      <c r="AT19" s="41">
        <v>0</v>
      </c>
      <c r="AU19" s="41">
        <v>0</v>
      </c>
      <c r="AV19" s="41">
        <v>1.0110447281032118</v>
      </c>
      <c r="AW19" s="41">
        <v>5.545556451612903</v>
      </c>
      <c r="AX19" s="41">
        <v>0</v>
      </c>
      <c r="AY19" s="41">
        <v>0</v>
      </c>
      <c r="AZ19" s="41">
        <v>2.6595983363870963</v>
      </c>
      <c r="BA19" s="41">
        <v>0</v>
      </c>
      <c r="BB19" s="41">
        <v>0</v>
      </c>
      <c r="BC19" s="41">
        <v>0</v>
      </c>
      <c r="BD19" s="41">
        <v>0</v>
      </c>
      <c r="BE19" s="41">
        <v>0</v>
      </c>
      <c r="BF19" s="41">
        <v>0.43949762545161297</v>
      </c>
      <c r="BG19" s="41">
        <v>3.3273338709677421E-2</v>
      </c>
      <c r="BH19" s="41">
        <v>0</v>
      </c>
      <c r="BI19" s="41">
        <v>0</v>
      </c>
      <c r="BJ19" s="41">
        <v>2.3613635776129032</v>
      </c>
      <c r="BK19" s="42">
        <f t="shared" si="3"/>
        <v>22.633099217845142</v>
      </c>
    </row>
    <row r="20" spans="1:63" x14ac:dyDescent="0.25">
      <c r="A20" s="11"/>
      <c r="B20" s="26" t="s">
        <v>125</v>
      </c>
      <c r="C20" s="41">
        <v>0</v>
      </c>
      <c r="D20" s="41">
        <v>5.4589758064516127</v>
      </c>
      <c r="E20" s="41">
        <v>0</v>
      </c>
      <c r="F20" s="41">
        <v>0</v>
      </c>
      <c r="G20" s="41">
        <v>0</v>
      </c>
      <c r="H20" s="41">
        <v>0.12887300367741936</v>
      </c>
      <c r="I20" s="41">
        <v>10.558284740645162</v>
      </c>
      <c r="J20" s="41">
        <v>0</v>
      </c>
      <c r="K20" s="41">
        <v>0</v>
      </c>
      <c r="L20" s="41">
        <v>0.44526066774193546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3.5869664516129033E-3</v>
      </c>
      <c r="S20" s="41">
        <v>0</v>
      </c>
      <c r="T20" s="41">
        <v>0</v>
      </c>
      <c r="U20" s="41">
        <v>0</v>
      </c>
      <c r="V20" s="41">
        <v>1.7934832258064515E-2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0.47729350619825844</v>
      </c>
      <c r="AC20" s="41">
        <v>0.62741609990322578</v>
      </c>
      <c r="AD20" s="41">
        <v>0</v>
      </c>
      <c r="AE20" s="41">
        <v>0</v>
      </c>
      <c r="AF20" s="41">
        <v>0.50342092741935485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0.11316060287096776</v>
      </c>
      <c r="AM20" s="41">
        <v>0.99407099999999993</v>
      </c>
      <c r="AN20" s="41">
        <v>0</v>
      </c>
      <c r="AO20" s="41">
        <v>0</v>
      </c>
      <c r="AP20" s="41">
        <v>0.13149113577419355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0.28162432758064515</v>
      </c>
      <c r="AW20" s="41">
        <v>8.9592329112903233</v>
      </c>
      <c r="AX20" s="41">
        <v>0</v>
      </c>
      <c r="AY20" s="41">
        <v>0</v>
      </c>
      <c r="AZ20" s="41">
        <v>11.522999287806456</v>
      </c>
      <c r="BA20" s="41">
        <v>0</v>
      </c>
      <c r="BB20" s="41">
        <v>0</v>
      </c>
      <c r="BC20" s="41">
        <v>0</v>
      </c>
      <c r="BD20" s="41">
        <v>0</v>
      </c>
      <c r="BE20" s="41">
        <v>0</v>
      </c>
      <c r="BF20" s="41">
        <v>6.462569148387097E-2</v>
      </c>
      <c r="BG20" s="41">
        <v>2.9876612903225807E-2</v>
      </c>
      <c r="BH20" s="41">
        <v>0</v>
      </c>
      <c r="BI20" s="41">
        <v>0</v>
      </c>
      <c r="BJ20" s="41">
        <v>2.5452792456129032</v>
      </c>
      <c r="BK20" s="42">
        <f t="shared" si="3"/>
        <v>42.863407366069225</v>
      </c>
    </row>
    <row r="21" spans="1:63" x14ac:dyDescent="0.25">
      <c r="A21" s="11"/>
      <c r="B21" s="27" t="s">
        <v>92</v>
      </c>
      <c r="C21" s="43">
        <f>SUM(C14:C20)</f>
        <v>0</v>
      </c>
      <c r="D21" s="43">
        <f t="shared" ref="D21:BJ21" si="4">SUM(D14:D20)</f>
        <v>21.376869445129032</v>
      </c>
      <c r="E21" s="43">
        <f t="shared" si="4"/>
        <v>0</v>
      </c>
      <c r="F21" s="43">
        <f t="shared" si="4"/>
        <v>0</v>
      </c>
      <c r="G21" s="43">
        <f t="shared" si="4"/>
        <v>0</v>
      </c>
      <c r="H21" s="43">
        <f t="shared" si="4"/>
        <v>1.3769579622638923</v>
      </c>
      <c r="I21" s="43">
        <f t="shared" si="4"/>
        <v>36.784651939903227</v>
      </c>
      <c r="J21" s="43">
        <f t="shared" si="4"/>
        <v>0.5580229032258065</v>
      </c>
      <c r="K21" s="43">
        <f t="shared" si="4"/>
        <v>0</v>
      </c>
      <c r="L21" s="43">
        <f t="shared" si="4"/>
        <v>8.4521956509999985</v>
      </c>
      <c r="M21" s="43">
        <f t="shared" si="4"/>
        <v>0</v>
      </c>
      <c r="N21" s="43">
        <f t="shared" si="4"/>
        <v>0</v>
      </c>
      <c r="O21" s="43">
        <f t="shared" si="4"/>
        <v>0</v>
      </c>
      <c r="P21" s="43">
        <f t="shared" si="4"/>
        <v>0</v>
      </c>
      <c r="Q21" s="43">
        <f t="shared" si="4"/>
        <v>0</v>
      </c>
      <c r="R21" s="43">
        <f t="shared" si="4"/>
        <v>0.10905146945161288</v>
      </c>
      <c r="S21" s="43">
        <f t="shared" si="4"/>
        <v>1.222033935483871</v>
      </c>
      <c r="T21" s="43">
        <f t="shared" si="4"/>
        <v>0</v>
      </c>
      <c r="U21" s="43">
        <f t="shared" si="4"/>
        <v>0</v>
      </c>
      <c r="V21" s="43">
        <f t="shared" si="4"/>
        <v>2.3975761695806455</v>
      </c>
      <c r="W21" s="43">
        <f t="shared" si="4"/>
        <v>0</v>
      </c>
      <c r="X21" s="43">
        <f t="shared" si="4"/>
        <v>6.195706451612903</v>
      </c>
      <c r="Y21" s="43">
        <f t="shared" si="4"/>
        <v>0</v>
      </c>
      <c r="Z21" s="43">
        <f t="shared" si="4"/>
        <v>0</v>
      </c>
      <c r="AA21" s="43">
        <f t="shared" si="4"/>
        <v>0</v>
      </c>
      <c r="AB21" s="43">
        <f t="shared" si="4"/>
        <v>1.3814648602627744</v>
      </c>
      <c r="AC21" s="43">
        <f t="shared" si="4"/>
        <v>0.62741609990322578</v>
      </c>
      <c r="AD21" s="43">
        <f t="shared" si="4"/>
        <v>0</v>
      </c>
      <c r="AE21" s="43">
        <f t="shared" si="4"/>
        <v>0</v>
      </c>
      <c r="AF21" s="43">
        <f t="shared" si="4"/>
        <v>1.3433638866774196</v>
      </c>
      <c r="AG21" s="43">
        <f t="shared" si="4"/>
        <v>0</v>
      </c>
      <c r="AH21" s="43">
        <f t="shared" si="4"/>
        <v>0</v>
      </c>
      <c r="AI21" s="43">
        <f t="shared" si="4"/>
        <v>0</v>
      </c>
      <c r="AJ21" s="43">
        <f t="shared" si="4"/>
        <v>0</v>
      </c>
      <c r="AK21" s="43">
        <f t="shared" si="4"/>
        <v>0</v>
      </c>
      <c r="AL21" s="43">
        <f t="shared" si="4"/>
        <v>0.33925850613124559</v>
      </c>
      <c r="AM21" s="43">
        <f t="shared" si="4"/>
        <v>3.1658976075483869</v>
      </c>
      <c r="AN21" s="43">
        <f t="shared" si="4"/>
        <v>0</v>
      </c>
      <c r="AO21" s="43">
        <f t="shared" si="4"/>
        <v>0</v>
      </c>
      <c r="AP21" s="43">
        <f t="shared" si="4"/>
        <v>0.57492310351612896</v>
      </c>
      <c r="AQ21" s="43">
        <f t="shared" si="4"/>
        <v>0</v>
      </c>
      <c r="AR21" s="43">
        <f t="shared" si="4"/>
        <v>0</v>
      </c>
      <c r="AS21" s="43">
        <f t="shared" si="4"/>
        <v>0</v>
      </c>
      <c r="AT21" s="43">
        <f t="shared" si="4"/>
        <v>0</v>
      </c>
      <c r="AU21" s="43">
        <f t="shared" si="4"/>
        <v>0</v>
      </c>
      <c r="AV21" s="43">
        <f t="shared" si="4"/>
        <v>3.2972977549491045</v>
      </c>
      <c r="AW21" s="43">
        <f t="shared" si="4"/>
        <v>47.080531740677415</v>
      </c>
      <c r="AX21" s="43">
        <f t="shared" si="4"/>
        <v>1.9826260645161291</v>
      </c>
      <c r="AY21" s="43">
        <f t="shared" si="4"/>
        <v>0</v>
      </c>
      <c r="AZ21" s="43">
        <f t="shared" si="4"/>
        <v>34.026884565548386</v>
      </c>
      <c r="BA21" s="43">
        <f t="shared" si="4"/>
        <v>0</v>
      </c>
      <c r="BB21" s="43">
        <f t="shared" si="4"/>
        <v>0</v>
      </c>
      <c r="BC21" s="43">
        <f t="shared" si="4"/>
        <v>0</v>
      </c>
      <c r="BD21" s="43">
        <f t="shared" si="4"/>
        <v>0</v>
      </c>
      <c r="BE21" s="43">
        <f t="shared" si="4"/>
        <v>0</v>
      </c>
      <c r="BF21" s="43">
        <f t="shared" si="4"/>
        <v>1.3148547220967743</v>
      </c>
      <c r="BG21" s="43">
        <f t="shared" si="4"/>
        <v>2.2237784711935484</v>
      </c>
      <c r="BH21" s="43">
        <f t="shared" si="4"/>
        <v>0</v>
      </c>
      <c r="BI21" s="43">
        <f t="shared" si="4"/>
        <v>0</v>
      </c>
      <c r="BJ21" s="43">
        <f t="shared" si="4"/>
        <v>8.7210414701290322</v>
      </c>
      <c r="BK21" s="43">
        <f t="shared" si="3"/>
        <v>184.55240478080054</v>
      </c>
    </row>
    <row r="22" spans="1:63" x14ac:dyDescent="0.25">
      <c r="A22" s="11" t="s">
        <v>78</v>
      </c>
      <c r="B22" s="26" t="s">
        <v>15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</row>
    <row r="23" spans="1:63" x14ac:dyDescent="0.25">
      <c r="A23" s="11"/>
      <c r="B23" s="26"/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41">
        <v>0</v>
      </c>
      <c r="AX23" s="41">
        <v>0</v>
      </c>
      <c r="AY23" s="41">
        <v>0</v>
      </c>
      <c r="AZ23" s="41">
        <v>0</v>
      </c>
      <c r="BA23" s="41">
        <v>0</v>
      </c>
      <c r="BB23" s="41">
        <v>0</v>
      </c>
      <c r="BC23" s="41">
        <v>0</v>
      </c>
      <c r="BD23" s="41">
        <v>0</v>
      </c>
      <c r="BE23" s="41">
        <v>0</v>
      </c>
      <c r="BF23" s="41">
        <v>0</v>
      </c>
      <c r="BG23" s="41">
        <v>0</v>
      </c>
      <c r="BH23" s="41">
        <v>0</v>
      </c>
      <c r="BI23" s="41">
        <v>0</v>
      </c>
      <c r="BJ23" s="41">
        <v>0</v>
      </c>
      <c r="BK23" s="42">
        <f t="shared" ref="BK23:BK24" si="5">SUM(C23:BJ23)</f>
        <v>0</v>
      </c>
    </row>
    <row r="24" spans="1:63" x14ac:dyDescent="0.25">
      <c r="A24" s="11"/>
      <c r="B24" s="27" t="s">
        <v>91</v>
      </c>
      <c r="C24" s="43">
        <f>SUM(C23)</f>
        <v>0</v>
      </c>
      <c r="D24" s="43">
        <f t="shared" ref="D24:BJ24" si="6">SUM(D23)</f>
        <v>0</v>
      </c>
      <c r="E24" s="43">
        <f t="shared" si="6"/>
        <v>0</v>
      </c>
      <c r="F24" s="43">
        <f t="shared" si="6"/>
        <v>0</v>
      </c>
      <c r="G24" s="43">
        <f t="shared" si="6"/>
        <v>0</v>
      </c>
      <c r="H24" s="43">
        <f t="shared" si="6"/>
        <v>0</v>
      </c>
      <c r="I24" s="43">
        <f t="shared" si="6"/>
        <v>0</v>
      </c>
      <c r="J24" s="43">
        <f t="shared" si="6"/>
        <v>0</v>
      </c>
      <c r="K24" s="43">
        <f t="shared" si="6"/>
        <v>0</v>
      </c>
      <c r="L24" s="43">
        <f t="shared" si="6"/>
        <v>0</v>
      </c>
      <c r="M24" s="43">
        <f t="shared" si="6"/>
        <v>0</v>
      </c>
      <c r="N24" s="43">
        <f t="shared" si="6"/>
        <v>0</v>
      </c>
      <c r="O24" s="43">
        <f t="shared" si="6"/>
        <v>0</v>
      </c>
      <c r="P24" s="43">
        <f t="shared" si="6"/>
        <v>0</v>
      </c>
      <c r="Q24" s="43">
        <f t="shared" si="6"/>
        <v>0</v>
      </c>
      <c r="R24" s="43">
        <f t="shared" si="6"/>
        <v>0</v>
      </c>
      <c r="S24" s="43">
        <f t="shared" si="6"/>
        <v>0</v>
      </c>
      <c r="T24" s="43">
        <f t="shared" si="6"/>
        <v>0</v>
      </c>
      <c r="U24" s="43">
        <f t="shared" si="6"/>
        <v>0</v>
      </c>
      <c r="V24" s="43">
        <f t="shared" si="6"/>
        <v>0</v>
      </c>
      <c r="W24" s="43">
        <f t="shared" si="6"/>
        <v>0</v>
      </c>
      <c r="X24" s="43">
        <f t="shared" si="6"/>
        <v>0</v>
      </c>
      <c r="Y24" s="43">
        <f t="shared" si="6"/>
        <v>0</v>
      </c>
      <c r="Z24" s="43">
        <f t="shared" si="6"/>
        <v>0</v>
      </c>
      <c r="AA24" s="43">
        <f t="shared" si="6"/>
        <v>0</v>
      </c>
      <c r="AB24" s="43">
        <f t="shared" si="6"/>
        <v>0</v>
      </c>
      <c r="AC24" s="43">
        <f t="shared" si="6"/>
        <v>0</v>
      </c>
      <c r="AD24" s="43">
        <f t="shared" si="6"/>
        <v>0</v>
      </c>
      <c r="AE24" s="43">
        <f t="shared" si="6"/>
        <v>0</v>
      </c>
      <c r="AF24" s="43">
        <f t="shared" si="6"/>
        <v>0</v>
      </c>
      <c r="AG24" s="43">
        <f t="shared" si="6"/>
        <v>0</v>
      </c>
      <c r="AH24" s="43">
        <f t="shared" si="6"/>
        <v>0</v>
      </c>
      <c r="AI24" s="43">
        <f t="shared" si="6"/>
        <v>0</v>
      </c>
      <c r="AJ24" s="43">
        <f t="shared" si="6"/>
        <v>0</v>
      </c>
      <c r="AK24" s="43">
        <f t="shared" si="6"/>
        <v>0</v>
      </c>
      <c r="AL24" s="43">
        <f t="shared" si="6"/>
        <v>0</v>
      </c>
      <c r="AM24" s="43">
        <f t="shared" si="6"/>
        <v>0</v>
      </c>
      <c r="AN24" s="43">
        <f t="shared" si="6"/>
        <v>0</v>
      </c>
      <c r="AO24" s="43">
        <f t="shared" si="6"/>
        <v>0</v>
      </c>
      <c r="AP24" s="43">
        <f t="shared" si="6"/>
        <v>0</v>
      </c>
      <c r="AQ24" s="43">
        <f t="shared" si="6"/>
        <v>0</v>
      </c>
      <c r="AR24" s="43">
        <f t="shared" si="6"/>
        <v>0</v>
      </c>
      <c r="AS24" s="43">
        <f t="shared" si="6"/>
        <v>0</v>
      </c>
      <c r="AT24" s="43">
        <f t="shared" si="6"/>
        <v>0</v>
      </c>
      <c r="AU24" s="43">
        <f t="shared" si="6"/>
        <v>0</v>
      </c>
      <c r="AV24" s="43">
        <f t="shared" si="6"/>
        <v>0</v>
      </c>
      <c r="AW24" s="43">
        <f t="shared" si="6"/>
        <v>0</v>
      </c>
      <c r="AX24" s="43">
        <f t="shared" si="6"/>
        <v>0</v>
      </c>
      <c r="AY24" s="43">
        <f t="shared" si="6"/>
        <v>0</v>
      </c>
      <c r="AZ24" s="43">
        <f t="shared" si="6"/>
        <v>0</v>
      </c>
      <c r="BA24" s="43">
        <f t="shared" si="6"/>
        <v>0</v>
      </c>
      <c r="BB24" s="43">
        <f t="shared" si="6"/>
        <v>0</v>
      </c>
      <c r="BC24" s="43">
        <f t="shared" si="6"/>
        <v>0</v>
      </c>
      <c r="BD24" s="43">
        <f t="shared" si="6"/>
        <v>0</v>
      </c>
      <c r="BE24" s="43">
        <f t="shared" si="6"/>
        <v>0</v>
      </c>
      <c r="BF24" s="43">
        <f t="shared" si="6"/>
        <v>0</v>
      </c>
      <c r="BG24" s="43">
        <f t="shared" si="6"/>
        <v>0</v>
      </c>
      <c r="BH24" s="43">
        <f t="shared" si="6"/>
        <v>0</v>
      </c>
      <c r="BI24" s="43">
        <f t="shared" si="6"/>
        <v>0</v>
      </c>
      <c r="BJ24" s="43">
        <f t="shared" si="6"/>
        <v>0</v>
      </c>
      <c r="BK24" s="43">
        <f t="shared" si="5"/>
        <v>0</v>
      </c>
    </row>
    <row r="25" spans="1:63" x14ac:dyDescent="0.25">
      <c r="A25" s="11" t="s">
        <v>80</v>
      </c>
      <c r="B25" s="26" t="s">
        <v>96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</row>
    <row r="26" spans="1:63" x14ac:dyDescent="0.25">
      <c r="A26" s="11"/>
      <c r="B26" s="25"/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41">
        <v>0</v>
      </c>
      <c r="AU26" s="41">
        <v>0</v>
      </c>
      <c r="AV26" s="41">
        <v>0</v>
      </c>
      <c r="AW26" s="41">
        <v>0</v>
      </c>
      <c r="AX26" s="41">
        <v>0</v>
      </c>
      <c r="AY26" s="41">
        <v>0</v>
      </c>
      <c r="AZ26" s="41">
        <v>0</v>
      </c>
      <c r="BA26" s="41">
        <v>0</v>
      </c>
      <c r="BB26" s="41">
        <v>0</v>
      </c>
      <c r="BC26" s="41">
        <v>0</v>
      </c>
      <c r="BD26" s="41">
        <v>0</v>
      </c>
      <c r="BE26" s="41">
        <v>0</v>
      </c>
      <c r="BF26" s="41">
        <v>0</v>
      </c>
      <c r="BG26" s="41">
        <v>0</v>
      </c>
      <c r="BH26" s="41">
        <v>0</v>
      </c>
      <c r="BI26" s="41">
        <v>0</v>
      </c>
      <c r="BJ26" s="41">
        <v>0</v>
      </c>
      <c r="BK26" s="42">
        <f t="shared" ref="BK26:BK27" si="7">SUM(C26:BJ26)</f>
        <v>0</v>
      </c>
    </row>
    <row r="27" spans="1:63" x14ac:dyDescent="0.25">
      <c r="A27" s="11"/>
      <c r="B27" s="27" t="s">
        <v>90</v>
      </c>
      <c r="C27" s="43">
        <f>SUM(C26)</f>
        <v>0</v>
      </c>
      <c r="D27" s="43">
        <f t="shared" ref="D27:BJ27" si="8">SUM(D26)</f>
        <v>0</v>
      </c>
      <c r="E27" s="43">
        <f t="shared" si="8"/>
        <v>0</v>
      </c>
      <c r="F27" s="43">
        <f t="shared" si="8"/>
        <v>0</v>
      </c>
      <c r="G27" s="43">
        <f t="shared" si="8"/>
        <v>0</v>
      </c>
      <c r="H27" s="43">
        <f t="shared" si="8"/>
        <v>0</v>
      </c>
      <c r="I27" s="43">
        <f t="shared" si="8"/>
        <v>0</v>
      </c>
      <c r="J27" s="43">
        <f t="shared" si="8"/>
        <v>0</v>
      </c>
      <c r="K27" s="43">
        <f t="shared" si="8"/>
        <v>0</v>
      </c>
      <c r="L27" s="43">
        <f t="shared" si="8"/>
        <v>0</v>
      </c>
      <c r="M27" s="43">
        <f t="shared" si="8"/>
        <v>0</v>
      </c>
      <c r="N27" s="43">
        <f t="shared" si="8"/>
        <v>0</v>
      </c>
      <c r="O27" s="43">
        <f t="shared" si="8"/>
        <v>0</v>
      </c>
      <c r="P27" s="43">
        <f t="shared" si="8"/>
        <v>0</v>
      </c>
      <c r="Q27" s="43">
        <f t="shared" si="8"/>
        <v>0</v>
      </c>
      <c r="R27" s="43">
        <f t="shared" si="8"/>
        <v>0</v>
      </c>
      <c r="S27" s="43">
        <f t="shared" si="8"/>
        <v>0</v>
      </c>
      <c r="T27" s="43">
        <f t="shared" si="8"/>
        <v>0</v>
      </c>
      <c r="U27" s="43">
        <f t="shared" si="8"/>
        <v>0</v>
      </c>
      <c r="V27" s="43">
        <f t="shared" si="8"/>
        <v>0</v>
      </c>
      <c r="W27" s="43">
        <f t="shared" si="8"/>
        <v>0</v>
      </c>
      <c r="X27" s="43">
        <f t="shared" si="8"/>
        <v>0</v>
      </c>
      <c r="Y27" s="43">
        <f t="shared" si="8"/>
        <v>0</v>
      </c>
      <c r="Z27" s="43">
        <f t="shared" si="8"/>
        <v>0</v>
      </c>
      <c r="AA27" s="43">
        <f t="shared" si="8"/>
        <v>0</v>
      </c>
      <c r="AB27" s="43">
        <f t="shared" si="8"/>
        <v>0</v>
      </c>
      <c r="AC27" s="43">
        <f t="shared" si="8"/>
        <v>0</v>
      </c>
      <c r="AD27" s="43">
        <f t="shared" si="8"/>
        <v>0</v>
      </c>
      <c r="AE27" s="43">
        <f t="shared" si="8"/>
        <v>0</v>
      </c>
      <c r="AF27" s="43">
        <f t="shared" si="8"/>
        <v>0</v>
      </c>
      <c r="AG27" s="43">
        <f t="shared" si="8"/>
        <v>0</v>
      </c>
      <c r="AH27" s="43">
        <f t="shared" si="8"/>
        <v>0</v>
      </c>
      <c r="AI27" s="43">
        <f t="shared" si="8"/>
        <v>0</v>
      </c>
      <c r="AJ27" s="43">
        <f t="shared" si="8"/>
        <v>0</v>
      </c>
      <c r="AK27" s="43">
        <f t="shared" si="8"/>
        <v>0</v>
      </c>
      <c r="AL27" s="43">
        <f t="shared" si="8"/>
        <v>0</v>
      </c>
      <c r="AM27" s="43">
        <f t="shared" si="8"/>
        <v>0</v>
      </c>
      <c r="AN27" s="43">
        <f t="shared" si="8"/>
        <v>0</v>
      </c>
      <c r="AO27" s="43">
        <f t="shared" si="8"/>
        <v>0</v>
      </c>
      <c r="AP27" s="43">
        <f t="shared" si="8"/>
        <v>0</v>
      </c>
      <c r="AQ27" s="43">
        <f t="shared" si="8"/>
        <v>0</v>
      </c>
      <c r="AR27" s="43">
        <f t="shared" si="8"/>
        <v>0</v>
      </c>
      <c r="AS27" s="43">
        <f t="shared" si="8"/>
        <v>0</v>
      </c>
      <c r="AT27" s="43">
        <f t="shared" si="8"/>
        <v>0</v>
      </c>
      <c r="AU27" s="43">
        <f t="shared" si="8"/>
        <v>0</v>
      </c>
      <c r="AV27" s="43">
        <f t="shared" si="8"/>
        <v>0</v>
      </c>
      <c r="AW27" s="43">
        <f t="shared" si="8"/>
        <v>0</v>
      </c>
      <c r="AX27" s="43">
        <f t="shared" si="8"/>
        <v>0</v>
      </c>
      <c r="AY27" s="43">
        <f t="shared" si="8"/>
        <v>0</v>
      </c>
      <c r="AZ27" s="43">
        <f t="shared" si="8"/>
        <v>0</v>
      </c>
      <c r="BA27" s="43">
        <f t="shared" si="8"/>
        <v>0</v>
      </c>
      <c r="BB27" s="43">
        <f t="shared" si="8"/>
        <v>0</v>
      </c>
      <c r="BC27" s="43">
        <f t="shared" si="8"/>
        <v>0</v>
      </c>
      <c r="BD27" s="43">
        <f t="shared" si="8"/>
        <v>0</v>
      </c>
      <c r="BE27" s="43">
        <f t="shared" si="8"/>
        <v>0</v>
      </c>
      <c r="BF27" s="43">
        <f t="shared" si="8"/>
        <v>0</v>
      </c>
      <c r="BG27" s="43">
        <f t="shared" si="8"/>
        <v>0</v>
      </c>
      <c r="BH27" s="43">
        <f t="shared" si="8"/>
        <v>0</v>
      </c>
      <c r="BI27" s="43">
        <f t="shared" si="8"/>
        <v>0</v>
      </c>
      <c r="BJ27" s="43">
        <f t="shared" si="8"/>
        <v>0</v>
      </c>
      <c r="BK27" s="43">
        <f t="shared" si="7"/>
        <v>0</v>
      </c>
    </row>
    <row r="28" spans="1:63" x14ac:dyDescent="0.25">
      <c r="A28" s="11" t="s">
        <v>81</v>
      </c>
      <c r="B28" s="26" t="s">
        <v>16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</row>
    <row r="29" spans="1:63" x14ac:dyDescent="0.25">
      <c r="A29" s="11"/>
      <c r="B29" s="26" t="s">
        <v>107</v>
      </c>
      <c r="C29" s="41">
        <v>0</v>
      </c>
      <c r="D29" s="41">
        <v>29.067043692064523</v>
      </c>
      <c r="E29" s="41">
        <v>0</v>
      </c>
      <c r="F29" s="41">
        <v>0</v>
      </c>
      <c r="G29" s="41">
        <v>0</v>
      </c>
      <c r="H29" s="41">
        <v>1.6175686013225803</v>
      </c>
      <c r="I29" s="41">
        <v>117.08735059483872</v>
      </c>
      <c r="J29" s="41">
        <v>6.0290150212258071</v>
      </c>
      <c r="K29" s="41">
        <v>0</v>
      </c>
      <c r="L29" s="41">
        <v>51.994990619064488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1.4338269236451617</v>
      </c>
      <c r="S29" s="41">
        <v>26.123041737225808</v>
      </c>
      <c r="T29" s="41">
        <v>0.6407727751612905</v>
      </c>
      <c r="U29" s="41">
        <v>0</v>
      </c>
      <c r="V29" s="41">
        <v>4.4216506019677428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0.42916549699999995</v>
      </c>
      <c r="AC29" s="41">
        <v>40.698175031225809</v>
      </c>
      <c r="AD29" s="41">
        <v>0</v>
      </c>
      <c r="AE29" s="41">
        <v>0</v>
      </c>
      <c r="AF29" s="41">
        <v>0.82114926780645192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0.2612202303870968</v>
      </c>
      <c r="AM29" s="41">
        <v>14.018392165709677</v>
      </c>
      <c r="AN29" s="41">
        <v>4.7885574869354848</v>
      </c>
      <c r="AO29" s="41">
        <v>0</v>
      </c>
      <c r="AP29" s="41">
        <v>7.6074415258064507E-2</v>
      </c>
      <c r="AQ29" s="41">
        <v>0</v>
      </c>
      <c r="AR29" s="41">
        <v>0</v>
      </c>
      <c r="AS29" s="41">
        <v>0</v>
      </c>
      <c r="AT29" s="41">
        <v>0</v>
      </c>
      <c r="AU29" s="41">
        <v>0</v>
      </c>
      <c r="AV29" s="41">
        <v>7.0908882359605965</v>
      </c>
      <c r="AW29" s="41">
        <v>104.78736921703224</v>
      </c>
      <c r="AX29" s="41">
        <v>5.4311977096774197E-3</v>
      </c>
      <c r="AY29" s="41">
        <v>0</v>
      </c>
      <c r="AZ29" s="41">
        <v>37.948250436225791</v>
      </c>
      <c r="BA29" s="41">
        <v>0</v>
      </c>
      <c r="BB29" s="41">
        <v>0</v>
      </c>
      <c r="BC29" s="41">
        <v>0</v>
      </c>
      <c r="BD29" s="41">
        <v>0</v>
      </c>
      <c r="BE29" s="41">
        <v>0</v>
      </c>
      <c r="BF29" s="41">
        <v>4.6404497644516134</v>
      </c>
      <c r="BG29" s="41">
        <v>1.2148441619677419</v>
      </c>
      <c r="BH29" s="41">
        <v>20.134056180322574</v>
      </c>
      <c r="BI29" s="41">
        <v>0</v>
      </c>
      <c r="BJ29" s="41">
        <v>9.8462673303870965</v>
      </c>
      <c r="BK29" s="42">
        <f t="shared" ref="BK29:BK38" si="9">SUM(C29:BJ29)</f>
        <v>485.17555118489605</v>
      </c>
    </row>
    <row r="30" spans="1:63" x14ac:dyDescent="0.25">
      <c r="A30" s="11"/>
      <c r="B30" s="26" t="s">
        <v>108</v>
      </c>
      <c r="C30" s="41">
        <v>0</v>
      </c>
      <c r="D30" s="41">
        <v>7.0776945781612888</v>
      </c>
      <c r="E30" s="41">
        <v>0</v>
      </c>
      <c r="F30" s="41">
        <v>0</v>
      </c>
      <c r="G30" s="41">
        <v>0</v>
      </c>
      <c r="H30" s="41">
        <v>0.22200378909677421</v>
      </c>
      <c r="I30" s="41">
        <v>62.718329866483863</v>
      </c>
      <c r="J30" s="41">
        <v>2.6578384888709676</v>
      </c>
      <c r="K30" s="41">
        <v>0</v>
      </c>
      <c r="L30" s="41">
        <v>16.736556907677425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7.6481138451612918E-2</v>
      </c>
      <c r="S30" s="41">
        <v>2.4246298714516135</v>
      </c>
      <c r="T30" s="41">
        <v>1.842670246612903</v>
      </c>
      <c r="U30" s="41">
        <v>0</v>
      </c>
      <c r="V30" s="41">
        <v>1.3486049225806452E-2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1.1950312161290323E-2</v>
      </c>
      <c r="AC30" s="41">
        <v>6.1662348628064523</v>
      </c>
      <c r="AD30" s="41">
        <v>0</v>
      </c>
      <c r="AE30" s="41">
        <v>0</v>
      </c>
      <c r="AF30" s="41">
        <v>9.459845687096774E-2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1.315260383870968E-2</v>
      </c>
      <c r="AM30" s="41">
        <v>0</v>
      </c>
      <c r="AN30" s="41">
        <v>0</v>
      </c>
      <c r="AO30" s="41">
        <v>0</v>
      </c>
      <c r="AP30" s="41">
        <v>1.195022580645161E-5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1.2624195477419353</v>
      </c>
      <c r="AW30" s="41">
        <v>73.888304048935481</v>
      </c>
      <c r="AX30" s="41">
        <v>0</v>
      </c>
      <c r="AY30" s="41">
        <v>0</v>
      </c>
      <c r="AZ30" s="41">
        <v>11.164139584000003</v>
      </c>
      <c r="BA30" s="41">
        <v>0</v>
      </c>
      <c r="BB30" s="41">
        <v>0</v>
      </c>
      <c r="BC30" s="41">
        <v>0</v>
      </c>
      <c r="BD30" s="41">
        <v>0</v>
      </c>
      <c r="BE30" s="41">
        <v>0</v>
      </c>
      <c r="BF30" s="41">
        <v>0.71951617778578825</v>
      </c>
      <c r="BG30" s="41">
        <v>0</v>
      </c>
      <c r="BH30" s="41">
        <v>0.72160805193548405</v>
      </c>
      <c r="BI30" s="41">
        <v>0</v>
      </c>
      <c r="BJ30" s="41">
        <v>0.44677946441935501</v>
      </c>
      <c r="BK30" s="42">
        <f t="shared" si="9"/>
        <v>188.25840599675351</v>
      </c>
    </row>
    <row r="31" spans="1:63" x14ac:dyDescent="0.25">
      <c r="A31" s="11"/>
      <c r="B31" s="26" t="s">
        <v>123</v>
      </c>
      <c r="C31" s="41">
        <v>0</v>
      </c>
      <c r="D31" s="41">
        <v>5.965287028967742</v>
      </c>
      <c r="E31" s="41">
        <v>0</v>
      </c>
      <c r="F31" s="41">
        <v>0</v>
      </c>
      <c r="G31" s="41">
        <v>0</v>
      </c>
      <c r="H31" s="41">
        <v>1.4274002784838711</v>
      </c>
      <c r="I31" s="41">
        <v>0.5975580112903226</v>
      </c>
      <c r="J31" s="41">
        <v>0</v>
      </c>
      <c r="K31" s="41">
        <v>0</v>
      </c>
      <c r="L31" s="41">
        <v>0.95539479651612902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0.61043280658064525</v>
      </c>
      <c r="S31" s="41">
        <v>1.1458569870967742E-2</v>
      </c>
      <c r="T31" s="41">
        <v>0</v>
      </c>
      <c r="U31" s="41">
        <v>0</v>
      </c>
      <c r="V31" s="41">
        <v>0.48306210003225825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1.0161303351612903</v>
      </c>
      <c r="AC31" s="41">
        <v>1.2810098358387096</v>
      </c>
      <c r="AD31" s="41">
        <v>0</v>
      </c>
      <c r="AE31" s="41">
        <v>0</v>
      </c>
      <c r="AF31" s="41">
        <v>1.0754816198709678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0.46390889738709679</v>
      </c>
      <c r="AM31" s="41">
        <v>0.24486251487096772</v>
      </c>
      <c r="AN31" s="41">
        <v>0</v>
      </c>
      <c r="AO31" s="41">
        <v>0</v>
      </c>
      <c r="AP31" s="41">
        <v>5.0001852064516142E-2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10.771422481380201</v>
      </c>
      <c r="AW31" s="41">
        <v>11.637719388096768</v>
      </c>
      <c r="AX31" s="41">
        <v>7.2336412820645153</v>
      </c>
      <c r="AY31" s="41">
        <v>0</v>
      </c>
      <c r="AZ31" s="41">
        <v>21.156886182387101</v>
      </c>
      <c r="BA31" s="41">
        <v>0</v>
      </c>
      <c r="BB31" s="41">
        <v>0</v>
      </c>
      <c r="BC31" s="41">
        <v>0</v>
      </c>
      <c r="BD31" s="41">
        <v>0</v>
      </c>
      <c r="BE31" s="41">
        <v>0</v>
      </c>
      <c r="BF31" s="41">
        <v>2.2998456305483854</v>
      </c>
      <c r="BG31" s="41">
        <v>2.0523851526451615</v>
      </c>
      <c r="BH31" s="41">
        <v>0</v>
      </c>
      <c r="BI31" s="41">
        <v>0</v>
      </c>
      <c r="BJ31" s="41">
        <v>1.7362073033225804</v>
      </c>
      <c r="BK31" s="42">
        <f t="shared" si="9"/>
        <v>71.070096067380206</v>
      </c>
    </row>
    <row r="32" spans="1:63" x14ac:dyDescent="0.25">
      <c r="A32" s="11"/>
      <c r="B32" s="26" t="s">
        <v>109</v>
      </c>
      <c r="C32" s="41">
        <v>0</v>
      </c>
      <c r="D32" s="41">
        <v>18.957391655419357</v>
      </c>
      <c r="E32" s="41">
        <v>0</v>
      </c>
      <c r="F32" s="41">
        <v>0</v>
      </c>
      <c r="G32" s="41">
        <v>0</v>
      </c>
      <c r="H32" s="41">
        <v>1.4462518132258064</v>
      </c>
      <c r="I32" s="41">
        <v>11.911684125580647</v>
      </c>
      <c r="J32" s="41">
        <v>0</v>
      </c>
      <c r="K32" s="41">
        <v>0</v>
      </c>
      <c r="L32" s="41">
        <v>3.7542365187419349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0.31491837958064517</v>
      </c>
      <c r="S32" s="41">
        <v>14.078771456612902</v>
      </c>
      <c r="T32" s="41">
        <v>0</v>
      </c>
      <c r="U32" s="41">
        <v>0</v>
      </c>
      <c r="V32" s="41">
        <v>0.15791059158064513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2.4031634408365465</v>
      </c>
      <c r="AC32" s="41">
        <v>3.3210391482580652</v>
      </c>
      <c r="AD32" s="41">
        <v>0</v>
      </c>
      <c r="AE32" s="41">
        <v>0</v>
      </c>
      <c r="AF32" s="41">
        <v>1.8348487946129031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0.87912545348387094</v>
      </c>
      <c r="AM32" s="41">
        <v>2.7375381990322576</v>
      </c>
      <c r="AN32" s="41">
        <v>7.3329902670000005</v>
      </c>
      <c r="AO32" s="41">
        <v>0</v>
      </c>
      <c r="AP32" s="41">
        <v>1.8792377386129029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4.272682032387098</v>
      </c>
      <c r="AW32" s="41">
        <v>65.268940208258073</v>
      </c>
      <c r="AX32" s="41">
        <v>0</v>
      </c>
      <c r="AY32" s="41">
        <v>0</v>
      </c>
      <c r="AZ32" s="41">
        <v>18.438832031580642</v>
      </c>
      <c r="BA32" s="41">
        <v>0</v>
      </c>
      <c r="BB32" s="41">
        <v>0</v>
      </c>
      <c r="BC32" s="41">
        <v>0</v>
      </c>
      <c r="BD32" s="41">
        <v>0</v>
      </c>
      <c r="BE32" s="41">
        <v>0</v>
      </c>
      <c r="BF32" s="41">
        <v>1.7497989715806455</v>
      </c>
      <c r="BG32" s="41">
        <v>0.55397919700000009</v>
      </c>
      <c r="BH32" s="41">
        <v>0</v>
      </c>
      <c r="BI32" s="41">
        <v>0</v>
      </c>
      <c r="BJ32" s="41">
        <v>2.2445973640967747</v>
      </c>
      <c r="BK32" s="42">
        <f t="shared" si="9"/>
        <v>163.53793738748169</v>
      </c>
    </row>
    <row r="33" spans="1:64" x14ac:dyDescent="0.25">
      <c r="A33" s="11"/>
      <c r="B33" s="26" t="s">
        <v>127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0.65133960467741958</v>
      </c>
      <c r="I33" s="41">
        <v>0.50089615870967741</v>
      </c>
      <c r="J33" s="41">
        <v>0</v>
      </c>
      <c r="K33" s="41">
        <v>0</v>
      </c>
      <c r="L33" s="41">
        <v>1.2319539595483873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0.16864402974193549</v>
      </c>
      <c r="S33" s="41">
        <v>0</v>
      </c>
      <c r="T33" s="41">
        <v>0</v>
      </c>
      <c r="U33" s="41">
        <v>0</v>
      </c>
      <c r="V33" s="41">
        <v>0.12003950758064515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0.59307447619354847</v>
      </c>
      <c r="AC33" s="41">
        <v>1.3785846303548388</v>
      </c>
      <c r="AD33" s="41">
        <v>0</v>
      </c>
      <c r="AE33" s="41">
        <v>0</v>
      </c>
      <c r="AF33" s="41">
        <v>0.79313643129032263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0.39347975625806458</v>
      </c>
      <c r="AM33" s="41">
        <v>0.13512387083870966</v>
      </c>
      <c r="AN33" s="41">
        <v>0</v>
      </c>
      <c r="AO33" s="41">
        <v>0</v>
      </c>
      <c r="AP33" s="41">
        <v>0.18289118012903224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6.3234941890645162</v>
      </c>
      <c r="AW33" s="41">
        <v>3.8665145593870975</v>
      </c>
      <c r="AX33" s="41">
        <v>4.8115625870967724E-2</v>
      </c>
      <c r="AY33" s="41">
        <v>0</v>
      </c>
      <c r="AZ33" s="41">
        <v>2.9301888398709677</v>
      </c>
      <c r="BA33" s="41">
        <v>0</v>
      </c>
      <c r="BB33" s="41">
        <v>0</v>
      </c>
      <c r="BC33" s="41">
        <v>0</v>
      </c>
      <c r="BD33" s="41">
        <v>0</v>
      </c>
      <c r="BE33" s="41">
        <v>0</v>
      </c>
      <c r="BF33" s="41">
        <v>2.8605126285087823</v>
      </c>
      <c r="BG33" s="41">
        <v>0.6697763743870967</v>
      </c>
      <c r="BH33" s="41">
        <v>1.4147018387096774E-3</v>
      </c>
      <c r="BI33" s="41">
        <v>0</v>
      </c>
      <c r="BJ33" s="41">
        <v>0.48030324864516116</v>
      </c>
      <c r="BK33" s="42">
        <f t="shared" si="9"/>
        <v>23.32948377289588</v>
      </c>
    </row>
    <row r="34" spans="1:64" x14ac:dyDescent="0.25">
      <c r="A34" s="11"/>
      <c r="B34" s="26" t="s">
        <v>110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7.1413351275657435</v>
      </c>
      <c r="I34" s="41">
        <v>0.27526630912903222</v>
      </c>
      <c r="J34" s="41">
        <v>0</v>
      </c>
      <c r="K34" s="41">
        <v>0</v>
      </c>
      <c r="L34" s="41">
        <v>9.6015039988064519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2.107778640032258</v>
      </c>
      <c r="S34" s="41">
        <v>0</v>
      </c>
      <c r="T34" s="41">
        <v>0</v>
      </c>
      <c r="U34" s="41">
        <v>0</v>
      </c>
      <c r="V34" s="41">
        <v>2.0744805637096775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0.52288337238709681</v>
      </c>
      <c r="AC34" s="41">
        <v>0</v>
      </c>
      <c r="AD34" s="41">
        <v>0</v>
      </c>
      <c r="AE34" s="41">
        <v>0</v>
      </c>
      <c r="AF34" s="41">
        <v>2.5807306145806455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0.13341104103225807</v>
      </c>
      <c r="AM34" s="41">
        <v>0</v>
      </c>
      <c r="AN34" s="41">
        <v>0</v>
      </c>
      <c r="AO34" s="41">
        <v>0</v>
      </c>
      <c r="AP34" s="41">
        <v>8.0938595677419373E-2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1.5544430372903224</v>
      </c>
      <c r="AW34" s="41">
        <v>2.3537253580645165E-2</v>
      </c>
      <c r="AX34" s="41">
        <v>0</v>
      </c>
      <c r="AY34" s="41">
        <v>0</v>
      </c>
      <c r="AZ34" s="41">
        <v>1.6847567187741936</v>
      </c>
      <c r="BA34" s="41">
        <v>0</v>
      </c>
      <c r="BB34" s="41">
        <v>0</v>
      </c>
      <c r="BC34" s="41">
        <v>0</v>
      </c>
      <c r="BD34" s="41">
        <v>0</v>
      </c>
      <c r="BE34" s="41">
        <v>0</v>
      </c>
      <c r="BF34" s="41">
        <v>1.3236203549677421</v>
      </c>
      <c r="BG34" s="41">
        <v>6.4523583870967742E-4</v>
      </c>
      <c r="BH34" s="41">
        <v>0</v>
      </c>
      <c r="BI34" s="41">
        <v>0</v>
      </c>
      <c r="BJ34" s="41">
        <v>0.2025576643548388</v>
      </c>
      <c r="BK34" s="42">
        <f t="shared" si="9"/>
        <v>29.30788852772703</v>
      </c>
    </row>
    <row r="35" spans="1:64" x14ac:dyDescent="0.25">
      <c r="A35" s="11"/>
      <c r="B35" s="26" t="s">
        <v>111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1.0676653116451611</v>
      </c>
      <c r="I35" s="41">
        <v>0.26390898883870956</v>
      </c>
      <c r="J35" s="41">
        <v>0</v>
      </c>
      <c r="K35" s="41">
        <v>0</v>
      </c>
      <c r="L35" s="41">
        <v>1.6215281431290323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0.53706397903225789</v>
      </c>
      <c r="S35" s="41">
        <v>0.10024680719354837</v>
      </c>
      <c r="T35" s="41">
        <v>0</v>
      </c>
      <c r="U35" s="41">
        <v>0</v>
      </c>
      <c r="V35" s="41">
        <v>0.30860921341935482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0.42377610116129033</v>
      </c>
      <c r="AC35" s="41">
        <v>0.30363632283870962</v>
      </c>
      <c r="AD35" s="41">
        <v>0</v>
      </c>
      <c r="AE35" s="41">
        <v>0</v>
      </c>
      <c r="AF35" s="41">
        <v>0.28939764877419355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0.35294189135483878</v>
      </c>
      <c r="AM35" s="41">
        <v>3.8408369612903219E-2</v>
      </c>
      <c r="AN35" s="41">
        <v>0</v>
      </c>
      <c r="AO35" s="41">
        <v>0</v>
      </c>
      <c r="AP35" s="41">
        <v>1.8517526494838712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7.4327178195837265</v>
      </c>
      <c r="AW35" s="41">
        <v>2.1983163272580635</v>
      </c>
      <c r="AX35" s="41">
        <v>0</v>
      </c>
      <c r="AY35" s="41">
        <v>0</v>
      </c>
      <c r="AZ35" s="41">
        <v>3.5649746377096787</v>
      </c>
      <c r="BA35" s="41">
        <v>0</v>
      </c>
      <c r="BB35" s="41">
        <v>0</v>
      </c>
      <c r="BC35" s="41">
        <v>0</v>
      </c>
      <c r="BD35" s="41">
        <v>0</v>
      </c>
      <c r="BE35" s="41">
        <v>0</v>
      </c>
      <c r="BF35" s="41">
        <v>2.8938139568064529</v>
      </c>
      <c r="BG35" s="41">
        <v>1.6110806451612907E-4</v>
      </c>
      <c r="BH35" s="41">
        <v>0</v>
      </c>
      <c r="BI35" s="41">
        <v>0</v>
      </c>
      <c r="BJ35" s="41">
        <v>2.1252559741935486E-2</v>
      </c>
      <c r="BK35" s="42">
        <f t="shared" si="9"/>
        <v>23.270171835648245</v>
      </c>
    </row>
    <row r="36" spans="1:64" x14ac:dyDescent="0.25">
      <c r="A36" s="11"/>
      <c r="B36" s="26" t="s">
        <v>112</v>
      </c>
      <c r="C36" s="41">
        <v>0</v>
      </c>
      <c r="D36" s="41">
        <v>9.7387433419354874</v>
      </c>
      <c r="E36" s="41">
        <v>0</v>
      </c>
      <c r="F36" s="41">
        <v>0</v>
      </c>
      <c r="G36" s="41">
        <v>0</v>
      </c>
      <c r="H36" s="41">
        <v>0.82040962454838706</v>
      </c>
      <c r="I36" s="41">
        <v>19.227682680483866</v>
      </c>
      <c r="J36" s="41">
        <v>0</v>
      </c>
      <c r="K36" s="41">
        <v>0</v>
      </c>
      <c r="L36" s="41">
        <v>5.3596111590645181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0.23355509432258065</v>
      </c>
      <c r="S36" s="41">
        <v>11.079457622774193</v>
      </c>
      <c r="T36" s="41">
        <v>1.1340934322580643E-2</v>
      </c>
      <c r="U36" s="41">
        <v>0</v>
      </c>
      <c r="V36" s="41">
        <v>0.28028100787096766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0.23835767264516133</v>
      </c>
      <c r="AC36" s="41">
        <v>2.9333880967741936E-3</v>
      </c>
      <c r="AD36" s="41">
        <v>0</v>
      </c>
      <c r="AE36" s="41">
        <v>0</v>
      </c>
      <c r="AF36" s="41">
        <v>0.60464987322580632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5.9850388032258069E-2</v>
      </c>
      <c r="AM36" s="41">
        <v>0</v>
      </c>
      <c r="AN36" s="41">
        <v>0</v>
      </c>
      <c r="AO36" s="41">
        <v>0</v>
      </c>
      <c r="AP36" s="41">
        <v>1.6707623483870969E-2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3.2155344639874546</v>
      </c>
      <c r="AW36" s="41">
        <v>8.0852507811935492</v>
      </c>
      <c r="AX36" s="41">
        <v>0</v>
      </c>
      <c r="AY36" s="41">
        <v>0</v>
      </c>
      <c r="AZ36" s="41">
        <v>16.45576285206452</v>
      </c>
      <c r="BA36" s="41">
        <v>0</v>
      </c>
      <c r="BB36" s="41">
        <v>0</v>
      </c>
      <c r="BC36" s="41">
        <v>0</v>
      </c>
      <c r="BD36" s="41">
        <v>0</v>
      </c>
      <c r="BE36" s="41">
        <v>0</v>
      </c>
      <c r="BF36" s="41">
        <v>1.3909200442903222</v>
      </c>
      <c r="BG36" s="41">
        <v>0.18187503429032259</v>
      </c>
      <c r="BH36" s="41">
        <v>0</v>
      </c>
      <c r="BI36" s="41">
        <v>0</v>
      </c>
      <c r="BJ36" s="41">
        <v>0.32420598619354835</v>
      </c>
      <c r="BK36" s="42">
        <f t="shared" si="9"/>
        <v>77.327129572826166</v>
      </c>
    </row>
    <row r="37" spans="1:64" x14ac:dyDescent="0.25">
      <c r="A37" s="11"/>
      <c r="B37" s="27" t="s">
        <v>89</v>
      </c>
      <c r="C37" s="43">
        <f>SUM(C29:C36)</f>
        <v>0</v>
      </c>
      <c r="D37" s="43">
        <f t="shared" ref="D37:BJ37" si="10">SUM(D29:D36)</f>
        <v>70.806160296548398</v>
      </c>
      <c r="E37" s="43">
        <f t="shared" si="10"/>
        <v>0</v>
      </c>
      <c r="F37" s="43">
        <f t="shared" si="10"/>
        <v>0</v>
      </c>
      <c r="G37" s="43">
        <f t="shared" si="10"/>
        <v>0</v>
      </c>
      <c r="H37" s="43">
        <f t="shared" si="10"/>
        <v>14.393974150565745</v>
      </c>
      <c r="I37" s="43">
        <f t="shared" si="10"/>
        <v>212.58267673535485</v>
      </c>
      <c r="J37" s="43">
        <f t="shared" si="10"/>
        <v>8.6868535100967748</v>
      </c>
      <c r="K37" s="43">
        <f t="shared" si="10"/>
        <v>0</v>
      </c>
      <c r="L37" s="43">
        <f t="shared" si="10"/>
        <v>91.255776102548353</v>
      </c>
      <c r="M37" s="43">
        <f t="shared" si="10"/>
        <v>0</v>
      </c>
      <c r="N37" s="43">
        <f t="shared" si="10"/>
        <v>0</v>
      </c>
      <c r="O37" s="43">
        <f t="shared" si="10"/>
        <v>0</v>
      </c>
      <c r="P37" s="43">
        <f t="shared" si="10"/>
        <v>0</v>
      </c>
      <c r="Q37" s="43">
        <f t="shared" si="10"/>
        <v>0</v>
      </c>
      <c r="R37" s="43">
        <f t="shared" si="10"/>
        <v>5.4827009913870972</v>
      </c>
      <c r="S37" s="43">
        <f t="shared" si="10"/>
        <v>53.817606065129034</v>
      </c>
      <c r="T37" s="43">
        <f t="shared" si="10"/>
        <v>2.4947839560967742</v>
      </c>
      <c r="U37" s="43">
        <f t="shared" si="10"/>
        <v>0</v>
      </c>
      <c r="V37" s="43">
        <f t="shared" si="10"/>
        <v>7.8595196353870982</v>
      </c>
      <c r="W37" s="43">
        <f t="shared" si="10"/>
        <v>0</v>
      </c>
      <c r="X37" s="43">
        <f t="shared" si="10"/>
        <v>0</v>
      </c>
      <c r="Y37" s="43">
        <f t="shared" si="10"/>
        <v>0</v>
      </c>
      <c r="Z37" s="43">
        <f t="shared" si="10"/>
        <v>0</v>
      </c>
      <c r="AA37" s="43">
        <f t="shared" si="10"/>
        <v>0</v>
      </c>
      <c r="AB37" s="43">
        <f t="shared" si="10"/>
        <v>5.6385012075462235</v>
      </c>
      <c r="AC37" s="43">
        <f t="shared" si="10"/>
        <v>53.15161321941936</v>
      </c>
      <c r="AD37" s="43">
        <f t="shared" si="10"/>
        <v>0</v>
      </c>
      <c r="AE37" s="43">
        <f t="shared" si="10"/>
        <v>0</v>
      </c>
      <c r="AF37" s="43">
        <f t="shared" si="10"/>
        <v>8.0939927070322568</v>
      </c>
      <c r="AG37" s="43">
        <f t="shared" si="10"/>
        <v>0</v>
      </c>
      <c r="AH37" s="43">
        <f t="shared" si="10"/>
        <v>0</v>
      </c>
      <c r="AI37" s="43">
        <f t="shared" si="10"/>
        <v>0</v>
      </c>
      <c r="AJ37" s="43">
        <f t="shared" si="10"/>
        <v>0</v>
      </c>
      <c r="AK37" s="43">
        <f t="shared" si="10"/>
        <v>0</v>
      </c>
      <c r="AL37" s="43">
        <f t="shared" si="10"/>
        <v>2.5570902617741944</v>
      </c>
      <c r="AM37" s="43">
        <f t="shared" si="10"/>
        <v>17.174325120064513</v>
      </c>
      <c r="AN37" s="43">
        <f t="shared" si="10"/>
        <v>12.121547753935484</v>
      </c>
      <c r="AO37" s="43">
        <f t="shared" si="10"/>
        <v>0</v>
      </c>
      <c r="AP37" s="43">
        <f t="shared" si="10"/>
        <v>4.1376160049354844</v>
      </c>
      <c r="AQ37" s="43">
        <f t="shared" si="10"/>
        <v>0</v>
      </c>
      <c r="AR37" s="43">
        <f t="shared" si="10"/>
        <v>0</v>
      </c>
      <c r="AS37" s="43">
        <f t="shared" si="10"/>
        <v>0</v>
      </c>
      <c r="AT37" s="43">
        <f t="shared" si="10"/>
        <v>0</v>
      </c>
      <c r="AU37" s="43">
        <f t="shared" si="10"/>
        <v>0</v>
      </c>
      <c r="AV37" s="43">
        <f t="shared" si="10"/>
        <v>41.923601807395848</v>
      </c>
      <c r="AW37" s="43">
        <f t="shared" si="10"/>
        <v>269.75595178374186</v>
      </c>
      <c r="AX37" s="43">
        <f t="shared" si="10"/>
        <v>7.2871881056451606</v>
      </c>
      <c r="AY37" s="43">
        <f t="shared" si="10"/>
        <v>0</v>
      </c>
      <c r="AZ37" s="43">
        <f t="shared" si="10"/>
        <v>113.34379128261291</v>
      </c>
      <c r="BA37" s="43">
        <f t="shared" si="10"/>
        <v>0</v>
      </c>
      <c r="BB37" s="43">
        <f t="shared" si="10"/>
        <v>0</v>
      </c>
      <c r="BC37" s="43">
        <f t="shared" si="10"/>
        <v>0</v>
      </c>
      <c r="BD37" s="43">
        <f t="shared" si="10"/>
        <v>0</v>
      </c>
      <c r="BE37" s="43">
        <f t="shared" si="10"/>
        <v>0</v>
      </c>
      <c r="BF37" s="43">
        <f t="shared" si="10"/>
        <v>17.878477528939733</v>
      </c>
      <c r="BG37" s="43">
        <f t="shared" si="10"/>
        <v>4.6736662641935487</v>
      </c>
      <c r="BH37" s="43">
        <f t="shared" si="10"/>
        <v>20.857078934096766</v>
      </c>
      <c r="BI37" s="43">
        <f t="shared" si="10"/>
        <v>0</v>
      </c>
      <c r="BJ37" s="43">
        <f t="shared" si="10"/>
        <v>15.30217092116129</v>
      </c>
      <c r="BK37" s="43">
        <f t="shared" si="9"/>
        <v>1061.2766643456084</v>
      </c>
      <c r="BL37" s="33"/>
    </row>
    <row r="38" spans="1:64" x14ac:dyDescent="0.25">
      <c r="A38" s="11"/>
      <c r="B38" s="27" t="s">
        <v>79</v>
      </c>
      <c r="C38" s="43">
        <f t="shared" ref="C38:AH38" si="11">C9+C12+C21+C24+C27+C37</f>
        <v>0</v>
      </c>
      <c r="D38" s="43">
        <f t="shared" si="11"/>
        <v>120.72698679338711</v>
      </c>
      <c r="E38" s="43">
        <f t="shared" si="11"/>
        <v>230.24</v>
      </c>
      <c r="F38" s="43">
        <f t="shared" si="11"/>
        <v>0</v>
      </c>
      <c r="G38" s="43">
        <f t="shared" si="11"/>
        <v>0</v>
      </c>
      <c r="H38" s="43">
        <f t="shared" si="11"/>
        <v>18.855283958011569</v>
      </c>
      <c r="I38" s="43">
        <f t="shared" si="11"/>
        <v>1534.6087395959169</v>
      </c>
      <c r="J38" s="43">
        <f t="shared" si="11"/>
        <v>699.05811931858068</v>
      </c>
      <c r="K38" s="43">
        <f t="shared" si="11"/>
        <v>0</v>
      </c>
      <c r="L38" s="43">
        <f t="shared" si="11"/>
        <v>123.05830682041932</v>
      </c>
      <c r="M38" s="43">
        <f t="shared" si="11"/>
        <v>0</v>
      </c>
      <c r="N38" s="43">
        <f t="shared" si="11"/>
        <v>0</v>
      </c>
      <c r="O38" s="43">
        <f t="shared" si="11"/>
        <v>0</v>
      </c>
      <c r="P38" s="43">
        <f t="shared" si="11"/>
        <v>0</v>
      </c>
      <c r="Q38" s="43">
        <f t="shared" si="11"/>
        <v>0</v>
      </c>
      <c r="R38" s="43">
        <f t="shared" si="11"/>
        <v>6.7479767088709677</v>
      </c>
      <c r="S38" s="43">
        <f t="shared" si="11"/>
        <v>91.44939614219355</v>
      </c>
      <c r="T38" s="43">
        <f t="shared" si="11"/>
        <v>40.295251817935487</v>
      </c>
      <c r="U38" s="43">
        <f t="shared" si="11"/>
        <v>0</v>
      </c>
      <c r="V38" s="43">
        <f t="shared" si="11"/>
        <v>12.616548954419356</v>
      </c>
      <c r="W38" s="43">
        <f t="shared" si="11"/>
        <v>0</v>
      </c>
      <c r="X38" s="43">
        <f t="shared" si="11"/>
        <v>6.195706451612903</v>
      </c>
      <c r="Y38" s="43">
        <f t="shared" si="11"/>
        <v>0</v>
      </c>
      <c r="Z38" s="43">
        <f t="shared" si="11"/>
        <v>0</v>
      </c>
      <c r="AA38" s="43">
        <f t="shared" si="11"/>
        <v>0</v>
      </c>
      <c r="AB38" s="43">
        <f t="shared" si="11"/>
        <v>7.5132296036477078</v>
      </c>
      <c r="AC38" s="43">
        <f t="shared" si="11"/>
        <v>103.51150335283873</v>
      </c>
      <c r="AD38" s="43">
        <f t="shared" si="11"/>
        <v>0</v>
      </c>
      <c r="AE38" s="43">
        <f t="shared" si="11"/>
        <v>0</v>
      </c>
      <c r="AF38" s="43">
        <f t="shared" si="11"/>
        <v>13.715387664612903</v>
      </c>
      <c r="AG38" s="43">
        <f t="shared" si="11"/>
        <v>0</v>
      </c>
      <c r="AH38" s="43">
        <f t="shared" si="11"/>
        <v>0</v>
      </c>
      <c r="AI38" s="43">
        <f t="shared" ref="AI38:BJ38" si="12">AI9+AI12+AI21+AI24+AI27+AI37</f>
        <v>0</v>
      </c>
      <c r="AJ38" s="43">
        <f t="shared" si="12"/>
        <v>0</v>
      </c>
      <c r="AK38" s="43">
        <f t="shared" si="12"/>
        <v>0</v>
      </c>
      <c r="AL38" s="43">
        <f t="shared" si="12"/>
        <v>2.9511914504538272</v>
      </c>
      <c r="AM38" s="43">
        <f t="shared" si="12"/>
        <v>41.571040988645159</v>
      </c>
      <c r="AN38" s="43">
        <f t="shared" si="12"/>
        <v>18.696218235612903</v>
      </c>
      <c r="AO38" s="43">
        <f t="shared" si="12"/>
        <v>0</v>
      </c>
      <c r="AP38" s="43">
        <f t="shared" si="12"/>
        <v>5.006915949064517</v>
      </c>
      <c r="AQ38" s="43">
        <f t="shared" si="12"/>
        <v>0</v>
      </c>
      <c r="AR38" s="43">
        <f t="shared" si="12"/>
        <v>2.903663785</v>
      </c>
      <c r="AS38" s="43">
        <f t="shared" si="12"/>
        <v>0</v>
      </c>
      <c r="AT38" s="43">
        <f t="shared" si="12"/>
        <v>0</v>
      </c>
      <c r="AU38" s="43">
        <f t="shared" si="12"/>
        <v>0</v>
      </c>
      <c r="AV38" s="43">
        <f t="shared" si="12"/>
        <v>50.135614830868384</v>
      </c>
      <c r="AW38" s="43">
        <f t="shared" si="12"/>
        <v>1106.8499585314512</v>
      </c>
      <c r="AX38" s="43">
        <f t="shared" si="12"/>
        <v>85.241341778516144</v>
      </c>
      <c r="AY38" s="43">
        <f t="shared" si="12"/>
        <v>0</v>
      </c>
      <c r="AZ38" s="43">
        <f t="shared" si="12"/>
        <v>172.81402691774196</v>
      </c>
      <c r="BA38" s="43">
        <f t="shared" si="12"/>
        <v>0</v>
      </c>
      <c r="BB38" s="43">
        <f t="shared" si="12"/>
        <v>0</v>
      </c>
      <c r="BC38" s="43">
        <f t="shared" si="12"/>
        <v>0</v>
      </c>
      <c r="BD38" s="43">
        <f t="shared" si="12"/>
        <v>0</v>
      </c>
      <c r="BE38" s="43">
        <f t="shared" si="12"/>
        <v>0</v>
      </c>
      <c r="BF38" s="43">
        <f t="shared" si="12"/>
        <v>21.046607839197797</v>
      </c>
      <c r="BG38" s="43">
        <f t="shared" si="12"/>
        <v>19.034321645677419</v>
      </c>
      <c r="BH38" s="43">
        <f t="shared" si="12"/>
        <v>20.857078934096766</v>
      </c>
      <c r="BI38" s="43">
        <f t="shared" si="12"/>
        <v>0</v>
      </c>
      <c r="BJ38" s="43">
        <f t="shared" si="12"/>
        <v>27.145419929741934</v>
      </c>
      <c r="BK38" s="43">
        <f t="shared" si="9"/>
        <v>4582.845837998515</v>
      </c>
    </row>
    <row r="39" spans="1:64" ht="3.75" customHeight="1" x14ac:dyDescent="0.25">
      <c r="A39" s="11"/>
      <c r="B39" s="28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</row>
    <row r="40" spans="1:64" x14ac:dyDescent="0.25">
      <c r="A40" s="11" t="s">
        <v>1</v>
      </c>
      <c r="B40" s="29" t="s">
        <v>7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</row>
    <row r="41" spans="1:64" s="15" customFormat="1" x14ac:dyDescent="0.25">
      <c r="A41" s="11" t="s">
        <v>75</v>
      </c>
      <c r="B41" s="26" t="s">
        <v>2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</row>
    <row r="42" spans="1:64" s="15" customFormat="1" x14ac:dyDescent="0.25">
      <c r="A42" s="11"/>
      <c r="B42" s="26" t="s">
        <v>113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61.244715857134658</v>
      </c>
      <c r="I42" s="41">
        <v>0.77834658706451598</v>
      </c>
      <c r="J42" s="41">
        <v>0</v>
      </c>
      <c r="K42" s="41">
        <v>0</v>
      </c>
      <c r="L42" s="41">
        <v>0.11843626496774193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25.24158386506452</v>
      </c>
      <c r="S42" s="41">
        <v>6.4214436290322585E-2</v>
      </c>
      <c r="T42" s="41">
        <v>0</v>
      </c>
      <c r="U42" s="41">
        <v>0</v>
      </c>
      <c r="V42" s="41">
        <v>3.7369621612903227E-2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8.1080347388064524</v>
      </c>
      <c r="AC42" s="41">
        <v>0.10407952538709678</v>
      </c>
      <c r="AD42" s="41">
        <v>0</v>
      </c>
      <c r="AE42" s="41">
        <v>0</v>
      </c>
      <c r="AF42" s="41">
        <v>0.21659131712903223</v>
      </c>
      <c r="AG42" s="41">
        <v>0</v>
      </c>
      <c r="AH42" s="41">
        <v>0</v>
      </c>
      <c r="AI42" s="41">
        <v>0</v>
      </c>
      <c r="AJ42" s="41">
        <v>0</v>
      </c>
      <c r="AK42" s="41">
        <v>0</v>
      </c>
      <c r="AL42" s="41">
        <v>7.6900809709354849</v>
      </c>
      <c r="AM42" s="41">
        <v>3.1162367548387103E-2</v>
      </c>
      <c r="AN42" s="41">
        <v>0</v>
      </c>
      <c r="AO42" s="41">
        <v>0</v>
      </c>
      <c r="AP42" s="41">
        <v>3.3456676161290319E-2</v>
      </c>
      <c r="AQ42" s="41">
        <v>0</v>
      </c>
      <c r="AR42" s="41">
        <v>0</v>
      </c>
      <c r="AS42" s="41">
        <v>0</v>
      </c>
      <c r="AT42" s="41">
        <v>0</v>
      </c>
      <c r="AU42" s="41">
        <v>0</v>
      </c>
      <c r="AV42" s="41">
        <v>151.29556773351581</v>
      </c>
      <c r="AW42" s="41">
        <v>0.50153879777419341</v>
      </c>
      <c r="AX42" s="41">
        <v>0</v>
      </c>
      <c r="AY42" s="41">
        <v>0</v>
      </c>
      <c r="AZ42" s="41">
        <v>2.8204066125483878</v>
      </c>
      <c r="BA42" s="41">
        <v>0</v>
      </c>
      <c r="BB42" s="41">
        <v>0</v>
      </c>
      <c r="BC42" s="41">
        <v>0</v>
      </c>
      <c r="BD42" s="41">
        <v>0</v>
      </c>
      <c r="BE42" s="41">
        <v>0</v>
      </c>
      <c r="BF42" s="41">
        <v>82.221795956580905</v>
      </c>
      <c r="BG42" s="41">
        <v>7.6978379596451623</v>
      </c>
      <c r="BH42" s="41">
        <v>0</v>
      </c>
      <c r="BI42" s="41">
        <v>0</v>
      </c>
      <c r="BJ42" s="41">
        <v>0.16221401416129033</v>
      </c>
      <c r="BK42" s="42">
        <f t="shared" ref="BK42:BK44" si="13">SUM(C42:BJ42)</f>
        <v>348.3674333023281</v>
      </c>
    </row>
    <row r="43" spans="1:64" s="15" customFormat="1" x14ac:dyDescent="0.25">
      <c r="A43" s="11"/>
      <c r="B43" s="24" t="s">
        <v>114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85.315893209808976</v>
      </c>
      <c r="I43" s="41">
        <v>0.50688114632258063</v>
      </c>
      <c r="J43" s="41">
        <v>0</v>
      </c>
      <c r="K43" s="41">
        <v>0</v>
      </c>
      <c r="L43" s="41">
        <v>8.3007963290322576E-2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64.577619287806385</v>
      </c>
      <c r="S43" s="41">
        <v>2.5876792387096777E-2</v>
      </c>
      <c r="T43" s="41">
        <v>0</v>
      </c>
      <c r="U43" s="41">
        <v>0</v>
      </c>
      <c r="V43" s="41">
        <v>2.8706308677419357E-2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8.5600817758064522</v>
      </c>
      <c r="AC43" s="41">
        <v>0.7583594769032258</v>
      </c>
      <c r="AD43" s="41">
        <v>0</v>
      </c>
      <c r="AE43" s="41">
        <v>0</v>
      </c>
      <c r="AF43" s="41">
        <v>1.0343990557096776</v>
      </c>
      <c r="AG43" s="41">
        <v>0</v>
      </c>
      <c r="AH43" s="41">
        <v>0</v>
      </c>
      <c r="AI43" s="41">
        <v>0</v>
      </c>
      <c r="AJ43" s="41">
        <v>0</v>
      </c>
      <c r="AK43" s="41">
        <v>0</v>
      </c>
      <c r="AL43" s="41">
        <v>10.894325446322576</v>
      </c>
      <c r="AM43" s="41">
        <v>0.10026837993548385</v>
      </c>
      <c r="AN43" s="41">
        <v>0</v>
      </c>
      <c r="AO43" s="41">
        <v>0</v>
      </c>
      <c r="AP43" s="41">
        <v>0.23089533729032258</v>
      </c>
      <c r="AQ43" s="41">
        <v>0</v>
      </c>
      <c r="AR43" s="41">
        <v>0</v>
      </c>
      <c r="AS43" s="41">
        <v>0</v>
      </c>
      <c r="AT43" s="41">
        <v>0</v>
      </c>
      <c r="AU43" s="41">
        <v>0</v>
      </c>
      <c r="AV43" s="41">
        <v>53.081609649483944</v>
      </c>
      <c r="AW43" s="41">
        <v>0.14308258122580647</v>
      </c>
      <c r="AX43" s="41">
        <v>0</v>
      </c>
      <c r="AY43" s="41">
        <v>0</v>
      </c>
      <c r="AZ43" s="41">
        <v>2.9515550119999991</v>
      </c>
      <c r="BA43" s="41">
        <v>0</v>
      </c>
      <c r="BB43" s="41">
        <v>0</v>
      </c>
      <c r="BC43" s="41">
        <v>0</v>
      </c>
      <c r="BD43" s="41">
        <v>0</v>
      </c>
      <c r="BE43" s="41">
        <v>0</v>
      </c>
      <c r="BF43" s="41">
        <v>33.09140161722587</v>
      </c>
      <c r="BG43" s="41">
        <v>1.065186387096774E-2</v>
      </c>
      <c r="BH43" s="41">
        <v>0</v>
      </c>
      <c r="BI43" s="41">
        <v>0</v>
      </c>
      <c r="BJ43" s="41">
        <v>0.1740822670322581</v>
      </c>
      <c r="BK43" s="42">
        <f t="shared" si="13"/>
        <v>261.56869717109936</v>
      </c>
    </row>
    <row r="44" spans="1:64" s="15" customFormat="1" x14ac:dyDescent="0.25">
      <c r="A44" s="11"/>
      <c r="B44" s="27" t="s">
        <v>84</v>
      </c>
      <c r="C44" s="44">
        <f>SUM(C42:C43)</f>
        <v>0</v>
      </c>
      <c r="D44" s="44">
        <f t="shared" ref="D44:BJ44" si="14">SUM(D42:D43)</f>
        <v>0</v>
      </c>
      <c r="E44" s="44">
        <f t="shared" si="14"/>
        <v>0</v>
      </c>
      <c r="F44" s="44">
        <f t="shared" si="14"/>
        <v>0</v>
      </c>
      <c r="G44" s="44">
        <f t="shared" si="14"/>
        <v>0</v>
      </c>
      <c r="H44" s="44">
        <f t="shared" si="14"/>
        <v>146.56060906694364</v>
      </c>
      <c r="I44" s="44">
        <f t="shared" si="14"/>
        <v>1.2852277333870967</v>
      </c>
      <c r="J44" s="44">
        <f t="shared" si="14"/>
        <v>0</v>
      </c>
      <c r="K44" s="44">
        <f t="shared" si="14"/>
        <v>0</v>
      </c>
      <c r="L44" s="44">
        <f t="shared" si="14"/>
        <v>0.20144422825806452</v>
      </c>
      <c r="M44" s="44">
        <f t="shared" si="14"/>
        <v>0</v>
      </c>
      <c r="N44" s="44">
        <f t="shared" si="14"/>
        <v>0</v>
      </c>
      <c r="O44" s="44">
        <f t="shared" si="14"/>
        <v>0</v>
      </c>
      <c r="P44" s="44">
        <f t="shared" si="14"/>
        <v>0</v>
      </c>
      <c r="Q44" s="44">
        <f t="shared" si="14"/>
        <v>0</v>
      </c>
      <c r="R44" s="44">
        <f t="shared" si="14"/>
        <v>89.819203152870898</v>
      </c>
      <c r="S44" s="44">
        <f t="shared" si="14"/>
        <v>9.0091228677419366E-2</v>
      </c>
      <c r="T44" s="44">
        <f t="shared" si="14"/>
        <v>0</v>
      </c>
      <c r="U44" s="44">
        <f t="shared" si="14"/>
        <v>0</v>
      </c>
      <c r="V44" s="44">
        <f t="shared" si="14"/>
        <v>6.6075930290322576E-2</v>
      </c>
      <c r="W44" s="44">
        <f t="shared" si="14"/>
        <v>0</v>
      </c>
      <c r="X44" s="44">
        <f t="shared" si="14"/>
        <v>0</v>
      </c>
      <c r="Y44" s="44">
        <f t="shared" si="14"/>
        <v>0</v>
      </c>
      <c r="Z44" s="44">
        <f t="shared" si="14"/>
        <v>0</v>
      </c>
      <c r="AA44" s="44">
        <f t="shared" si="14"/>
        <v>0</v>
      </c>
      <c r="AB44" s="44">
        <f t="shared" si="14"/>
        <v>16.668116514612905</v>
      </c>
      <c r="AC44" s="44">
        <f t="shared" si="14"/>
        <v>0.86243900229032255</v>
      </c>
      <c r="AD44" s="44">
        <f t="shared" si="14"/>
        <v>0</v>
      </c>
      <c r="AE44" s="44">
        <f t="shared" si="14"/>
        <v>0</v>
      </c>
      <c r="AF44" s="44">
        <f t="shared" si="14"/>
        <v>1.25099037283871</v>
      </c>
      <c r="AG44" s="44">
        <f t="shared" si="14"/>
        <v>0</v>
      </c>
      <c r="AH44" s="44">
        <f t="shared" si="14"/>
        <v>0</v>
      </c>
      <c r="AI44" s="44">
        <f t="shared" si="14"/>
        <v>0</v>
      </c>
      <c r="AJ44" s="44">
        <f t="shared" si="14"/>
        <v>0</v>
      </c>
      <c r="AK44" s="44">
        <f t="shared" si="14"/>
        <v>0</v>
      </c>
      <c r="AL44" s="44">
        <f t="shared" si="14"/>
        <v>18.584406417258059</v>
      </c>
      <c r="AM44" s="44">
        <f t="shared" si="14"/>
        <v>0.13143074748387096</v>
      </c>
      <c r="AN44" s="44">
        <f t="shared" si="14"/>
        <v>0</v>
      </c>
      <c r="AO44" s="44">
        <f t="shared" si="14"/>
        <v>0</v>
      </c>
      <c r="AP44" s="44">
        <f t="shared" si="14"/>
        <v>0.26435201345161291</v>
      </c>
      <c r="AQ44" s="44">
        <f t="shared" si="14"/>
        <v>0</v>
      </c>
      <c r="AR44" s="44">
        <f t="shared" si="14"/>
        <v>0</v>
      </c>
      <c r="AS44" s="44">
        <f t="shared" si="14"/>
        <v>0</v>
      </c>
      <c r="AT44" s="44">
        <f t="shared" si="14"/>
        <v>0</v>
      </c>
      <c r="AU44" s="44">
        <f t="shared" si="14"/>
        <v>0</v>
      </c>
      <c r="AV44" s="44">
        <f t="shared" si="14"/>
        <v>204.37717738299975</v>
      </c>
      <c r="AW44" s="44">
        <f t="shared" si="14"/>
        <v>0.64462137899999994</v>
      </c>
      <c r="AX44" s="44">
        <f t="shared" si="14"/>
        <v>0</v>
      </c>
      <c r="AY44" s="44">
        <f t="shared" si="14"/>
        <v>0</v>
      </c>
      <c r="AZ44" s="44">
        <f t="shared" si="14"/>
        <v>5.7719616245483873</v>
      </c>
      <c r="BA44" s="44">
        <f t="shared" si="14"/>
        <v>0</v>
      </c>
      <c r="BB44" s="44">
        <f t="shared" si="14"/>
        <v>0</v>
      </c>
      <c r="BC44" s="44">
        <f t="shared" si="14"/>
        <v>0</v>
      </c>
      <c r="BD44" s="44">
        <f t="shared" si="14"/>
        <v>0</v>
      </c>
      <c r="BE44" s="44">
        <f t="shared" si="14"/>
        <v>0</v>
      </c>
      <c r="BF44" s="44">
        <f t="shared" si="14"/>
        <v>115.31319757380678</v>
      </c>
      <c r="BG44" s="44">
        <f t="shared" si="14"/>
        <v>7.7084898235161301</v>
      </c>
      <c r="BH44" s="44">
        <f t="shared" si="14"/>
        <v>0</v>
      </c>
      <c r="BI44" s="44">
        <f t="shared" si="14"/>
        <v>0</v>
      </c>
      <c r="BJ44" s="44">
        <f t="shared" si="14"/>
        <v>0.33629628119354843</v>
      </c>
      <c r="BK44" s="43">
        <f t="shared" si="13"/>
        <v>609.93613047342751</v>
      </c>
    </row>
    <row r="45" spans="1:64" x14ac:dyDescent="0.25">
      <c r="A45" s="11" t="s">
        <v>76</v>
      </c>
      <c r="B45" s="26" t="s">
        <v>17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</row>
    <row r="46" spans="1:64" x14ac:dyDescent="0.25">
      <c r="A46" s="11"/>
      <c r="B46" s="26" t="s">
        <v>115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44.579426582148947</v>
      </c>
      <c r="I46" s="41">
        <v>5.1313809016451621</v>
      </c>
      <c r="J46" s="41">
        <v>5.8428709677419361E-3</v>
      </c>
      <c r="K46" s="41">
        <v>0</v>
      </c>
      <c r="L46" s="41">
        <v>0.99931550567741945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28.399958603903229</v>
      </c>
      <c r="S46" s="41">
        <v>0.20415550945161287</v>
      </c>
      <c r="T46" s="41">
        <v>0</v>
      </c>
      <c r="U46" s="41">
        <v>0</v>
      </c>
      <c r="V46" s="41">
        <v>0.78875103374193545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5.0524059977419338</v>
      </c>
      <c r="AC46" s="41">
        <v>0.4893653005806452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1.6237116408387098</v>
      </c>
      <c r="AM46" s="41">
        <v>7.9383306548387114E-2</v>
      </c>
      <c r="AN46" s="41">
        <v>0</v>
      </c>
      <c r="AO46" s="41">
        <v>0</v>
      </c>
      <c r="AP46" s="41">
        <v>0.14939756709677418</v>
      </c>
      <c r="AQ46" s="41">
        <v>0</v>
      </c>
      <c r="AR46" s="41">
        <v>0</v>
      </c>
      <c r="AS46" s="41">
        <v>0</v>
      </c>
      <c r="AT46" s="41">
        <v>0</v>
      </c>
      <c r="AU46" s="41">
        <v>0</v>
      </c>
      <c r="AV46" s="41">
        <v>14.725011258612932</v>
      </c>
      <c r="AW46" s="41">
        <v>0.91546757180645166</v>
      </c>
      <c r="AX46" s="41">
        <v>0</v>
      </c>
      <c r="AY46" s="41">
        <v>0</v>
      </c>
      <c r="AZ46" s="41">
        <v>4.643465181096774</v>
      </c>
      <c r="BA46" s="41">
        <v>0</v>
      </c>
      <c r="BB46" s="41">
        <v>0</v>
      </c>
      <c r="BC46" s="41">
        <v>0</v>
      </c>
      <c r="BD46" s="41">
        <v>0</v>
      </c>
      <c r="BE46" s="41">
        <v>0</v>
      </c>
      <c r="BF46" s="41">
        <v>7.3820631803548382</v>
      </c>
      <c r="BG46" s="41">
        <v>0.19267771403225806</v>
      </c>
      <c r="BH46" s="41">
        <v>0</v>
      </c>
      <c r="BI46" s="41">
        <v>0</v>
      </c>
      <c r="BJ46" s="41">
        <v>0.24417194067741937</v>
      </c>
      <c r="BK46" s="42">
        <f t="shared" ref="BK46:BK54" si="15">SUM(C46:BJ46)</f>
        <v>115.60595166692315</v>
      </c>
    </row>
    <row r="47" spans="1:64" x14ac:dyDescent="0.25">
      <c r="A47" s="11"/>
      <c r="B47" s="26" t="s">
        <v>116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29.08002028090322</v>
      </c>
      <c r="I47" s="41">
        <v>2.3744200287096775</v>
      </c>
      <c r="J47" s="41">
        <v>0</v>
      </c>
      <c r="K47" s="41">
        <v>0</v>
      </c>
      <c r="L47" s="41">
        <v>8.5628496780322578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15.033025292290317</v>
      </c>
      <c r="S47" s="41">
        <v>0.14947574532258068</v>
      </c>
      <c r="T47" s="41">
        <v>0</v>
      </c>
      <c r="U47" s="41">
        <v>0</v>
      </c>
      <c r="V47" s="41">
        <v>2.4942485474516127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37.518625746612912</v>
      </c>
      <c r="AC47" s="41">
        <v>7.4722513472903218</v>
      </c>
      <c r="AD47" s="41">
        <v>0</v>
      </c>
      <c r="AE47" s="41">
        <v>0</v>
      </c>
      <c r="AF47" s="41">
        <v>3.8458041166451613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35.269086737193547</v>
      </c>
      <c r="AM47" s="41">
        <v>3.0448098662903229</v>
      </c>
      <c r="AN47" s="41">
        <v>0</v>
      </c>
      <c r="AO47" s="41">
        <v>0</v>
      </c>
      <c r="AP47" s="41">
        <v>2.1063483611612908</v>
      </c>
      <c r="AQ47" s="41">
        <v>0</v>
      </c>
      <c r="AR47" s="41">
        <v>0</v>
      </c>
      <c r="AS47" s="41">
        <v>0</v>
      </c>
      <c r="AT47" s="41">
        <v>0</v>
      </c>
      <c r="AU47" s="41">
        <v>0</v>
      </c>
      <c r="AV47" s="41">
        <v>126.75094563540786</v>
      </c>
      <c r="AW47" s="41">
        <v>28.679156361612907</v>
      </c>
      <c r="AX47" s="41">
        <v>0</v>
      </c>
      <c r="AY47" s="41">
        <v>0</v>
      </c>
      <c r="AZ47" s="41">
        <v>70.021727238387115</v>
      </c>
      <c r="BA47" s="41">
        <v>0</v>
      </c>
      <c r="BB47" s="41">
        <v>0</v>
      </c>
      <c r="BC47" s="41">
        <v>0</v>
      </c>
      <c r="BD47" s="41">
        <v>0</v>
      </c>
      <c r="BE47" s="41">
        <v>0</v>
      </c>
      <c r="BF47" s="41">
        <v>83.940682846225897</v>
      </c>
      <c r="BG47" s="41">
        <v>8.0145284024838706</v>
      </c>
      <c r="BH47" s="41">
        <v>0.10424778132258063</v>
      </c>
      <c r="BI47" s="41">
        <v>0</v>
      </c>
      <c r="BJ47" s="41">
        <v>9.5632633513870982</v>
      </c>
      <c r="BK47" s="42">
        <f t="shared" si="15"/>
        <v>474.02551736473049</v>
      </c>
    </row>
    <row r="48" spans="1:64" x14ac:dyDescent="0.25">
      <c r="A48" s="11"/>
      <c r="B48" s="26" t="s">
        <v>117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28.118262518483885</v>
      </c>
      <c r="I48" s="41">
        <v>6.8272290406774196</v>
      </c>
      <c r="J48" s="41">
        <v>0</v>
      </c>
      <c r="K48" s="41">
        <v>0</v>
      </c>
      <c r="L48" s="41">
        <v>4.5102054669354832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14.032849777967749</v>
      </c>
      <c r="S48" s="41">
        <v>0.35201324916129034</v>
      </c>
      <c r="T48" s="41">
        <v>0</v>
      </c>
      <c r="U48" s="41">
        <v>0</v>
      </c>
      <c r="V48" s="41">
        <v>0.86019515196774199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18.727187235290323</v>
      </c>
      <c r="AC48" s="41">
        <v>1.2414711757741936</v>
      </c>
      <c r="AD48" s="41">
        <v>0</v>
      </c>
      <c r="AE48" s="41">
        <v>0</v>
      </c>
      <c r="AF48" s="41">
        <v>1.1523415071935483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11.277830824387101</v>
      </c>
      <c r="AM48" s="41">
        <v>0.33232756954838716</v>
      </c>
      <c r="AN48" s="41">
        <v>0</v>
      </c>
      <c r="AO48" s="41">
        <v>0</v>
      </c>
      <c r="AP48" s="41">
        <v>0.51458287467741937</v>
      </c>
      <c r="AQ48" s="41">
        <v>0</v>
      </c>
      <c r="AR48" s="41">
        <v>0</v>
      </c>
      <c r="AS48" s="41">
        <v>0</v>
      </c>
      <c r="AT48" s="41">
        <v>0</v>
      </c>
      <c r="AU48" s="41">
        <v>0</v>
      </c>
      <c r="AV48" s="41">
        <v>130.4908975434806</v>
      </c>
      <c r="AW48" s="41">
        <v>31.875343969806448</v>
      </c>
      <c r="AX48" s="41">
        <v>2.6714720754838708</v>
      </c>
      <c r="AY48" s="41">
        <v>0</v>
      </c>
      <c r="AZ48" s="41">
        <v>29.470248184967733</v>
      </c>
      <c r="BA48" s="41">
        <v>0</v>
      </c>
      <c r="BB48" s="41">
        <v>0</v>
      </c>
      <c r="BC48" s="41">
        <v>0</v>
      </c>
      <c r="BD48" s="41">
        <v>0</v>
      </c>
      <c r="BE48" s="41">
        <v>0</v>
      </c>
      <c r="BF48" s="41">
        <v>76.10705861293512</v>
      </c>
      <c r="BG48" s="41">
        <v>5.4605856121612915</v>
      </c>
      <c r="BH48" s="41">
        <v>0</v>
      </c>
      <c r="BI48" s="41">
        <v>0</v>
      </c>
      <c r="BJ48" s="41">
        <v>3.1766606892580644</v>
      </c>
      <c r="BK48" s="42">
        <f t="shared" si="15"/>
        <v>367.19876308015768</v>
      </c>
    </row>
    <row r="49" spans="1:63" x14ac:dyDescent="0.25">
      <c r="A49" s="11"/>
      <c r="B49" s="26" t="s">
        <v>118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18.286825719870972</v>
      </c>
      <c r="I49" s="41">
        <v>32.300625455838706</v>
      </c>
      <c r="J49" s="41">
        <v>0</v>
      </c>
      <c r="K49" s="41">
        <v>0</v>
      </c>
      <c r="L49" s="41">
        <v>3.383735609709678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10.548947087999997</v>
      </c>
      <c r="S49" s="41">
        <v>0.57343990129032252</v>
      </c>
      <c r="T49" s="41">
        <v>0</v>
      </c>
      <c r="U49" s="41">
        <v>0</v>
      </c>
      <c r="V49" s="41">
        <v>0.28235930264516135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19.562008730290326</v>
      </c>
      <c r="AC49" s="41">
        <v>1.8338576545161291</v>
      </c>
      <c r="AD49" s="41">
        <v>0</v>
      </c>
      <c r="AE49" s="41">
        <v>0</v>
      </c>
      <c r="AF49" s="41">
        <v>1.068925412483871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27.411487035628276</v>
      </c>
      <c r="AM49" s="41">
        <v>1.929325016193548</v>
      </c>
      <c r="AN49" s="41">
        <v>0</v>
      </c>
      <c r="AO49" s="41">
        <v>0</v>
      </c>
      <c r="AP49" s="41">
        <v>0.60776870799999994</v>
      </c>
      <c r="AQ49" s="41">
        <v>0</v>
      </c>
      <c r="AR49" s="41">
        <v>0</v>
      </c>
      <c r="AS49" s="41">
        <v>0</v>
      </c>
      <c r="AT49" s="41">
        <v>0</v>
      </c>
      <c r="AU49" s="41">
        <v>0</v>
      </c>
      <c r="AV49" s="41">
        <v>75.775484941128724</v>
      </c>
      <c r="AW49" s="41">
        <v>18.977828235</v>
      </c>
      <c r="AX49" s="41">
        <v>0</v>
      </c>
      <c r="AY49" s="41">
        <v>0</v>
      </c>
      <c r="AZ49" s="41">
        <v>30.164282461129037</v>
      </c>
      <c r="BA49" s="41">
        <v>0</v>
      </c>
      <c r="BB49" s="41">
        <v>0</v>
      </c>
      <c r="BC49" s="41">
        <v>0</v>
      </c>
      <c r="BD49" s="41">
        <v>0</v>
      </c>
      <c r="BE49" s="41">
        <v>0</v>
      </c>
      <c r="BF49" s="41">
        <v>50.854903708419229</v>
      </c>
      <c r="BG49" s="41">
        <v>5.1772226101290331</v>
      </c>
      <c r="BH49" s="41">
        <v>2.6385442505161292</v>
      </c>
      <c r="BI49" s="41">
        <v>0</v>
      </c>
      <c r="BJ49" s="41">
        <v>4.8522041506774185</v>
      </c>
      <c r="BK49" s="42">
        <f t="shared" si="15"/>
        <v>306.22977599146657</v>
      </c>
    </row>
    <row r="50" spans="1:63" x14ac:dyDescent="0.25">
      <c r="A50" s="11"/>
      <c r="B50" s="26" t="s">
        <v>119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1.2750592533225802</v>
      </c>
      <c r="I50" s="41">
        <v>1.0733864522903223</v>
      </c>
      <c r="J50" s="41">
        <v>0</v>
      </c>
      <c r="K50" s="41">
        <v>0</v>
      </c>
      <c r="L50" s="41">
        <v>2.3377121969354833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0.56184477693548363</v>
      </c>
      <c r="S50" s="41">
        <v>0.2308232408387097</v>
      </c>
      <c r="T50" s="41">
        <v>0</v>
      </c>
      <c r="U50" s="41">
        <v>0</v>
      </c>
      <c r="V50" s="41">
        <v>0.59377625177419369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2.636323155548387</v>
      </c>
      <c r="AC50" s="41">
        <v>0.49629437809677429</v>
      </c>
      <c r="AD50" s="41">
        <v>0</v>
      </c>
      <c r="AE50" s="41">
        <v>0</v>
      </c>
      <c r="AF50" s="41">
        <v>0.55429456525806453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1.761022396068477</v>
      </c>
      <c r="AM50" s="41">
        <v>0.61891658900000013</v>
      </c>
      <c r="AN50" s="41">
        <v>0</v>
      </c>
      <c r="AO50" s="41">
        <v>0</v>
      </c>
      <c r="AP50" s="41">
        <v>0.20406948022580645</v>
      </c>
      <c r="AQ50" s="41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20.960095143903224</v>
      </c>
      <c r="AW50" s="41">
        <v>7.5373212142258028</v>
      </c>
      <c r="AX50" s="41">
        <v>0</v>
      </c>
      <c r="AY50" s="41">
        <v>0</v>
      </c>
      <c r="AZ50" s="41">
        <v>19.272589209774193</v>
      </c>
      <c r="BA50" s="41">
        <v>0</v>
      </c>
      <c r="BB50" s="41">
        <v>0</v>
      </c>
      <c r="BC50" s="41">
        <v>0</v>
      </c>
      <c r="BD50" s="41">
        <v>0</v>
      </c>
      <c r="BE50" s="41">
        <v>0</v>
      </c>
      <c r="BF50" s="41">
        <v>11.726121689258065</v>
      </c>
      <c r="BG50" s="41">
        <v>3.7853767929999997</v>
      </c>
      <c r="BH50" s="41">
        <v>0</v>
      </c>
      <c r="BI50" s="41">
        <v>0</v>
      </c>
      <c r="BJ50" s="41">
        <v>4.0195595314838712</v>
      </c>
      <c r="BK50" s="42">
        <f t="shared" si="15"/>
        <v>79.644586317939428</v>
      </c>
    </row>
    <row r="51" spans="1:63" x14ac:dyDescent="0.25">
      <c r="A51" s="11"/>
      <c r="B51" s="26" t="s">
        <v>120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0.88429882293548401</v>
      </c>
      <c r="I51" s="41">
        <v>5.3839812898709685</v>
      </c>
      <c r="J51" s="41">
        <v>0</v>
      </c>
      <c r="K51" s="41">
        <v>0</v>
      </c>
      <c r="L51" s="41">
        <v>8.4719416077741947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0.24748732851612901</v>
      </c>
      <c r="S51" s="41">
        <v>0</v>
      </c>
      <c r="T51" s="41">
        <v>0</v>
      </c>
      <c r="U51" s="41">
        <v>0</v>
      </c>
      <c r="V51" s="41">
        <v>7.9503783225806451E-2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6.6626392387096778E-2</v>
      </c>
      <c r="AC51" s="41">
        <v>1.3535600645161294E-3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3.0767682903225804E-2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41">
        <v>0</v>
      </c>
      <c r="AS51" s="41">
        <v>0</v>
      </c>
      <c r="AT51" s="41">
        <v>0</v>
      </c>
      <c r="AU51" s="41">
        <v>0</v>
      </c>
      <c r="AV51" s="41">
        <v>4.8945678170850595</v>
      </c>
      <c r="AW51" s="41">
        <v>0.32062507725806449</v>
      </c>
      <c r="AX51" s="41">
        <v>0</v>
      </c>
      <c r="AY51" s="41">
        <v>0</v>
      </c>
      <c r="AZ51" s="41">
        <v>2.1768138709677426E-4</v>
      </c>
      <c r="BA51" s="41">
        <v>0</v>
      </c>
      <c r="BB51" s="41">
        <v>0</v>
      </c>
      <c r="BC51" s="41">
        <v>0</v>
      </c>
      <c r="BD51" s="41">
        <v>0</v>
      </c>
      <c r="BE51" s="41">
        <v>0</v>
      </c>
      <c r="BF51" s="41">
        <v>0.62406353435483897</v>
      </c>
      <c r="BG51" s="41">
        <v>0</v>
      </c>
      <c r="BH51" s="41">
        <v>0</v>
      </c>
      <c r="BI51" s="41">
        <v>0</v>
      </c>
      <c r="BJ51" s="41">
        <v>5.6303699967741955E-2</v>
      </c>
      <c r="BK51" s="42">
        <f t="shared" si="15"/>
        <v>21.061738277730225</v>
      </c>
    </row>
    <row r="52" spans="1:63" x14ac:dyDescent="0.25">
      <c r="A52" s="11"/>
      <c r="B52" s="26" t="s">
        <v>126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0.60148365877419352</v>
      </c>
      <c r="I52" s="41">
        <v>7.0969378848064499</v>
      </c>
      <c r="J52" s="41">
        <v>0</v>
      </c>
      <c r="K52" s="41">
        <v>0</v>
      </c>
      <c r="L52" s="41">
        <v>2.3535104993548384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0.27590782890322574</v>
      </c>
      <c r="S52" s="41">
        <v>0</v>
      </c>
      <c r="T52" s="41">
        <v>0</v>
      </c>
      <c r="U52" s="41">
        <v>0</v>
      </c>
      <c r="V52" s="41">
        <v>0.29378823245161284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0.1784519533632499</v>
      </c>
      <c r="AC52" s="41">
        <v>0</v>
      </c>
      <c r="AD52" s="41">
        <v>0</v>
      </c>
      <c r="AE52" s="41">
        <v>0</v>
      </c>
      <c r="AF52" s="41">
        <v>3.0225747451612908E-2</v>
      </c>
      <c r="AG52" s="41">
        <v>0</v>
      </c>
      <c r="AH52" s="41">
        <v>0</v>
      </c>
      <c r="AI52" s="41">
        <v>0</v>
      </c>
      <c r="AJ52" s="41">
        <v>0</v>
      </c>
      <c r="AK52" s="41">
        <v>0</v>
      </c>
      <c r="AL52" s="41">
        <v>6.2392595483870984E-3</v>
      </c>
      <c r="AM52" s="41">
        <v>0</v>
      </c>
      <c r="AN52" s="41">
        <v>0</v>
      </c>
      <c r="AO52" s="41">
        <v>0</v>
      </c>
      <c r="AP52" s="41">
        <v>0</v>
      </c>
      <c r="AQ52" s="41">
        <v>0</v>
      </c>
      <c r="AR52" s="41">
        <v>0</v>
      </c>
      <c r="AS52" s="41">
        <v>0</v>
      </c>
      <c r="AT52" s="41">
        <v>0</v>
      </c>
      <c r="AU52" s="41">
        <v>0</v>
      </c>
      <c r="AV52" s="41">
        <v>0.89881509100000012</v>
      </c>
      <c r="AW52" s="41">
        <v>1.7703300645161291E-2</v>
      </c>
      <c r="AX52" s="41">
        <v>0</v>
      </c>
      <c r="AY52" s="41">
        <v>0</v>
      </c>
      <c r="AZ52" s="41">
        <v>1.7117984000967743</v>
      </c>
      <c r="BA52" s="41">
        <v>0</v>
      </c>
      <c r="BB52" s="41">
        <v>0</v>
      </c>
      <c r="BC52" s="41">
        <v>0</v>
      </c>
      <c r="BD52" s="41">
        <v>0</v>
      </c>
      <c r="BE52" s="41">
        <v>0</v>
      </c>
      <c r="BF52" s="41">
        <v>0.19167080361290323</v>
      </c>
      <c r="BG52" s="41">
        <v>0</v>
      </c>
      <c r="BH52" s="41">
        <v>0</v>
      </c>
      <c r="BI52" s="41">
        <v>0</v>
      </c>
      <c r="BJ52" s="41">
        <v>0.23571940716129033</v>
      </c>
      <c r="BK52" s="42">
        <f t="shared" si="15"/>
        <v>13.892252067169698</v>
      </c>
    </row>
    <row r="53" spans="1:63" x14ac:dyDescent="0.25">
      <c r="A53" s="11"/>
      <c r="B53" s="27" t="s">
        <v>85</v>
      </c>
      <c r="C53" s="43">
        <f>SUM(C46:C52)</f>
        <v>0</v>
      </c>
      <c r="D53" s="43">
        <f t="shared" ref="D53:BJ53" si="16">SUM(D46:D52)</f>
        <v>0</v>
      </c>
      <c r="E53" s="43">
        <f t="shared" si="16"/>
        <v>0</v>
      </c>
      <c r="F53" s="43">
        <f t="shared" si="16"/>
        <v>0</v>
      </c>
      <c r="G53" s="43">
        <f t="shared" si="16"/>
        <v>0</v>
      </c>
      <c r="H53" s="43">
        <f t="shared" si="16"/>
        <v>122.82537683643929</v>
      </c>
      <c r="I53" s="43">
        <f t="shared" si="16"/>
        <v>60.187961053838706</v>
      </c>
      <c r="J53" s="43">
        <f t="shared" si="16"/>
        <v>5.8428709677419361E-3</v>
      </c>
      <c r="K53" s="43">
        <f t="shared" si="16"/>
        <v>0</v>
      </c>
      <c r="L53" s="43">
        <f t="shared" si="16"/>
        <v>30.619270564419352</v>
      </c>
      <c r="M53" s="43">
        <f t="shared" si="16"/>
        <v>0</v>
      </c>
      <c r="N53" s="43">
        <f t="shared" si="16"/>
        <v>0</v>
      </c>
      <c r="O53" s="43">
        <f t="shared" si="16"/>
        <v>0</v>
      </c>
      <c r="P53" s="43">
        <f t="shared" si="16"/>
        <v>0</v>
      </c>
      <c r="Q53" s="43">
        <f t="shared" si="16"/>
        <v>0</v>
      </c>
      <c r="R53" s="43">
        <f t="shared" si="16"/>
        <v>69.10002069651614</v>
      </c>
      <c r="S53" s="43">
        <f t="shared" si="16"/>
        <v>1.509907646064516</v>
      </c>
      <c r="T53" s="43">
        <f t="shared" si="16"/>
        <v>0</v>
      </c>
      <c r="U53" s="43">
        <f t="shared" si="16"/>
        <v>0</v>
      </c>
      <c r="V53" s="43">
        <f t="shared" si="16"/>
        <v>5.3926223032580642</v>
      </c>
      <c r="W53" s="43">
        <f t="shared" si="16"/>
        <v>0</v>
      </c>
      <c r="X53" s="43">
        <f t="shared" si="16"/>
        <v>0</v>
      </c>
      <c r="Y53" s="43">
        <f t="shared" si="16"/>
        <v>0</v>
      </c>
      <c r="Z53" s="43">
        <f t="shared" si="16"/>
        <v>0</v>
      </c>
      <c r="AA53" s="43">
        <f t="shared" si="16"/>
        <v>0</v>
      </c>
      <c r="AB53" s="43">
        <f t="shared" si="16"/>
        <v>83.741629211234226</v>
      </c>
      <c r="AC53" s="43">
        <f t="shared" si="16"/>
        <v>11.534593416322579</v>
      </c>
      <c r="AD53" s="43">
        <f t="shared" si="16"/>
        <v>0</v>
      </c>
      <c r="AE53" s="43">
        <f t="shared" si="16"/>
        <v>0</v>
      </c>
      <c r="AF53" s="43">
        <f t="shared" si="16"/>
        <v>6.6515913490322589</v>
      </c>
      <c r="AG53" s="43">
        <f t="shared" si="16"/>
        <v>0</v>
      </c>
      <c r="AH53" s="43">
        <f t="shared" si="16"/>
        <v>0</v>
      </c>
      <c r="AI53" s="43">
        <f t="shared" si="16"/>
        <v>0</v>
      </c>
      <c r="AJ53" s="43">
        <f t="shared" si="16"/>
        <v>0</v>
      </c>
      <c r="AK53" s="43">
        <f t="shared" si="16"/>
        <v>0</v>
      </c>
      <c r="AL53" s="43">
        <f t="shared" si="16"/>
        <v>77.380145576567728</v>
      </c>
      <c r="AM53" s="43">
        <f t="shared" si="16"/>
        <v>6.0047623475806455</v>
      </c>
      <c r="AN53" s="43">
        <f t="shared" si="16"/>
        <v>0</v>
      </c>
      <c r="AO53" s="43">
        <f t="shared" si="16"/>
        <v>0</v>
      </c>
      <c r="AP53" s="43">
        <f t="shared" si="16"/>
        <v>3.5821669911612903</v>
      </c>
      <c r="AQ53" s="43">
        <f t="shared" si="16"/>
        <v>0</v>
      </c>
      <c r="AR53" s="43">
        <f t="shared" si="16"/>
        <v>0</v>
      </c>
      <c r="AS53" s="43">
        <f t="shared" si="16"/>
        <v>0</v>
      </c>
      <c r="AT53" s="43">
        <f t="shared" si="16"/>
        <v>0</v>
      </c>
      <c r="AU53" s="43">
        <f t="shared" si="16"/>
        <v>0</v>
      </c>
      <c r="AV53" s="43">
        <f t="shared" si="16"/>
        <v>374.49581743061844</v>
      </c>
      <c r="AW53" s="43">
        <f t="shared" si="16"/>
        <v>88.323445730354834</v>
      </c>
      <c r="AX53" s="43">
        <f t="shared" si="16"/>
        <v>2.6714720754838708</v>
      </c>
      <c r="AY53" s="43">
        <f t="shared" si="16"/>
        <v>0</v>
      </c>
      <c r="AZ53" s="43">
        <f t="shared" si="16"/>
        <v>155.2843283568387</v>
      </c>
      <c r="BA53" s="43">
        <f t="shared" si="16"/>
        <v>0</v>
      </c>
      <c r="BB53" s="43">
        <f t="shared" si="16"/>
        <v>0</v>
      </c>
      <c r="BC53" s="43">
        <f t="shared" si="16"/>
        <v>0</v>
      </c>
      <c r="BD53" s="43">
        <f t="shared" si="16"/>
        <v>0</v>
      </c>
      <c r="BE53" s="43">
        <f t="shared" si="16"/>
        <v>0</v>
      </c>
      <c r="BF53" s="43">
        <f t="shared" si="16"/>
        <v>230.82656437516087</v>
      </c>
      <c r="BG53" s="43">
        <f t="shared" si="16"/>
        <v>22.630391131806455</v>
      </c>
      <c r="BH53" s="43">
        <f t="shared" si="16"/>
        <v>2.74279203183871</v>
      </c>
      <c r="BI53" s="43">
        <f t="shared" si="16"/>
        <v>0</v>
      </c>
      <c r="BJ53" s="43">
        <f t="shared" si="16"/>
        <v>22.147882770612906</v>
      </c>
      <c r="BK53" s="43">
        <f t="shared" si="15"/>
        <v>1377.658584766117</v>
      </c>
    </row>
    <row r="54" spans="1:63" x14ac:dyDescent="0.25">
      <c r="A54" s="11"/>
      <c r="B54" s="27" t="s">
        <v>83</v>
      </c>
      <c r="C54" s="43">
        <f>C44+C53</f>
        <v>0</v>
      </c>
      <c r="D54" s="43">
        <f t="shared" ref="D54:BJ54" si="17">D44+D53</f>
        <v>0</v>
      </c>
      <c r="E54" s="43">
        <f t="shared" si="17"/>
        <v>0</v>
      </c>
      <c r="F54" s="43">
        <f t="shared" si="17"/>
        <v>0</v>
      </c>
      <c r="G54" s="43">
        <f t="shared" si="17"/>
        <v>0</v>
      </c>
      <c r="H54" s="43">
        <f t="shared" si="17"/>
        <v>269.3859859033829</v>
      </c>
      <c r="I54" s="43">
        <f t="shared" si="17"/>
        <v>61.473188787225801</v>
      </c>
      <c r="J54" s="43">
        <f t="shared" si="17"/>
        <v>5.8428709677419361E-3</v>
      </c>
      <c r="K54" s="43">
        <f t="shared" si="17"/>
        <v>0</v>
      </c>
      <c r="L54" s="43">
        <f t="shared" si="17"/>
        <v>30.820714792677418</v>
      </c>
      <c r="M54" s="43">
        <f t="shared" si="17"/>
        <v>0</v>
      </c>
      <c r="N54" s="43">
        <f t="shared" si="17"/>
        <v>0</v>
      </c>
      <c r="O54" s="43">
        <f t="shared" si="17"/>
        <v>0</v>
      </c>
      <c r="P54" s="43">
        <f t="shared" si="17"/>
        <v>0</v>
      </c>
      <c r="Q54" s="43">
        <f t="shared" si="17"/>
        <v>0</v>
      </c>
      <c r="R54" s="43">
        <f t="shared" si="17"/>
        <v>158.91922384938704</v>
      </c>
      <c r="S54" s="43">
        <f t="shared" si="17"/>
        <v>1.5999988747419354</v>
      </c>
      <c r="T54" s="43">
        <f t="shared" si="17"/>
        <v>0</v>
      </c>
      <c r="U54" s="43">
        <f t="shared" si="17"/>
        <v>0</v>
      </c>
      <c r="V54" s="43">
        <f t="shared" si="17"/>
        <v>5.4586982335483869</v>
      </c>
      <c r="W54" s="43">
        <f t="shared" si="17"/>
        <v>0</v>
      </c>
      <c r="X54" s="43">
        <f t="shared" si="17"/>
        <v>0</v>
      </c>
      <c r="Y54" s="43">
        <f t="shared" si="17"/>
        <v>0</v>
      </c>
      <c r="Z54" s="43">
        <f t="shared" si="17"/>
        <v>0</v>
      </c>
      <c r="AA54" s="43">
        <f t="shared" si="17"/>
        <v>0</v>
      </c>
      <c r="AB54" s="43">
        <f t="shared" si="17"/>
        <v>100.40974572584713</v>
      </c>
      <c r="AC54" s="43">
        <f t="shared" si="17"/>
        <v>12.397032418612902</v>
      </c>
      <c r="AD54" s="43">
        <f t="shared" si="17"/>
        <v>0</v>
      </c>
      <c r="AE54" s="43">
        <f t="shared" si="17"/>
        <v>0</v>
      </c>
      <c r="AF54" s="43">
        <f t="shared" si="17"/>
        <v>7.9025817218709689</v>
      </c>
      <c r="AG54" s="43">
        <f t="shared" si="17"/>
        <v>0</v>
      </c>
      <c r="AH54" s="43">
        <f t="shared" si="17"/>
        <v>0</v>
      </c>
      <c r="AI54" s="43">
        <f t="shared" si="17"/>
        <v>0</v>
      </c>
      <c r="AJ54" s="43">
        <f t="shared" si="17"/>
        <v>0</v>
      </c>
      <c r="AK54" s="43">
        <f t="shared" si="17"/>
        <v>0</v>
      </c>
      <c r="AL54" s="43">
        <f t="shared" si="17"/>
        <v>95.964551993825779</v>
      </c>
      <c r="AM54" s="43">
        <f t="shared" si="17"/>
        <v>6.1361930950645167</v>
      </c>
      <c r="AN54" s="43">
        <f t="shared" si="17"/>
        <v>0</v>
      </c>
      <c r="AO54" s="43">
        <f t="shared" si="17"/>
        <v>0</v>
      </c>
      <c r="AP54" s="43">
        <f t="shared" si="17"/>
        <v>3.8465190046129032</v>
      </c>
      <c r="AQ54" s="43">
        <f t="shared" si="17"/>
        <v>0</v>
      </c>
      <c r="AR54" s="43">
        <f t="shared" si="17"/>
        <v>0</v>
      </c>
      <c r="AS54" s="43">
        <f t="shared" si="17"/>
        <v>0</v>
      </c>
      <c r="AT54" s="43">
        <f t="shared" si="17"/>
        <v>0</v>
      </c>
      <c r="AU54" s="43">
        <f t="shared" si="17"/>
        <v>0</v>
      </c>
      <c r="AV54" s="43">
        <f t="shared" si="17"/>
        <v>578.87299481361822</v>
      </c>
      <c r="AW54" s="43">
        <f t="shared" si="17"/>
        <v>88.968067109354834</v>
      </c>
      <c r="AX54" s="43">
        <f t="shared" si="17"/>
        <v>2.6714720754838708</v>
      </c>
      <c r="AY54" s="43">
        <f t="shared" si="17"/>
        <v>0</v>
      </c>
      <c r="AZ54" s="43">
        <f t="shared" si="17"/>
        <v>161.0562899813871</v>
      </c>
      <c r="BA54" s="43">
        <f t="shared" si="17"/>
        <v>0</v>
      </c>
      <c r="BB54" s="43">
        <f t="shared" si="17"/>
        <v>0</v>
      </c>
      <c r="BC54" s="43">
        <f t="shared" si="17"/>
        <v>0</v>
      </c>
      <c r="BD54" s="43">
        <f t="shared" si="17"/>
        <v>0</v>
      </c>
      <c r="BE54" s="43">
        <f t="shared" si="17"/>
        <v>0</v>
      </c>
      <c r="BF54" s="43">
        <f t="shared" si="17"/>
        <v>346.13976194896765</v>
      </c>
      <c r="BG54" s="43">
        <f t="shared" si="17"/>
        <v>30.338880955322587</v>
      </c>
      <c r="BH54" s="43">
        <f t="shared" si="17"/>
        <v>2.74279203183871</v>
      </c>
      <c r="BI54" s="43">
        <f t="shared" si="17"/>
        <v>0</v>
      </c>
      <c r="BJ54" s="43">
        <f t="shared" si="17"/>
        <v>22.484179051806453</v>
      </c>
      <c r="BK54" s="43">
        <f t="shared" si="15"/>
        <v>1987.5947152395449</v>
      </c>
    </row>
    <row r="55" spans="1:63" ht="3" customHeight="1" x14ac:dyDescent="0.25">
      <c r="A55" s="11"/>
      <c r="B55" s="26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</row>
    <row r="56" spans="1:63" x14ac:dyDescent="0.25">
      <c r="A56" s="11" t="s">
        <v>18</v>
      </c>
      <c r="B56" s="29" t="s">
        <v>8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</row>
    <row r="57" spans="1:63" x14ac:dyDescent="0.25">
      <c r="A57" s="11" t="s">
        <v>75</v>
      </c>
      <c r="B57" s="26" t="s">
        <v>19</v>
      </c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</row>
    <row r="58" spans="1:63" x14ac:dyDescent="0.25">
      <c r="A58" s="11"/>
      <c r="B58" s="24" t="s">
        <v>121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1.222826270516129</v>
      </c>
      <c r="I58" s="41">
        <v>0.58295974451612909</v>
      </c>
      <c r="J58" s="41">
        <v>0</v>
      </c>
      <c r="K58" s="41">
        <v>0</v>
      </c>
      <c r="L58" s="41">
        <v>0.26003044322580637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0.39714368987096765</v>
      </c>
      <c r="S58" s="41">
        <v>0.44592068258064521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0.13561116906451615</v>
      </c>
      <c r="AC58" s="41">
        <v>0.1295056823225807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8.7063698000000009E-2</v>
      </c>
      <c r="AM58" s="41">
        <v>0</v>
      </c>
      <c r="AN58" s="41">
        <v>0</v>
      </c>
      <c r="AO58" s="41">
        <v>0</v>
      </c>
      <c r="AP58" s="41">
        <v>4.9786062000000006E-2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12.112551062026947</v>
      </c>
      <c r="AW58" s="41">
        <v>0.5382808262580645</v>
      </c>
      <c r="AX58" s="41">
        <v>0</v>
      </c>
      <c r="AY58" s="41">
        <v>0</v>
      </c>
      <c r="AZ58" s="41">
        <v>3.1315531065161295</v>
      </c>
      <c r="BA58" s="41">
        <v>0</v>
      </c>
      <c r="BB58" s="41">
        <v>0</v>
      </c>
      <c r="BC58" s="41">
        <v>0</v>
      </c>
      <c r="BD58" s="41">
        <v>0</v>
      </c>
      <c r="BE58" s="41">
        <v>0</v>
      </c>
      <c r="BF58" s="41">
        <v>3.4046158989677462</v>
      </c>
      <c r="BG58" s="41">
        <v>0.20561146816129028</v>
      </c>
      <c r="BH58" s="41">
        <v>0</v>
      </c>
      <c r="BI58" s="41">
        <v>0</v>
      </c>
      <c r="BJ58" s="41">
        <v>0.61588013454838708</v>
      </c>
      <c r="BK58" s="42">
        <f t="shared" ref="BK58:BK59" si="18">SUM(C58:BJ58)</f>
        <v>23.319339938575339</v>
      </c>
    </row>
    <row r="59" spans="1:63" x14ac:dyDescent="0.25">
      <c r="A59" s="11"/>
      <c r="B59" s="27" t="s">
        <v>82</v>
      </c>
      <c r="C59" s="43">
        <f>SUM(C58)</f>
        <v>0</v>
      </c>
      <c r="D59" s="43">
        <f t="shared" ref="D59:BJ59" si="19">SUM(D58)</f>
        <v>0</v>
      </c>
      <c r="E59" s="43">
        <f t="shared" si="19"/>
        <v>0</v>
      </c>
      <c r="F59" s="43">
        <f t="shared" si="19"/>
        <v>0</v>
      </c>
      <c r="G59" s="43">
        <f t="shared" si="19"/>
        <v>0</v>
      </c>
      <c r="H59" s="43">
        <f t="shared" si="19"/>
        <v>1.222826270516129</v>
      </c>
      <c r="I59" s="43">
        <f t="shared" si="19"/>
        <v>0.58295974451612909</v>
      </c>
      <c r="J59" s="43">
        <f t="shared" si="19"/>
        <v>0</v>
      </c>
      <c r="K59" s="43">
        <f t="shared" si="19"/>
        <v>0</v>
      </c>
      <c r="L59" s="43">
        <f t="shared" si="19"/>
        <v>0.26003044322580637</v>
      </c>
      <c r="M59" s="43">
        <f t="shared" si="19"/>
        <v>0</v>
      </c>
      <c r="N59" s="43">
        <f t="shared" si="19"/>
        <v>0</v>
      </c>
      <c r="O59" s="43">
        <f t="shared" si="19"/>
        <v>0</v>
      </c>
      <c r="P59" s="43">
        <f t="shared" si="19"/>
        <v>0</v>
      </c>
      <c r="Q59" s="43">
        <f t="shared" si="19"/>
        <v>0</v>
      </c>
      <c r="R59" s="43">
        <f t="shared" si="19"/>
        <v>0.39714368987096765</v>
      </c>
      <c r="S59" s="43">
        <f t="shared" si="19"/>
        <v>0.44592068258064521</v>
      </c>
      <c r="T59" s="43">
        <f t="shared" si="19"/>
        <v>0</v>
      </c>
      <c r="U59" s="43">
        <f t="shared" si="19"/>
        <v>0</v>
      </c>
      <c r="V59" s="43">
        <f t="shared" si="19"/>
        <v>0</v>
      </c>
      <c r="W59" s="43">
        <f t="shared" si="19"/>
        <v>0</v>
      </c>
      <c r="X59" s="43">
        <f t="shared" si="19"/>
        <v>0</v>
      </c>
      <c r="Y59" s="43">
        <f t="shared" si="19"/>
        <v>0</v>
      </c>
      <c r="Z59" s="43">
        <f t="shared" si="19"/>
        <v>0</v>
      </c>
      <c r="AA59" s="43">
        <f t="shared" si="19"/>
        <v>0</v>
      </c>
      <c r="AB59" s="43">
        <f t="shared" si="19"/>
        <v>0.13561116906451615</v>
      </c>
      <c r="AC59" s="43">
        <f t="shared" si="19"/>
        <v>0.1295056823225807</v>
      </c>
      <c r="AD59" s="43">
        <f t="shared" si="19"/>
        <v>0</v>
      </c>
      <c r="AE59" s="43">
        <f t="shared" si="19"/>
        <v>0</v>
      </c>
      <c r="AF59" s="43">
        <f t="shared" si="19"/>
        <v>0</v>
      </c>
      <c r="AG59" s="43">
        <f t="shared" si="19"/>
        <v>0</v>
      </c>
      <c r="AH59" s="43">
        <f t="shared" si="19"/>
        <v>0</v>
      </c>
      <c r="AI59" s="43">
        <f t="shared" si="19"/>
        <v>0</v>
      </c>
      <c r="AJ59" s="43">
        <f t="shared" si="19"/>
        <v>0</v>
      </c>
      <c r="AK59" s="43">
        <f t="shared" si="19"/>
        <v>0</v>
      </c>
      <c r="AL59" s="43">
        <f t="shared" si="19"/>
        <v>8.7063698000000009E-2</v>
      </c>
      <c r="AM59" s="43">
        <f t="shared" si="19"/>
        <v>0</v>
      </c>
      <c r="AN59" s="43">
        <f t="shared" si="19"/>
        <v>0</v>
      </c>
      <c r="AO59" s="43">
        <f t="shared" si="19"/>
        <v>0</v>
      </c>
      <c r="AP59" s="43">
        <f t="shared" si="19"/>
        <v>4.9786062000000006E-2</v>
      </c>
      <c r="AQ59" s="43">
        <f t="shared" si="19"/>
        <v>0</v>
      </c>
      <c r="AR59" s="43">
        <f t="shared" si="19"/>
        <v>0</v>
      </c>
      <c r="AS59" s="43">
        <f t="shared" si="19"/>
        <v>0</v>
      </c>
      <c r="AT59" s="43">
        <f t="shared" si="19"/>
        <v>0</v>
      </c>
      <c r="AU59" s="43">
        <f t="shared" si="19"/>
        <v>0</v>
      </c>
      <c r="AV59" s="43">
        <f t="shared" si="19"/>
        <v>12.112551062026947</v>
      </c>
      <c r="AW59" s="43">
        <f t="shared" si="19"/>
        <v>0.5382808262580645</v>
      </c>
      <c r="AX59" s="43">
        <f t="shared" si="19"/>
        <v>0</v>
      </c>
      <c r="AY59" s="43">
        <f t="shared" si="19"/>
        <v>0</v>
      </c>
      <c r="AZ59" s="43">
        <f t="shared" si="19"/>
        <v>3.1315531065161295</v>
      </c>
      <c r="BA59" s="43">
        <f t="shared" si="19"/>
        <v>0</v>
      </c>
      <c r="BB59" s="43">
        <f t="shared" si="19"/>
        <v>0</v>
      </c>
      <c r="BC59" s="43">
        <f t="shared" si="19"/>
        <v>0</v>
      </c>
      <c r="BD59" s="43">
        <f t="shared" si="19"/>
        <v>0</v>
      </c>
      <c r="BE59" s="43">
        <f t="shared" si="19"/>
        <v>0</v>
      </c>
      <c r="BF59" s="43">
        <f t="shared" si="19"/>
        <v>3.4046158989677462</v>
      </c>
      <c r="BG59" s="43">
        <f t="shared" si="19"/>
        <v>0.20561146816129028</v>
      </c>
      <c r="BH59" s="43">
        <f t="shared" si="19"/>
        <v>0</v>
      </c>
      <c r="BI59" s="43">
        <f t="shared" si="19"/>
        <v>0</v>
      </c>
      <c r="BJ59" s="43">
        <f t="shared" si="19"/>
        <v>0.61588013454838708</v>
      </c>
      <c r="BK59" s="43">
        <f t="shared" si="18"/>
        <v>23.319339938575339</v>
      </c>
    </row>
    <row r="60" spans="1:63" ht="2.25" customHeight="1" x14ac:dyDescent="0.25">
      <c r="A60" s="11"/>
      <c r="B60" s="26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</row>
    <row r="61" spans="1:63" x14ac:dyDescent="0.25">
      <c r="A61" s="11" t="s">
        <v>4</v>
      </c>
      <c r="B61" s="29" t="s">
        <v>9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</row>
    <row r="62" spans="1:63" x14ac:dyDescent="0.25">
      <c r="A62" s="11" t="s">
        <v>75</v>
      </c>
      <c r="B62" s="26" t="s">
        <v>20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</row>
    <row r="63" spans="1:63" x14ac:dyDescent="0.25">
      <c r="A63" s="11"/>
      <c r="B63" s="25"/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0</v>
      </c>
      <c r="AP63" s="41">
        <v>0</v>
      </c>
      <c r="AQ63" s="41">
        <v>0</v>
      </c>
      <c r="AR63" s="41">
        <v>0</v>
      </c>
      <c r="AS63" s="41">
        <v>0</v>
      </c>
      <c r="AT63" s="41">
        <v>0</v>
      </c>
      <c r="AU63" s="41">
        <v>0</v>
      </c>
      <c r="AV63" s="41">
        <v>0</v>
      </c>
      <c r="AW63" s="41">
        <v>0</v>
      </c>
      <c r="AX63" s="41">
        <v>0</v>
      </c>
      <c r="AY63" s="41">
        <v>0</v>
      </c>
      <c r="AZ63" s="41">
        <v>0</v>
      </c>
      <c r="BA63" s="41">
        <v>0</v>
      </c>
      <c r="BB63" s="41">
        <v>0</v>
      </c>
      <c r="BC63" s="41">
        <v>0</v>
      </c>
      <c r="BD63" s="41">
        <v>0</v>
      </c>
      <c r="BE63" s="41">
        <v>0</v>
      </c>
      <c r="BF63" s="41">
        <v>0</v>
      </c>
      <c r="BG63" s="41">
        <v>0</v>
      </c>
      <c r="BH63" s="41">
        <v>0</v>
      </c>
      <c r="BI63" s="41">
        <v>0</v>
      </c>
      <c r="BJ63" s="41">
        <v>0</v>
      </c>
      <c r="BK63" s="42">
        <f t="shared" ref="BK63:BK64" si="20">SUM(C63:BJ63)</f>
        <v>0</v>
      </c>
    </row>
    <row r="64" spans="1:63" x14ac:dyDescent="0.25">
      <c r="A64" s="11"/>
      <c r="B64" s="27" t="s">
        <v>84</v>
      </c>
      <c r="C64" s="43">
        <f>SUM(C63)</f>
        <v>0</v>
      </c>
      <c r="D64" s="43">
        <f t="shared" ref="D64:BJ64" si="21">SUM(D63)</f>
        <v>0</v>
      </c>
      <c r="E64" s="43">
        <f t="shared" si="21"/>
        <v>0</v>
      </c>
      <c r="F64" s="43">
        <f t="shared" si="21"/>
        <v>0</v>
      </c>
      <c r="G64" s="43">
        <f t="shared" si="21"/>
        <v>0</v>
      </c>
      <c r="H64" s="43">
        <f t="shared" si="21"/>
        <v>0</v>
      </c>
      <c r="I64" s="43">
        <f t="shared" si="21"/>
        <v>0</v>
      </c>
      <c r="J64" s="43">
        <f t="shared" si="21"/>
        <v>0</v>
      </c>
      <c r="K64" s="43">
        <f t="shared" si="21"/>
        <v>0</v>
      </c>
      <c r="L64" s="43">
        <f t="shared" si="21"/>
        <v>0</v>
      </c>
      <c r="M64" s="43">
        <f t="shared" si="21"/>
        <v>0</v>
      </c>
      <c r="N64" s="43">
        <f t="shared" si="21"/>
        <v>0</v>
      </c>
      <c r="O64" s="43">
        <f t="shared" si="21"/>
        <v>0</v>
      </c>
      <c r="P64" s="43">
        <f t="shared" si="21"/>
        <v>0</v>
      </c>
      <c r="Q64" s="43">
        <f t="shared" si="21"/>
        <v>0</v>
      </c>
      <c r="R64" s="43">
        <f t="shared" si="21"/>
        <v>0</v>
      </c>
      <c r="S64" s="43">
        <f t="shared" si="21"/>
        <v>0</v>
      </c>
      <c r="T64" s="43">
        <f t="shared" si="21"/>
        <v>0</v>
      </c>
      <c r="U64" s="43">
        <f t="shared" si="21"/>
        <v>0</v>
      </c>
      <c r="V64" s="43">
        <f t="shared" si="21"/>
        <v>0</v>
      </c>
      <c r="W64" s="43">
        <f t="shared" si="21"/>
        <v>0</v>
      </c>
      <c r="X64" s="43">
        <f t="shared" si="21"/>
        <v>0</v>
      </c>
      <c r="Y64" s="43">
        <f t="shared" si="21"/>
        <v>0</v>
      </c>
      <c r="Z64" s="43">
        <f t="shared" si="21"/>
        <v>0</v>
      </c>
      <c r="AA64" s="43">
        <f t="shared" si="21"/>
        <v>0</v>
      </c>
      <c r="AB64" s="43">
        <f t="shared" si="21"/>
        <v>0</v>
      </c>
      <c r="AC64" s="43">
        <f t="shared" si="21"/>
        <v>0</v>
      </c>
      <c r="AD64" s="43">
        <f t="shared" si="21"/>
        <v>0</v>
      </c>
      <c r="AE64" s="43">
        <f t="shared" si="21"/>
        <v>0</v>
      </c>
      <c r="AF64" s="43">
        <f t="shared" si="21"/>
        <v>0</v>
      </c>
      <c r="AG64" s="43">
        <f t="shared" si="21"/>
        <v>0</v>
      </c>
      <c r="AH64" s="43">
        <f t="shared" si="21"/>
        <v>0</v>
      </c>
      <c r="AI64" s="43">
        <f t="shared" si="21"/>
        <v>0</v>
      </c>
      <c r="AJ64" s="43">
        <f t="shared" si="21"/>
        <v>0</v>
      </c>
      <c r="AK64" s="43">
        <f t="shared" si="21"/>
        <v>0</v>
      </c>
      <c r="AL64" s="43">
        <f t="shared" si="21"/>
        <v>0</v>
      </c>
      <c r="AM64" s="43">
        <f t="shared" si="21"/>
        <v>0</v>
      </c>
      <c r="AN64" s="43">
        <f t="shared" si="21"/>
        <v>0</v>
      </c>
      <c r="AO64" s="43">
        <f t="shared" si="21"/>
        <v>0</v>
      </c>
      <c r="AP64" s="43">
        <f t="shared" si="21"/>
        <v>0</v>
      </c>
      <c r="AQ64" s="43">
        <f t="shared" si="21"/>
        <v>0</v>
      </c>
      <c r="AR64" s="43">
        <f t="shared" si="21"/>
        <v>0</v>
      </c>
      <c r="AS64" s="43">
        <f t="shared" si="21"/>
        <v>0</v>
      </c>
      <c r="AT64" s="43">
        <f t="shared" si="21"/>
        <v>0</v>
      </c>
      <c r="AU64" s="43">
        <f t="shared" si="21"/>
        <v>0</v>
      </c>
      <c r="AV64" s="43">
        <f t="shared" si="21"/>
        <v>0</v>
      </c>
      <c r="AW64" s="43">
        <f t="shared" si="21"/>
        <v>0</v>
      </c>
      <c r="AX64" s="43">
        <f t="shared" si="21"/>
        <v>0</v>
      </c>
      <c r="AY64" s="43">
        <f t="shared" si="21"/>
        <v>0</v>
      </c>
      <c r="AZ64" s="43">
        <f t="shared" si="21"/>
        <v>0</v>
      </c>
      <c r="BA64" s="43">
        <f t="shared" si="21"/>
        <v>0</v>
      </c>
      <c r="BB64" s="43">
        <f t="shared" si="21"/>
        <v>0</v>
      </c>
      <c r="BC64" s="43">
        <f t="shared" si="21"/>
        <v>0</v>
      </c>
      <c r="BD64" s="43">
        <f t="shared" si="21"/>
        <v>0</v>
      </c>
      <c r="BE64" s="43">
        <f t="shared" si="21"/>
        <v>0</v>
      </c>
      <c r="BF64" s="43">
        <f t="shared" si="21"/>
        <v>0</v>
      </c>
      <c r="BG64" s="43">
        <f t="shared" si="21"/>
        <v>0</v>
      </c>
      <c r="BH64" s="43">
        <f t="shared" si="21"/>
        <v>0</v>
      </c>
      <c r="BI64" s="43">
        <f t="shared" si="21"/>
        <v>0</v>
      </c>
      <c r="BJ64" s="43">
        <f t="shared" si="21"/>
        <v>0</v>
      </c>
      <c r="BK64" s="43">
        <f t="shared" si="20"/>
        <v>0</v>
      </c>
    </row>
    <row r="65" spans="1:63" x14ac:dyDescent="0.25">
      <c r="A65" s="11" t="s">
        <v>76</v>
      </c>
      <c r="B65" s="26" t="s">
        <v>21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</row>
    <row r="66" spans="1:63" x14ac:dyDescent="0.25">
      <c r="A66" s="11"/>
      <c r="B66" s="25"/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0</v>
      </c>
      <c r="AP66" s="41">
        <v>0</v>
      </c>
      <c r="AQ66" s="41">
        <v>0</v>
      </c>
      <c r="AR66" s="41">
        <v>0</v>
      </c>
      <c r="AS66" s="41">
        <v>0</v>
      </c>
      <c r="AT66" s="41">
        <v>0</v>
      </c>
      <c r="AU66" s="41">
        <v>0</v>
      </c>
      <c r="AV66" s="41">
        <v>0</v>
      </c>
      <c r="AW66" s="41">
        <v>0</v>
      </c>
      <c r="AX66" s="41">
        <v>0</v>
      </c>
      <c r="AY66" s="41">
        <v>0</v>
      </c>
      <c r="AZ66" s="41">
        <v>0</v>
      </c>
      <c r="BA66" s="41">
        <v>0</v>
      </c>
      <c r="BB66" s="41">
        <v>0</v>
      </c>
      <c r="BC66" s="41">
        <v>0</v>
      </c>
      <c r="BD66" s="41">
        <v>0</v>
      </c>
      <c r="BE66" s="41">
        <v>0</v>
      </c>
      <c r="BF66" s="41">
        <v>0</v>
      </c>
      <c r="BG66" s="41">
        <v>0</v>
      </c>
      <c r="BH66" s="41">
        <v>0</v>
      </c>
      <c r="BI66" s="41">
        <v>0</v>
      </c>
      <c r="BJ66" s="41">
        <v>0</v>
      </c>
      <c r="BK66" s="42">
        <f t="shared" ref="BK66:BK68" si="22">SUM(C66:BJ66)</f>
        <v>0</v>
      </c>
    </row>
    <row r="67" spans="1:63" x14ac:dyDescent="0.25">
      <c r="A67" s="11"/>
      <c r="B67" s="27" t="s">
        <v>85</v>
      </c>
      <c r="C67" s="43">
        <f>SUM(C66)</f>
        <v>0</v>
      </c>
      <c r="D67" s="43">
        <f t="shared" ref="D67:BJ67" si="23">SUM(D66)</f>
        <v>0</v>
      </c>
      <c r="E67" s="43">
        <f t="shared" si="23"/>
        <v>0</v>
      </c>
      <c r="F67" s="43">
        <f t="shared" si="23"/>
        <v>0</v>
      </c>
      <c r="G67" s="43">
        <f t="shared" si="23"/>
        <v>0</v>
      </c>
      <c r="H67" s="43">
        <f t="shared" si="23"/>
        <v>0</v>
      </c>
      <c r="I67" s="43">
        <f t="shared" si="23"/>
        <v>0</v>
      </c>
      <c r="J67" s="43">
        <f t="shared" si="23"/>
        <v>0</v>
      </c>
      <c r="K67" s="43">
        <f t="shared" si="23"/>
        <v>0</v>
      </c>
      <c r="L67" s="43">
        <f t="shared" si="23"/>
        <v>0</v>
      </c>
      <c r="M67" s="43">
        <f t="shared" si="23"/>
        <v>0</v>
      </c>
      <c r="N67" s="43">
        <f t="shared" si="23"/>
        <v>0</v>
      </c>
      <c r="O67" s="43">
        <f t="shared" si="23"/>
        <v>0</v>
      </c>
      <c r="P67" s="43">
        <f t="shared" si="23"/>
        <v>0</v>
      </c>
      <c r="Q67" s="43">
        <f t="shared" si="23"/>
        <v>0</v>
      </c>
      <c r="R67" s="43">
        <f t="shared" si="23"/>
        <v>0</v>
      </c>
      <c r="S67" s="43">
        <f t="shared" si="23"/>
        <v>0</v>
      </c>
      <c r="T67" s="43">
        <f t="shared" si="23"/>
        <v>0</v>
      </c>
      <c r="U67" s="43">
        <f t="shared" si="23"/>
        <v>0</v>
      </c>
      <c r="V67" s="43">
        <f t="shared" si="23"/>
        <v>0</v>
      </c>
      <c r="W67" s="43">
        <f t="shared" si="23"/>
        <v>0</v>
      </c>
      <c r="X67" s="43">
        <f t="shared" si="23"/>
        <v>0</v>
      </c>
      <c r="Y67" s="43">
        <f t="shared" si="23"/>
        <v>0</v>
      </c>
      <c r="Z67" s="43">
        <f t="shared" si="23"/>
        <v>0</v>
      </c>
      <c r="AA67" s="43">
        <f t="shared" si="23"/>
        <v>0</v>
      </c>
      <c r="AB67" s="43">
        <f t="shared" si="23"/>
        <v>0</v>
      </c>
      <c r="AC67" s="43">
        <f t="shared" si="23"/>
        <v>0</v>
      </c>
      <c r="AD67" s="43">
        <f t="shared" si="23"/>
        <v>0</v>
      </c>
      <c r="AE67" s="43">
        <f t="shared" si="23"/>
        <v>0</v>
      </c>
      <c r="AF67" s="43">
        <f t="shared" si="23"/>
        <v>0</v>
      </c>
      <c r="AG67" s="43">
        <f t="shared" si="23"/>
        <v>0</v>
      </c>
      <c r="AH67" s="43">
        <f t="shared" si="23"/>
        <v>0</v>
      </c>
      <c r="AI67" s="43">
        <f t="shared" si="23"/>
        <v>0</v>
      </c>
      <c r="AJ67" s="43">
        <f t="shared" si="23"/>
        <v>0</v>
      </c>
      <c r="AK67" s="43">
        <f t="shared" si="23"/>
        <v>0</v>
      </c>
      <c r="AL67" s="43">
        <f t="shared" si="23"/>
        <v>0</v>
      </c>
      <c r="AM67" s="43">
        <f t="shared" si="23"/>
        <v>0</v>
      </c>
      <c r="AN67" s="43">
        <f t="shared" si="23"/>
        <v>0</v>
      </c>
      <c r="AO67" s="43">
        <f t="shared" si="23"/>
        <v>0</v>
      </c>
      <c r="AP67" s="43">
        <f t="shared" si="23"/>
        <v>0</v>
      </c>
      <c r="AQ67" s="43">
        <f t="shared" si="23"/>
        <v>0</v>
      </c>
      <c r="AR67" s="43">
        <f t="shared" si="23"/>
        <v>0</v>
      </c>
      <c r="AS67" s="43">
        <f t="shared" si="23"/>
        <v>0</v>
      </c>
      <c r="AT67" s="43">
        <f t="shared" si="23"/>
        <v>0</v>
      </c>
      <c r="AU67" s="43">
        <f t="shared" si="23"/>
        <v>0</v>
      </c>
      <c r="AV67" s="43">
        <f t="shared" si="23"/>
        <v>0</v>
      </c>
      <c r="AW67" s="43">
        <f t="shared" si="23"/>
        <v>0</v>
      </c>
      <c r="AX67" s="43">
        <f t="shared" si="23"/>
        <v>0</v>
      </c>
      <c r="AY67" s="43">
        <f t="shared" si="23"/>
        <v>0</v>
      </c>
      <c r="AZ67" s="43">
        <f t="shared" si="23"/>
        <v>0</v>
      </c>
      <c r="BA67" s="43">
        <f t="shared" si="23"/>
        <v>0</v>
      </c>
      <c r="BB67" s="43">
        <f t="shared" si="23"/>
        <v>0</v>
      </c>
      <c r="BC67" s="43">
        <f t="shared" si="23"/>
        <v>0</v>
      </c>
      <c r="BD67" s="43">
        <f t="shared" si="23"/>
        <v>0</v>
      </c>
      <c r="BE67" s="43">
        <f t="shared" si="23"/>
        <v>0</v>
      </c>
      <c r="BF67" s="43">
        <f t="shared" si="23"/>
        <v>0</v>
      </c>
      <c r="BG67" s="43">
        <f t="shared" si="23"/>
        <v>0</v>
      </c>
      <c r="BH67" s="43">
        <f t="shared" si="23"/>
        <v>0</v>
      </c>
      <c r="BI67" s="43">
        <f t="shared" si="23"/>
        <v>0</v>
      </c>
      <c r="BJ67" s="43">
        <f t="shared" si="23"/>
        <v>0</v>
      </c>
      <c r="BK67" s="43">
        <f t="shared" si="22"/>
        <v>0</v>
      </c>
    </row>
    <row r="68" spans="1:63" x14ac:dyDescent="0.25">
      <c r="A68" s="11"/>
      <c r="B68" s="27" t="s">
        <v>83</v>
      </c>
      <c r="C68" s="43">
        <f>C64+C67</f>
        <v>0</v>
      </c>
      <c r="D68" s="43">
        <f t="shared" ref="D68:BJ68" si="24">D64+D67</f>
        <v>0</v>
      </c>
      <c r="E68" s="43">
        <f t="shared" si="24"/>
        <v>0</v>
      </c>
      <c r="F68" s="43">
        <f t="shared" si="24"/>
        <v>0</v>
      </c>
      <c r="G68" s="43">
        <f t="shared" si="24"/>
        <v>0</v>
      </c>
      <c r="H68" s="43">
        <f t="shared" si="24"/>
        <v>0</v>
      </c>
      <c r="I68" s="43">
        <f t="shared" si="24"/>
        <v>0</v>
      </c>
      <c r="J68" s="43">
        <f t="shared" si="24"/>
        <v>0</v>
      </c>
      <c r="K68" s="43">
        <f t="shared" si="24"/>
        <v>0</v>
      </c>
      <c r="L68" s="43">
        <f t="shared" si="24"/>
        <v>0</v>
      </c>
      <c r="M68" s="43">
        <f t="shared" si="24"/>
        <v>0</v>
      </c>
      <c r="N68" s="43">
        <f t="shared" si="24"/>
        <v>0</v>
      </c>
      <c r="O68" s="43">
        <f t="shared" si="24"/>
        <v>0</v>
      </c>
      <c r="P68" s="43">
        <f t="shared" si="24"/>
        <v>0</v>
      </c>
      <c r="Q68" s="43">
        <f t="shared" si="24"/>
        <v>0</v>
      </c>
      <c r="R68" s="43">
        <f t="shared" si="24"/>
        <v>0</v>
      </c>
      <c r="S68" s="43">
        <f t="shared" si="24"/>
        <v>0</v>
      </c>
      <c r="T68" s="43">
        <f t="shared" si="24"/>
        <v>0</v>
      </c>
      <c r="U68" s="43">
        <f t="shared" si="24"/>
        <v>0</v>
      </c>
      <c r="V68" s="43">
        <f t="shared" si="24"/>
        <v>0</v>
      </c>
      <c r="W68" s="43">
        <f t="shared" si="24"/>
        <v>0</v>
      </c>
      <c r="X68" s="43">
        <f t="shared" si="24"/>
        <v>0</v>
      </c>
      <c r="Y68" s="43">
        <f t="shared" si="24"/>
        <v>0</v>
      </c>
      <c r="Z68" s="43">
        <f t="shared" si="24"/>
        <v>0</v>
      </c>
      <c r="AA68" s="43">
        <f t="shared" si="24"/>
        <v>0</v>
      </c>
      <c r="AB68" s="43">
        <f t="shared" si="24"/>
        <v>0</v>
      </c>
      <c r="AC68" s="43">
        <f t="shared" si="24"/>
        <v>0</v>
      </c>
      <c r="AD68" s="43">
        <f t="shared" si="24"/>
        <v>0</v>
      </c>
      <c r="AE68" s="43">
        <f t="shared" si="24"/>
        <v>0</v>
      </c>
      <c r="AF68" s="43">
        <f t="shared" si="24"/>
        <v>0</v>
      </c>
      <c r="AG68" s="43">
        <f t="shared" si="24"/>
        <v>0</v>
      </c>
      <c r="AH68" s="43">
        <f t="shared" si="24"/>
        <v>0</v>
      </c>
      <c r="AI68" s="43">
        <f t="shared" si="24"/>
        <v>0</v>
      </c>
      <c r="AJ68" s="43">
        <f t="shared" si="24"/>
        <v>0</v>
      </c>
      <c r="AK68" s="43">
        <f t="shared" si="24"/>
        <v>0</v>
      </c>
      <c r="AL68" s="43">
        <f t="shared" si="24"/>
        <v>0</v>
      </c>
      <c r="AM68" s="43">
        <f t="shared" si="24"/>
        <v>0</v>
      </c>
      <c r="AN68" s="43">
        <f t="shared" si="24"/>
        <v>0</v>
      </c>
      <c r="AO68" s="43">
        <f t="shared" si="24"/>
        <v>0</v>
      </c>
      <c r="AP68" s="43">
        <f t="shared" si="24"/>
        <v>0</v>
      </c>
      <c r="AQ68" s="43">
        <f t="shared" si="24"/>
        <v>0</v>
      </c>
      <c r="AR68" s="43">
        <f t="shared" si="24"/>
        <v>0</v>
      </c>
      <c r="AS68" s="43">
        <f t="shared" si="24"/>
        <v>0</v>
      </c>
      <c r="AT68" s="43">
        <f t="shared" si="24"/>
        <v>0</v>
      </c>
      <c r="AU68" s="43">
        <f t="shared" si="24"/>
        <v>0</v>
      </c>
      <c r="AV68" s="43">
        <f t="shared" si="24"/>
        <v>0</v>
      </c>
      <c r="AW68" s="43">
        <f t="shared" si="24"/>
        <v>0</v>
      </c>
      <c r="AX68" s="43">
        <f t="shared" si="24"/>
        <v>0</v>
      </c>
      <c r="AY68" s="43">
        <f t="shared" si="24"/>
        <v>0</v>
      </c>
      <c r="AZ68" s="43">
        <f t="shared" si="24"/>
        <v>0</v>
      </c>
      <c r="BA68" s="43">
        <f t="shared" si="24"/>
        <v>0</v>
      </c>
      <c r="BB68" s="43">
        <f t="shared" si="24"/>
        <v>0</v>
      </c>
      <c r="BC68" s="43">
        <f t="shared" si="24"/>
        <v>0</v>
      </c>
      <c r="BD68" s="43">
        <f t="shared" si="24"/>
        <v>0</v>
      </c>
      <c r="BE68" s="43">
        <f t="shared" si="24"/>
        <v>0</v>
      </c>
      <c r="BF68" s="43">
        <f t="shared" si="24"/>
        <v>0</v>
      </c>
      <c r="BG68" s="43">
        <f t="shared" si="24"/>
        <v>0</v>
      </c>
      <c r="BH68" s="43">
        <f t="shared" si="24"/>
        <v>0</v>
      </c>
      <c r="BI68" s="43">
        <f t="shared" si="24"/>
        <v>0</v>
      </c>
      <c r="BJ68" s="43">
        <f t="shared" si="24"/>
        <v>0</v>
      </c>
      <c r="BK68" s="43">
        <f t="shared" si="22"/>
        <v>0</v>
      </c>
    </row>
    <row r="69" spans="1:63" ht="4.5" customHeight="1" x14ac:dyDescent="0.25">
      <c r="A69" s="11"/>
      <c r="B69" s="26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</row>
    <row r="70" spans="1:63" x14ac:dyDescent="0.25">
      <c r="A70" s="11" t="s">
        <v>22</v>
      </c>
      <c r="B70" s="29" t="s">
        <v>23</v>
      </c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</row>
    <row r="71" spans="1:63" x14ac:dyDescent="0.25">
      <c r="A71" s="11" t="s">
        <v>75</v>
      </c>
      <c r="B71" s="26" t="s">
        <v>24</v>
      </c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</row>
    <row r="72" spans="1:63" x14ac:dyDescent="0.25">
      <c r="A72" s="11"/>
      <c r="B72" s="24" t="s">
        <v>122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2.6578730641935486</v>
      </c>
      <c r="I72" s="41">
        <v>0.28939406354838709</v>
      </c>
      <c r="J72" s="41">
        <v>0</v>
      </c>
      <c r="K72" s="41">
        <v>0</v>
      </c>
      <c r="L72" s="41">
        <v>5.927723758064516E-2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0.47255757096774181</v>
      </c>
      <c r="S72" s="41">
        <v>0</v>
      </c>
      <c r="T72" s="41">
        <v>0</v>
      </c>
      <c r="U72" s="41">
        <v>0</v>
      </c>
      <c r="V72" s="41">
        <v>4.9002450967741921E-3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0.42192319751612906</v>
      </c>
      <c r="AC72" s="41">
        <v>1.8028635161290323E-3</v>
      </c>
      <c r="AD72" s="41">
        <v>0</v>
      </c>
      <c r="AE72" s="41">
        <v>0</v>
      </c>
      <c r="AF72" s="41">
        <v>0</v>
      </c>
      <c r="AG72" s="41">
        <v>0</v>
      </c>
      <c r="AH72" s="41">
        <v>0</v>
      </c>
      <c r="AI72" s="41">
        <v>0</v>
      </c>
      <c r="AJ72" s="41">
        <v>0</v>
      </c>
      <c r="AK72" s="41">
        <v>0</v>
      </c>
      <c r="AL72" s="41">
        <v>0.32659296422580647</v>
      </c>
      <c r="AM72" s="41">
        <v>1.0022744709677418E-2</v>
      </c>
      <c r="AN72" s="41">
        <v>0</v>
      </c>
      <c r="AO72" s="41">
        <v>0</v>
      </c>
      <c r="AP72" s="41">
        <v>0</v>
      </c>
      <c r="AQ72" s="41">
        <v>0</v>
      </c>
      <c r="AR72" s="41">
        <v>0</v>
      </c>
      <c r="AS72" s="41">
        <v>0</v>
      </c>
      <c r="AT72" s="41">
        <v>0</v>
      </c>
      <c r="AU72" s="41">
        <v>0</v>
      </c>
      <c r="AV72" s="41">
        <v>8.7872865096100057</v>
      </c>
      <c r="AW72" s="41">
        <v>0.8807953834516129</v>
      </c>
      <c r="AX72" s="41">
        <v>0</v>
      </c>
      <c r="AY72" s="41">
        <v>0</v>
      </c>
      <c r="AZ72" s="41">
        <v>3.7967449438709671</v>
      </c>
      <c r="BA72" s="41">
        <v>0</v>
      </c>
      <c r="BB72" s="41">
        <v>0</v>
      </c>
      <c r="BC72" s="41">
        <v>0</v>
      </c>
      <c r="BD72" s="41">
        <v>0</v>
      </c>
      <c r="BE72" s="41">
        <v>0</v>
      </c>
      <c r="BF72" s="41">
        <v>2.3838222163225797</v>
      </c>
      <c r="BG72" s="41">
        <v>6.2912309096774199E-2</v>
      </c>
      <c r="BH72" s="41">
        <v>0</v>
      </c>
      <c r="BI72" s="41">
        <v>0</v>
      </c>
      <c r="BJ72" s="41">
        <v>0</v>
      </c>
      <c r="BK72" s="42">
        <f t="shared" ref="BK72:BK73" si="25">SUM(C72:BJ72)</f>
        <v>20.155905313706775</v>
      </c>
    </row>
    <row r="73" spans="1:63" x14ac:dyDescent="0.25">
      <c r="A73" s="11"/>
      <c r="B73" s="27" t="s">
        <v>82</v>
      </c>
      <c r="C73" s="43">
        <f>SUM(C72)</f>
        <v>0</v>
      </c>
      <c r="D73" s="43">
        <f t="shared" ref="D73:BJ73" si="26">SUM(D72)</f>
        <v>0</v>
      </c>
      <c r="E73" s="43">
        <f t="shared" si="26"/>
        <v>0</v>
      </c>
      <c r="F73" s="43">
        <f t="shared" si="26"/>
        <v>0</v>
      </c>
      <c r="G73" s="43">
        <f t="shared" si="26"/>
        <v>0</v>
      </c>
      <c r="H73" s="43">
        <f t="shared" si="26"/>
        <v>2.6578730641935486</v>
      </c>
      <c r="I73" s="43">
        <f t="shared" si="26"/>
        <v>0.28939406354838709</v>
      </c>
      <c r="J73" s="43">
        <f t="shared" si="26"/>
        <v>0</v>
      </c>
      <c r="K73" s="43">
        <f t="shared" si="26"/>
        <v>0</v>
      </c>
      <c r="L73" s="43">
        <f t="shared" si="26"/>
        <v>5.927723758064516E-2</v>
      </c>
      <c r="M73" s="43">
        <f t="shared" si="26"/>
        <v>0</v>
      </c>
      <c r="N73" s="43">
        <f t="shared" si="26"/>
        <v>0</v>
      </c>
      <c r="O73" s="43">
        <f t="shared" si="26"/>
        <v>0</v>
      </c>
      <c r="P73" s="43">
        <f t="shared" si="26"/>
        <v>0</v>
      </c>
      <c r="Q73" s="43">
        <f t="shared" si="26"/>
        <v>0</v>
      </c>
      <c r="R73" s="43">
        <f t="shared" si="26"/>
        <v>0.47255757096774181</v>
      </c>
      <c r="S73" s="43">
        <f t="shared" si="26"/>
        <v>0</v>
      </c>
      <c r="T73" s="43">
        <f t="shared" si="26"/>
        <v>0</v>
      </c>
      <c r="U73" s="43">
        <f t="shared" si="26"/>
        <v>0</v>
      </c>
      <c r="V73" s="43">
        <f t="shared" si="26"/>
        <v>4.9002450967741921E-3</v>
      </c>
      <c r="W73" s="43">
        <f t="shared" si="26"/>
        <v>0</v>
      </c>
      <c r="X73" s="43">
        <f t="shared" si="26"/>
        <v>0</v>
      </c>
      <c r="Y73" s="43">
        <f t="shared" si="26"/>
        <v>0</v>
      </c>
      <c r="Z73" s="43">
        <f t="shared" si="26"/>
        <v>0</v>
      </c>
      <c r="AA73" s="43">
        <f t="shared" si="26"/>
        <v>0</v>
      </c>
      <c r="AB73" s="43">
        <f t="shared" si="26"/>
        <v>0.42192319751612906</v>
      </c>
      <c r="AC73" s="43">
        <f t="shared" si="26"/>
        <v>1.8028635161290323E-3</v>
      </c>
      <c r="AD73" s="43">
        <f t="shared" si="26"/>
        <v>0</v>
      </c>
      <c r="AE73" s="43">
        <f t="shared" si="26"/>
        <v>0</v>
      </c>
      <c r="AF73" s="43">
        <f t="shared" si="26"/>
        <v>0</v>
      </c>
      <c r="AG73" s="43">
        <f t="shared" si="26"/>
        <v>0</v>
      </c>
      <c r="AH73" s="43">
        <f t="shared" si="26"/>
        <v>0</v>
      </c>
      <c r="AI73" s="43">
        <f t="shared" si="26"/>
        <v>0</v>
      </c>
      <c r="AJ73" s="43">
        <f t="shared" si="26"/>
        <v>0</v>
      </c>
      <c r="AK73" s="43">
        <f t="shared" si="26"/>
        <v>0</v>
      </c>
      <c r="AL73" s="43">
        <f t="shared" si="26"/>
        <v>0.32659296422580647</v>
      </c>
      <c r="AM73" s="43">
        <f t="shared" si="26"/>
        <v>1.0022744709677418E-2</v>
      </c>
      <c r="AN73" s="43">
        <f t="shared" si="26"/>
        <v>0</v>
      </c>
      <c r="AO73" s="43">
        <f t="shared" si="26"/>
        <v>0</v>
      </c>
      <c r="AP73" s="43">
        <f t="shared" si="26"/>
        <v>0</v>
      </c>
      <c r="AQ73" s="43">
        <f t="shared" si="26"/>
        <v>0</v>
      </c>
      <c r="AR73" s="43">
        <f t="shared" si="26"/>
        <v>0</v>
      </c>
      <c r="AS73" s="43">
        <f t="shared" si="26"/>
        <v>0</v>
      </c>
      <c r="AT73" s="43">
        <f t="shared" si="26"/>
        <v>0</v>
      </c>
      <c r="AU73" s="43">
        <f t="shared" si="26"/>
        <v>0</v>
      </c>
      <c r="AV73" s="43">
        <f t="shared" si="26"/>
        <v>8.7872865096100057</v>
      </c>
      <c r="AW73" s="43">
        <f t="shared" si="26"/>
        <v>0.8807953834516129</v>
      </c>
      <c r="AX73" s="43">
        <f t="shared" si="26"/>
        <v>0</v>
      </c>
      <c r="AY73" s="43">
        <f t="shared" si="26"/>
        <v>0</v>
      </c>
      <c r="AZ73" s="43">
        <f t="shared" si="26"/>
        <v>3.7967449438709671</v>
      </c>
      <c r="BA73" s="43">
        <f t="shared" si="26"/>
        <v>0</v>
      </c>
      <c r="BB73" s="43">
        <f t="shared" si="26"/>
        <v>0</v>
      </c>
      <c r="BC73" s="43">
        <f t="shared" si="26"/>
        <v>0</v>
      </c>
      <c r="BD73" s="43">
        <f t="shared" si="26"/>
        <v>0</v>
      </c>
      <c r="BE73" s="43">
        <f t="shared" si="26"/>
        <v>0</v>
      </c>
      <c r="BF73" s="43">
        <f t="shared" si="26"/>
        <v>2.3838222163225797</v>
      </c>
      <c r="BG73" s="43">
        <f t="shared" si="26"/>
        <v>6.2912309096774199E-2</v>
      </c>
      <c r="BH73" s="43">
        <f t="shared" si="26"/>
        <v>0</v>
      </c>
      <c r="BI73" s="43">
        <f t="shared" si="26"/>
        <v>0</v>
      </c>
      <c r="BJ73" s="43">
        <f t="shared" si="26"/>
        <v>0</v>
      </c>
      <c r="BK73" s="43">
        <f t="shared" si="25"/>
        <v>20.155905313706775</v>
      </c>
    </row>
    <row r="74" spans="1:63" ht="4.5" customHeight="1" x14ac:dyDescent="0.25">
      <c r="A74" s="11"/>
      <c r="B74" s="30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</row>
    <row r="75" spans="1:63" x14ac:dyDescent="0.25">
      <c r="A75" s="11"/>
      <c r="B75" s="31" t="s">
        <v>98</v>
      </c>
      <c r="C75" s="43">
        <f>C38+C54+C59+C68+C73</f>
        <v>0</v>
      </c>
      <c r="D75" s="43">
        <f t="shared" ref="D75:BJ75" si="27">D38+D54+D59+D68+D73</f>
        <v>120.72698679338711</v>
      </c>
      <c r="E75" s="43">
        <f t="shared" si="27"/>
        <v>230.24</v>
      </c>
      <c r="F75" s="43">
        <f t="shared" si="27"/>
        <v>0</v>
      </c>
      <c r="G75" s="43">
        <f t="shared" si="27"/>
        <v>0</v>
      </c>
      <c r="H75" s="43">
        <f t="shared" si="27"/>
        <v>292.12196919610415</v>
      </c>
      <c r="I75" s="43">
        <f t="shared" si="27"/>
        <v>1596.9542821912071</v>
      </c>
      <c r="J75" s="43">
        <f t="shared" si="27"/>
        <v>699.06396218954842</v>
      </c>
      <c r="K75" s="43">
        <f t="shared" si="27"/>
        <v>0</v>
      </c>
      <c r="L75" s="43">
        <f t="shared" si="27"/>
        <v>154.19832929390321</v>
      </c>
      <c r="M75" s="43">
        <f t="shared" si="27"/>
        <v>0</v>
      </c>
      <c r="N75" s="43">
        <f t="shared" si="27"/>
        <v>0</v>
      </c>
      <c r="O75" s="43">
        <f t="shared" si="27"/>
        <v>0</v>
      </c>
      <c r="P75" s="43">
        <f t="shared" si="27"/>
        <v>0</v>
      </c>
      <c r="Q75" s="43">
        <f t="shared" si="27"/>
        <v>0</v>
      </c>
      <c r="R75" s="43">
        <f t="shared" si="27"/>
        <v>166.53690181909673</v>
      </c>
      <c r="S75" s="43">
        <f t="shared" si="27"/>
        <v>93.495315699516141</v>
      </c>
      <c r="T75" s="43">
        <f t="shared" si="27"/>
        <v>40.295251817935487</v>
      </c>
      <c r="U75" s="43">
        <f t="shared" si="27"/>
        <v>0</v>
      </c>
      <c r="V75" s="43">
        <f t="shared" si="27"/>
        <v>18.080147433064518</v>
      </c>
      <c r="W75" s="43">
        <f t="shared" si="27"/>
        <v>0</v>
      </c>
      <c r="X75" s="43">
        <f t="shared" si="27"/>
        <v>6.195706451612903</v>
      </c>
      <c r="Y75" s="43">
        <f t="shared" si="27"/>
        <v>0</v>
      </c>
      <c r="Z75" s="43">
        <f t="shared" si="27"/>
        <v>0</v>
      </c>
      <c r="AA75" s="43">
        <f t="shared" si="27"/>
        <v>0</v>
      </c>
      <c r="AB75" s="43">
        <f t="shared" si="27"/>
        <v>108.48050969607547</v>
      </c>
      <c r="AC75" s="43">
        <f t="shared" si="27"/>
        <v>116.03984431729035</v>
      </c>
      <c r="AD75" s="43">
        <f t="shared" si="27"/>
        <v>0</v>
      </c>
      <c r="AE75" s="43">
        <f t="shared" si="27"/>
        <v>0</v>
      </c>
      <c r="AF75" s="43">
        <f t="shared" si="27"/>
        <v>21.617969386483871</v>
      </c>
      <c r="AG75" s="43">
        <f t="shared" si="27"/>
        <v>0</v>
      </c>
      <c r="AH75" s="43">
        <f t="shared" si="27"/>
        <v>0</v>
      </c>
      <c r="AI75" s="43">
        <f t="shared" si="27"/>
        <v>0</v>
      </c>
      <c r="AJ75" s="43">
        <f t="shared" si="27"/>
        <v>0</v>
      </c>
      <c r="AK75" s="43">
        <f t="shared" si="27"/>
        <v>0</v>
      </c>
      <c r="AL75" s="43">
        <f t="shared" si="27"/>
        <v>99.329400106505418</v>
      </c>
      <c r="AM75" s="43">
        <f t="shared" si="27"/>
        <v>47.717256828419359</v>
      </c>
      <c r="AN75" s="43">
        <f t="shared" si="27"/>
        <v>18.696218235612903</v>
      </c>
      <c r="AO75" s="43">
        <f t="shared" si="27"/>
        <v>0</v>
      </c>
      <c r="AP75" s="43">
        <f t="shared" si="27"/>
        <v>8.9032210156774205</v>
      </c>
      <c r="AQ75" s="43">
        <f t="shared" si="27"/>
        <v>0</v>
      </c>
      <c r="AR75" s="43">
        <f t="shared" si="27"/>
        <v>2.903663785</v>
      </c>
      <c r="AS75" s="43">
        <f t="shared" si="27"/>
        <v>0</v>
      </c>
      <c r="AT75" s="43">
        <f t="shared" si="27"/>
        <v>0</v>
      </c>
      <c r="AU75" s="43">
        <f t="shared" si="27"/>
        <v>0</v>
      </c>
      <c r="AV75" s="43">
        <f t="shared" si="27"/>
        <v>649.90844721612348</v>
      </c>
      <c r="AW75" s="43">
        <f t="shared" si="27"/>
        <v>1197.2371018505157</v>
      </c>
      <c r="AX75" s="43">
        <f t="shared" si="27"/>
        <v>87.912813854000021</v>
      </c>
      <c r="AY75" s="43">
        <f t="shared" si="27"/>
        <v>0</v>
      </c>
      <c r="AZ75" s="43">
        <f t="shared" si="27"/>
        <v>340.79861494951621</v>
      </c>
      <c r="BA75" s="43">
        <f t="shared" si="27"/>
        <v>0</v>
      </c>
      <c r="BB75" s="43">
        <f t="shared" si="27"/>
        <v>0</v>
      </c>
      <c r="BC75" s="43">
        <f t="shared" si="27"/>
        <v>0</v>
      </c>
      <c r="BD75" s="43">
        <f t="shared" si="27"/>
        <v>0</v>
      </c>
      <c r="BE75" s="43">
        <f t="shared" si="27"/>
        <v>0</v>
      </c>
      <c r="BF75" s="43">
        <f t="shared" si="27"/>
        <v>372.97480790345577</v>
      </c>
      <c r="BG75" s="43">
        <f t="shared" si="27"/>
        <v>49.641726378258063</v>
      </c>
      <c r="BH75" s="43">
        <f t="shared" si="27"/>
        <v>23.599870965935477</v>
      </c>
      <c r="BI75" s="43">
        <f t="shared" si="27"/>
        <v>0</v>
      </c>
      <c r="BJ75" s="43">
        <f t="shared" si="27"/>
        <v>50.245479116096767</v>
      </c>
      <c r="BK75" s="43">
        <f>SUM(C75:BJ75)</f>
        <v>6613.9157984903422</v>
      </c>
    </row>
    <row r="76" spans="1:63" ht="4.5" customHeight="1" x14ac:dyDescent="0.25">
      <c r="A76" s="11"/>
      <c r="B76" s="31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</row>
    <row r="77" spans="1:63" ht="14.25" customHeight="1" x14ac:dyDescent="0.25">
      <c r="A77" s="11" t="s">
        <v>5</v>
      </c>
      <c r="B77" s="32" t="s">
        <v>26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</row>
    <row r="78" spans="1:63" x14ac:dyDescent="0.25">
      <c r="A78" s="11"/>
      <c r="B78" s="25"/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0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2">
        <f t="shared" ref="BK78:BK79" si="28">SUM(C78:BJ78)</f>
        <v>0</v>
      </c>
    </row>
    <row r="79" spans="1:63" ht="15.75" thickBot="1" x14ac:dyDescent="0.3">
      <c r="A79" s="16"/>
      <c r="B79" s="27" t="s">
        <v>82</v>
      </c>
      <c r="C79" s="43">
        <f>SUM(C78)</f>
        <v>0</v>
      </c>
      <c r="D79" s="43">
        <f t="shared" ref="D79" si="29">SUM(D78)</f>
        <v>0</v>
      </c>
      <c r="E79" s="43">
        <f t="shared" ref="E79" si="30">SUM(E78)</f>
        <v>0</v>
      </c>
      <c r="F79" s="43">
        <f t="shared" ref="F79" si="31">SUM(F78)</f>
        <v>0</v>
      </c>
      <c r="G79" s="43">
        <f t="shared" ref="G79" si="32">SUM(G78)</f>
        <v>0</v>
      </c>
      <c r="H79" s="43">
        <f t="shared" ref="H79" si="33">SUM(H78)</f>
        <v>0</v>
      </c>
      <c r="I79" s="43">
        <f t="shared" ref="I79" si="34">SUM(I78)</f>
        <v>0</v>
      </c>
      <c r="J79" s="43">
        <f t="shared" ref="J79" si="35">SUM(J78)</f>
        <v>0</v>
      </c>
      <c r="K79" s="43">
        <f t="shared" ref="K79" si="36">SUM(K78)</f>
        <v>0</v>
      </c>
      <c r="L79" s="43">
        <f t="shared" ref="L79" si="37">SUM(L78)</f>
        <v>0</v>
      </c>
      <c r="M79" s="43">
        <f t="shared" ref="M79" si="38">SUM(M78)</f>
        <v>0</v>
      </c>
      <c r="N79" s="43">
        <f t="shared" ref="N79" si="39">SUM(N78)</f>
        <v>0</v>
      </c>
      <c r="O79" s="43">
        <f t="shared" ref="O79" si="40">SUM(O78)</f>
        <v>0</v>
      </c>
      <c r="P79" s="43">
        <f t="shared" ref="P79" si="41">SUM(P78)</f>
        <v>0</v>
      </c>
      <c r="Q79" s="43">
        <f t="shared" ref="Q79" si="42">SUM(Q78)</f>
        <v>0</v>
      </c>
      <c r="R79" s="43">
        <f t="shared" ref="R79" si="43">SUM(R78)</f>
        <v>0</v>
      </c>
      <c r="S79" s="43">
        <f t="shared" ref="S79" si="44">SUM(S78)</f>
        <v>0</v>
      </c>
      <c r="T79" s="43">
        <f t="shared" ref="T79" si="45">SUM(T78)</f>
        <v>0</v>
      </c>
      <c r="U79" s="43">
        <f t="shared" ref="U79" si="46">SUM(U78)</f>
        <v>0</v>
      </c>
      <c r="V79" s="43">
        <f t="shared" ref="V79" si="47">SUM(V78)</f>
        <v>0</v>
      </c>
      <c r="W79" s="43">
        <f t="shared" ref="W79" si="48">SUM(W78)</f>
        <v>0</v>
      </c>
      <c r="X79" s="43">
        <f t="shared" ref="X79" si="49">SUM(X78)</f>
        <v>0</v>
      </c>
      <c r="Y79" s="43">
        <f t="shared" ref="Y79" si="50">SUM(Y78)</f>
        <v>0</v>
      </c>
      <c r="Z79" s="43">
        <f t="shared" ref="Z79" si="51">SUM(Z78)</f>
        <v>0</v>
      </c>
      <c r="AA79" s="43">
        <f t="shared" ref="AA79" si="52">SUM(AA78)</f>
        <v>0</v>
      </c>
      <c r="AB79" s="43">
        <f t="shared" ref="AB79" si="53">SUM(AB78)</f>
        <v>0</v>
      </c>
      <c r="AC79" s="43">
        <f t="shared" ref="AC79" si="54">SUM(AC78)</f>
        <v>0</v>
      </c>
      <c r="AD79" s="43">
        <f t="shared" ref="AD79" si="55">SUM(AD78)</f>
        <v>0</v>
      </c>
      <c r="AE79" s="43">
        <f t="shared" ref="AE79" si="56">SUM(AE78)</f>
        <v>0</v>
      </c>
      <c r="AF79" s="43">
        <f t="shared" ref="AF79" si="57">SUM(AF78)</f>
        <v>0</v>
      </c>
      <c r="AG79" s="43">
        <f t="shared" ref="AG79" si="58">SUM(AG78)</f>
        <v>0</v>
      </c>
      <c r="AH79" s="43">
        <f t="shared" ref="AH79" si="59">SUM(AH78)</f>
        <v>0</v>
      </c>
      <c r="AI79" s="43">
        <f t="shared" ref="AI79" si="60">SUM(AI78)</f>
        <v>0</v>
      </c>
      <c r="AJ79" s="43">
        <f t="shared" ref="AJ79" si="61">SUM(AJ78)</f>
        <v>0</v>
      </c>
      <c r="AK79" s="43">
        <f t="shared" ref="AK79" si="62">SUM(AK78)</f>
        <v>0</v>
      </c>
      <c r="AL79" s="43">
        <f t="shared" ref="AL79" si="63">SUM(AL78)</f>
        <v>0</v>
      </c>
      <c r="AM79" s="43">
        <f t="shared" ref="AM79" si="64">SUM(AM78)</f>
        <v>0</v>
      </c>
      <c r="AN79" s="43">
        <f t="shared" ref="AN79" si="65">SUM(AN78)</f>
        <v>0</v>
      </c>
      <c r="AO79" s="43">
        <f t="shared" ref="AO79" si="66">SUM(AO78)</f>
        <v>0</v>
      </c>
      <c r="AP79" s="43">
        <f t="shared" ref="AP79" si="67">SUM(AP78)</f>
        <v>0</v>
      </c>
      <c r="AQ79" s="43">
        <f t="shared" ref="AQ79" si="68">SUM(AQ78)</f>
        <v>0</v>
      </c>
      <c r="AR79" s="43">
        <f t="shared" ref="AR79" si="69">SUM(AR78)</f>
        <v>0</v>
      </c>
      <c r="AS79" s="43">
        <f t="shared" ref="AS79" si="70">SUM(AS78)</f>
        <v>0</v>
      </c>
      <c r="AT79" s="43">
        <f t="shared" ref="AT79" si="71">SUM(AT78)</f>
        <v>0</v>
      </c>
      <c r="AU79" s="43">
        <f t="shared" ref="AU79" si="72">SUM(AU78)</f>
        <v>0</v>
      </c>
      <c r="AV79" s="43">
        <f t="shared" ref="AV79" si="73">SUM(AV78)</f>
        <v>0</v>
      </c>
      <c r="AW79" s="43">
        <f t="shared" ref="AW79" si="74">SUM(AW78)</f>
        <v>0</v>
      </c>
      <c r="AX79" s="43">
        <f t="shared" ref="AX79" si="75">SUM(AX78)</f>
        <v>0</v>
      </c>
      <c r="AY79" s="43">
        <f t="shared" ref="AY79" si="76">SUM(AY78)</f>
        <v>0</v>
      </c>
      <c r="AZ79" s="43">
        <f t="shared" ref="AZ79" si="77">SUM(AZ78)</f>
        <v>0</v>
      </c>
      <c r="BA79" s="43">
        <f t="shared" ref="BA79" si="78">SUM(BA78)</f>
        <v>0</v>
      </c>
      <c r="BB79" s="43">
        <f t="shared" ref="BB79" si="79">SUM(BB78)</f>
        <v>0</v>
      </c>
      <c r="BC79" s="43">
        <f t="shared" ref="BC79" si="80">SUM(BC78)</f>
        <v>0</v>
      </c>
      <c r="BD79" s="43">
        <f t="shared" ref="BD79" si="81">SUM(BD78)</f>
        <v>0</v>
      </c>
      <c r="BE79" s="43">
        <f t="shared" ref="BE79" si="82">SUM(BE78)</f>
        <v>0</v>
      </c>
      <c r="BF79" s="43">
        <f t="shared" ref="BF79" si="83">SUM(BF78)</f>
        <v>0</v>
      </c>
      <c r="BG79" s="43">
        <f t="shared" ref="BG79" si="84">SUM(BG78)</f>
        <v>0</v>
      </c>
      <c r="BH79" s="43">
        <f t="shared" ref="BH79" si="85">SUM(BH78)</f>
        <v>0</v>
      </c>
      <c r="BI79" s="43">
        <f t="shared" ref="BI79" si="86">SUM(BI78)</f>
        <v>0</v>
      </c>
      <c r="BJ79" s="43">
        <f t="shared" ref="BJ79" si="87">SUM(BJ78)</f>
        <v>0</v>
      </c>
      <c r="BK79" s="43">
        <f t="shared" si="28"/>
        <v>0</v>
      </c>
    </row>
    <row r="80" spans="1:63" ht="6" customHeight="1" x14ac:dyDescent="0.25">
      <c r="A80" s="15"/>
      <c r="B80" s="17"/>
    </row>
    <row r="81" spans="1:62" x14ac:dyDescent="0.25">
      <c r="A81" s="15"/>
      <c r="B81" s="15" t="s">
        <v>29</v>
      </c>
      <c r="L81" s="18" t="s">
        <v>40</v>
      </c>
    </row>
    <row r="82" spans="1:62" x14ac:dyDescent="0.25">
      <c r="A82" s="15"/>
      <c r="B82" s="15" t="s">
        <v>30</v>
      </c>
      <c r="L82" s="15" t="s">
        <v>33</v>
      </c>
    </row>
    <row r="83" spans="1:62" x14ac:dyDescent="0.25">
      <c r="L83" s="15" t="s">
        <v>34</v>
      </c>
    </row>
    <row r="84" spans="1:62" x14ac:dyDescent="0.25">
      <c r="B84" s="15" t="s">
        <v>36</v>
      </c>
      <c r="L84" s="15" t="s">
        <v>97</v>
      </c>
    </row>
    <row r="85" spans="1:62" x14ac:dyDescent="0.25">
      <c r="B85" s="15" t="s">
        <v>37</v>
      </c>
      <c r="L85" s="15" t="s">
        <v>99</v>
      </c>
    </row>
    <row r="86" spans="1:62" x14ac:dyDescent="0.25">
      <c r="B86" s="15"/>
      <c r="L86" s="15" t="s">
        <v>35</v>
      </c>
    </row>
    <row r="87" spans="1:62" x14ac:dyDescent="0.25"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</row>
    <row r="88" spans="1:62" x14ac:dyDescent="0.25"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94" spans="1:62" x14ac:dyDescent="0.25">
      <c r="B94" s="15"/>
    </row>
  </sheetData>
  <mergeCells count="49"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C56:BK56"/>
    <mergeCell ref="C60:BK60"/>
    <mergeCell ref="C10:BK10"/>
    <mergeCell ref="C13:BK13"/>
    <mergeCell ref="C22:BK22"/>
    <mergeCell ref="C25:BK25"/>
    <mergeCell ref="C28:BK28"/>
    <mergeCell ref="C74:BK74"/>
    <mergeCell ref="A1:A5"/>
    <mergeCell ref="C57:BK57"/>
    <mergeCell ref="C76:BK76"/>
    <mergeCell ref="C77:BK77"/>
    <mergeCell ref="C61:BK61"/>
    <mergeCell ref="C62:BK62"/>
    <mergeCell ref="C65:BK65"/>
    <mergeCell ref="C69:BK69"/>
    <mergeCell ref="C70:BK70"/>
    <mergeCell ref="C40:BK40"/>
    <mergeCell ref="C71:BK71"/>
    <mergeCell ref="C41:BK41"/>
    <mergeCell ref="C39:BK39"/>
    <mergeCell ref="C45:BK45"/>
    <mergeCell ref="C55:BK55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zoomScale="95" zoomScaleNormal="95" workbookViewId="0">
      <selection activeCell="D10" sqref="D10"/>
    </sheetView>
  </sheetViews>
  <sheetFormatPr defaultRowHeight="12.75" x14ac:dyDescent="0.2"/>
  <cols>
    <col min="1" max="1" width="2.28515625" style="19" customWidth="1"/>
    <col min="2" max="2" width="9.140625" style="19"/>
    <col min="3" max="3" width="25.28515625" style="19" bestFit="1" customWidth="1"/>
    <col min="4" max="4" width="9.28515625" style="19" bestFit="1" customWidth="1"/>
    <col min="5" max="6" width="18.28515625" style="19" bestFit="1" customWidth="1"/>
    <col min="7" max="7" width="10" style="19" bestFit="1" customWidth="1"/>
    <col min="8" max="8" width="19.85546875" style="19" bestFit="1" customWidth="1"/>
    <col min="9" max="9" width="15.85546875" style="19" bestFit="1" customWidth="1"/>
    <col min="10" max="10" width="17" style="19" bestFit="1" customWidth="1"/>
    <col min="11" max="11" width="9.28515625" style="19" bestFit="1" customWidth="1"/>
    <col min="12" max="12" width="19.85546875" style="19" bestFit="1" customWidth="1"/>
    <col min="13" max="16384" width="9.140625" style="19"/>
  </cols>
  <sheetData>
    <row r="2" spans="2:12" x14ac:dyDescent="0.2">
      <c r="B2" s="74" t="s">
        <v>135</v>
      </c>
      <c r="C2" s="75"/>
      <c r="D2" s="75"/>
      <c r="E2" s="75"/>
      <c r="F2" s="75"/>
      <c r="G2" s="75"/>
      <c r="H2" s="75"/>
      <c r="I2" s="75"/>
      <c r="J2" s="75"/>
      <c r="K2" s="75"/>
      <c r="L2" s="76"/>
    </row>
    <row r="3" spans="2:12" x14ac:dyDescent="0.2">
      <c r="B3" s="74" t="s">
        <v>100</v>
      </c>
      <c r="C3" s="75"/>
      <c r="D3" s="75"/>
      <c r="E3" s="75"/>
      <c r="F3" s="75"/>
      <c r="G3" s="75"/>
      <c r="H3" s="75"/>
      <c r="I3" s="75"/>
      <c r="J3" s="75"/>
      <c r="K3" s="75"/>
      <c r="L3" s="76"/>
    </row>
    <row r="4" spans="2:12" ht="25.5" x14ac:dyDescent="0.2">
      <c r="B4" s="37" t="s">
        <v>74</v>
      </c>
      <c r="C4" s="20" t="s">
        <v>41</v>
      </c>
      <c r="D4" s="20" t="s">
        <v>86</v>
      </c>
      <c r="E4" s="20" t="s">
        <v>87</v>
      </c>
      <c r="F4" s="20" t="s">
        <v>7</v>
      </c>
      <c r="G4" s="20" t="s">
        <v>8</v>
      </c>
      <c r="H4" s="20" t="s">
        <v>23</v>
      </c>
      <c r="I4" s="20" t="s">
        <v>93</v>
      </c>
      <c r="J4" s="20" t="s">
        <v>94</v>
      </c>
      <c r="K4" s="20" t="s">
        <v>73</v>
      </c>
      <c r="L4" s="20" t="s">
        <v>95</v>
      </c>
    </row>
    <row r="5" spans="2:12" x14ac:dyDescent="0.2">
      <c r="B5" s="21">
        <v>1</v>
      </c>
      <c r="C5" s="22" t="s">
        <v>42</v>
      </c>
      <c r="D5" s="48">
        <v>0</v>
      </c>
      <c r="E5" s="46">
        <v>0</v>
      </c>
      <c r="F5" s="46">
        <v>2.5049821903225807E-2</v>
      </c>
      <c r="G5" s="46">
        <v>0</v>
      </c>
      <c r="H5" s="46">
        <v>0</v>
      </c>
      <c r="I5" s="46">
        <v>0</v>
      </c>
      <c r="J5" s="46">
        <v>0</v>
      </c>
      <c r="K5" s="46">
        <f>SUM(D5:J5)</f>
        <v>2.5049821903225807E-2</v>
      </c>
      <c r="L5" s="46">
        <v>0</v>
      </c>
    </row>
    <row r="6" spans="2:12" x14ac:dyDescent="0.2">
      <c r="B6" s="21">
        <v>2</v>
      </c>
      <c r="C6" s="23" t="s">
        <v>43</v>
      </c>
      <c r="D6" s="48">
        <v>7.3565713451612905E-2</v>
      </c>
      <c r="E6" s="46">
        <v>0.93859006277419343</v>
      </c>
      <c r="F6" s="46">
        <v>15.041807042419348</v>
      </c>
      <c r="G6" s="46">
        <v>0.11769094174193546</v>
      </c>
      <c r="H6" s="46">
        <v>5.6404340193548397E-2</v>
      </c>
      <c r="I6" s="46">
        <v>0</v>
      </c>
      <c r="J6" s="46">
        <v>0</v>
      </c>
      <c r="K6" s="46">
        <f t="shared" ref="K6:K41" si="0">SUM(D6:J6)</f>
        <v>16.228058100580636</v>
      </c>
      <c r="L6" s="46">
        <v>0</v>
      </c>
    </row>
    <row r="7" spans="2:12" x14ac:dyDescent="0.2">
      <c r="B7" s="21">
        <v>3</v>
      </c>
      <c r="C7" s="22" t="s">
        <v>44</v>
      </c>
      <c r="D7" s="48">
        <v>0</v>
      </c>
      <c r="E7" s="46">
        <v>1.7035616774193549E-3</v>
      </c>
      <c r="F7" s="46">
        <v>2.8918887419354836E-2</v>
      </c>
      <c r="G7" s="46">
        <v>0</v>
      </c>
      <c r="H7" s="46">
        <v>0</v>
      </c>
      <c r="I7" s="46">
        <v>0</v>
      </c>
      <c r="J7" s="46">
        <v>0</v>
      </c>
      <c r="K7" s="46">
        <f t="shared" si="0"/>
        <v>3.0622449096774192E-2</v>
      </c>
      <c r="L7" s="46">
        <v>0</v>
      </c>
    </row>
    <row r="8" spans="2:12" x14ac:dyDescent="0.2">
      <c r="B8" s="21">
        <v>4</v>
      </c>
      <c r="C8" s="23" t="s">
        <v>45</v>
      </c>
      <c r="D8" s="48">
        <v>7.9254755855806449</v>
      </c>
      <c r="E8" s="46">
        <v>1.6915301060645163</v>
      </c>
      <c r="F8" s="46">
        <v>8.4402311452258179</v>
      </c>
      <c r="G8" s="46">
        <v>9.7183568516128999E-2</v>
      </c>
      <c r="H8" s="46">
        <v>0.18960304480645163</v>
      </c>
      <c r="I8" s="46">
        <v>0</v>
      </c>
      <c r="J8" s="46">
        <v>0</v>
      </c>
      <c r="K8" s="46">
        <f t="shared" si="0"/>
        <v>18.344023450193557</v>
      </c>
      <c r="L8" s="46">
        <v>0</v>
      </c>
    </row>
    <row r="9" spans="2:12" x14ac:dyDescent="0.2">
      <c r="B9" s="21">
        <v>5</v>
      </c>
      <c r="C9" s="23" t="s">
        <v>46</v>
      </c>
      <c r="D9" s="48">
        <v>5.6205758258064509E-2</v>
      </c>
      <c r="E9" s="46">
        <v>8.0409618909677434</v>
      </c>
      <c r="F9" s="46">
        <v>13.903781811903235</v>
      </c>
      <c r="G9" s="46">
        <v>0.14521480251612903</v>
      </c>
      <c r="H9" s="46">
        <v>0.11945688535483868</v>
      </c>
      <c r="I9" s="46">
        <v>0</v>
      </c>
      <c r="J9" s="46">
        <v>0</v>
      </c>
      <c r="K9" s="46">
        <f t="shared" si="0"/>
        <v>22.265621149000012</v>
      </c>
      <c r="L9" s="46">
        <v>0</v>
      </c>
    </row>
    <row r="10" spans="2:12" x14ac:dyDescent="0.2">
      <c r="B10" s="21">
        <v>6</v>
      </c>
      <c r="C10" s="23" t="s">
        <v>47</v>
      </c>
      <c r="D10" s="48">
        <v>2.718752677419355E-2</v>
      </c>
      <c r="E10" s="46">
        <v>3.7584549348709677</v>
      </c>
      <c r="F10" s="46">
        <v>16.368011342354826</v>
      </c>
      <c r="G10" s="46">
        <v>0.14360132174193552</v>
      </c>
      <c r="H10" s="46">
        <v>4.1903125290322585E-2</v>
      </c>
      <c r="I10" s="46">
        <v>0</v>
      </c>
      <c r="J10" s="46">
        <v>0</v>
      </c>
      <c r="K10" s="46">
        <f t="shared" si="0"/>
        <v>20.339158251032245</v>
      </c>
      <c r="L10" s="46">
        <v>0</v>
      </c>
    </row>
    <row r="11" spans="2:12" x14ac:dyDescent="0.2">
      <c r="B11" s="21">
        <v>7</v>
      </c>
      <c r="C11" s="23" t="s">
        <v>48</v>
      </c>
      <c r="D11" s="48">
        <v>0.75911614390322557</v>
      </c>
      <c r="E11" s="46">
        <v>12.650084312387097</v>
      </c>
      <c r="F11" s="46">
        <v>7.2670621939354838</v>
      </c>
      <c r="G11" s="46">
        <v>2.4840921322580645E-2</v>
      </c>
      <c r="H11" s="46">
        <v>2.1972524870967743E-2</v>
      </c>
      <c r="I11" s="46">
        <v>0</v>
      </c>
      <c r="J11" s="46">
        <v>0</v>
      </c>
      <c r="K11" s="46">
        <f t="shared" si="0"/>
        <v>20.723076096419359</v>
      </c>
      <c r="L11" s="46">
        <v>0</v>
      </c>
    </row>
    <row r="12" spans="2:12" x14ac:dyDescent="0.2">
      <c r="B12" s="21">
        <v>8</v>
      </c>
      <c r="C12" s="22" t="s">
        <v>128</v>
      </c>
      <c r="D12" s="48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f t="shared" si="0"/>
        <v>0</v>
      </c>
      <c r="L12" s="46">
        <v>0</v>
      </c>
    </row>
    <row r="13" spans="2:12" x14ac:dyDescent="0.2">
      <c r="B13" s="21">
        <v>9</v>
      </c>
      <c r="C13" s="22" t="s">
        <v>129</v>
      </c>
      <c r="D13" s="48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f t="shared" si="0"/>
        <v>0</v>
      </c>
      <c r="L13" s="46">
        <v>0</v>
      </c>
    </row>
    <row r="14" spans="2:12" x14ac:dyDescent="0.2">
      <c r="B14" s="21">
        <v>10</v>
      </c>
      <c r="C14" s="23" t="s">
        <v>49</v>
      </c>
      <c r="D14" s="48">
        <v>1.1404820306129031</v>
      </c>
      <c r="E14" s="46">
        <v>5.2318239806451602E-2</v>
      </c>
      <c r="F14" s="46">
        <v>3.5719965993225791</v>
      </c>
      <c r="G14" s="46">
        <v>0.27165510990322578</v>
      </c>
      <c r="H14" s="46">
        <v>6.4069575161290332E-3</v>
      </c>
      <c r="I14" s="46">
        <v>0</v>
      </c>
      <c r="J14" s="46">
        <v>0</v>
      </c>
      <c r="K14" s="46">
        <f t="shared" si="0"/>
        <v>5.0428589371612889</v>
      </c>
      <c r="L14" s="46">
        <v>0</v>
      </c>
    </row>
    <row r="15" spans="2:12" x14ac:dyDescent="0.2">
      <c r="B15" s="21">
        <v>11</v>
      </c>
      <c r="C15" s="23" t="s">
        <v>50</v>
      </c>
      <c r="D15" s="48">
        <v>92.458581569032262</v>
      </c>
      <c r="E15" s="46">
        <v>139.28001925038006</v>
      </c>
      <c r="F15" s="46">
        <v>215.3017559749355</v>
      </c>
      <c r="G15" s="46">
        <v>3.3193810184838699</v>
      </c>
      <c r="H15" s="46">
        <v>0.99812098993548348</v>
      </c>
      <c r="I15" s="46">
        <v>0</v>
      </c>
      <c r="J15" s="46">
        <v>0</v>
      </c>
      <c r="K15" s="46">
        <f t="shared" si="0"/>
        <v>451.35785880276723</v>
      </c>
      <c r="L15" s="46">
        <v>0</v>
      </c>
    </row>
    <row r="16" spans="2:12" x14ac:dyDescent="0.2">
      <c r="B16" s="21">
        <v>12</v>
      </c>
      <c r="C16" s="23" t="s">
        <v>51</v>
      </c>
      <c r="D16" s="48">
        <v>221.25316185390324</v>
      </c>
      <c r="E16" s="46">
        <v>68.694558351870995</v>
      </c>
      <c r="F16" s="46">
        <v>45.589687980032174</v>
      </c>
      <c r="G16" s="46">
        <v>0.16734485864516127</v>
      </c>
      <c r="H16" s="46">
        <v>0.35990083680645152</v>
      </c>
      <c r="I16" s="46">
        <v>0</v>
      </c>
      <c r="J16" s="46">
        <v>0</v>
      </c>
      <c r="K16" s="46">
        <f t="shared" si="0"/>
        <v>336.06465388125798</v>
      </c>
      <c r="L16" s="46">
        <v>0</v>
      </c>
    </row>
    <row r="17" spans="2:12" x14ac:dyDescent="0.2">
      <c r="B17" s="21">
        <v>13</v>
      </c>
      <c r="C17" s="23" t="s">
        <v>52</v>
      </c>
      <c r="D17" s="48">
        <v>0.20508079419354841</v>
      </c>
      <c r="E17" s="46">
        <v>0.32766502112903229</v>
      </c>
      <c r="F17" s="46">
        <v>2.9642520713548386</v>
      </c>
      <c r="G17" s="46">
        <v>1.3592851612903221E-2</v>
      </c>
      <c r="H17" s="46">
        <v>2.8053897548387094E-2</v>
      </c>
      <c r="I17" s="46">
        <v>0</v>
      </c>
      <c r="J17" s="46">
        <v>0</v>
      </c>
      <c r="K17" s="46">
        <f t="shared" si="0"/>
        <v>3.5386446358387098</v>
      </c>
      <c r="L17" s="46">
        <v>0</v>
      </c>
    </row>
    <row r="18" spans="2:12" x14ac:dyDescent="0.2">
      <c r="B18" s="21">
        <v>14</v>
      </c>
      <c r="C18" s="23" t="s">
        <v>53</v>
      </c>
      <c r="D18" s="48">
        <v>1.5859768129032253E-2</v>
      </c>
      <c r="E18" s="46">
        <v>0.15107079551612904</v>
      </c>
      <c r="F18" s="46">
        <v>3.9648680866451618</v>
      </c>
      <c r="G18" s="46">
        <v>4.9912831290322588E-3</v>
      </c>
      <c r="H18" s="46">
        <v>8.7110009967741958E-2</v>
      </c>
      <c r="I18" s="46">
        <v>0</v>
      </c>
      <c r="J18" s="46">
        <v>0</v>
      </c>
      <c r="K18" s="46">
        <f t="shared" si="0"/>
        <v>4.2238999433870976</v>
      </c>
      <c r="L18" s="46">
        <v>0</v>
      </c>
    </row>
    <row r="19" spans="2:12" x14ac:dyDescent="0.2">
      <c r="B19" s="21">
        <v>15</v>
      </c>
      <c r="C19" s="23" t="s">
        <v>54</v>
      </c>
      <c r="D19" s="48">
        <v>1.0274521847741933</v>
      </c>
      <c r="E19" s="46">
        <v>2.0412976600645165</v>
      </c>
      <c r="F19" s="46">
        <v>18.90641356945159</v>
      </c>
      <c r="G19" s="46">
        <v>0.22537588629032257</v>
      </c>
      <c r="H19" s="46">
        <v>0.20339698</v>
      </c>
      <c r="I19" s="46">
        <v>0</v>
      </c>
      <c r="J19" s="46">
        <v>0</v>
      </c>
      <c r="K19" s="46">
        <f t="shared" si="0"/>
        <v>22.403936280580623</v>
      </c>
      <c r="L19" s="46">
        <v>0</v>
      </c>
    </row>
    <row r="20" spans="2:12" x14ac:dyDescent="0.2">
      <c r="B20" s="21">
        <v>16</v>
      </c>
      <c r="C20" s="23" t="s">
        <v>55</v>
      </c>
      <c r="D20" s="48">
        <v>53.513809292483892</v>
      </c>
      <c r="E20" s="46">
        <v>28.530138330677413</v>
      </c>
      <c r="F20" s="46">
        <v>92.145532049677442</v>
      </c>
      <c r="G20" s="46">
        <v>1.2115865582580645</v>
      </c>
      <c r="H20" s="46">
        <v>1.7073149015483877</v>
      </c>
      <c r="I20" s="46">
        <v>0</v>
      </c>
      <c r="J20" s="46">
        <v>0</v>
      </c>
      <c r="K20" s="46">
        <f t="shared" si="0"/>
        <v>177.10838113264518</v>
      </c>
      <c r="L20" s="46">
        <v>0</v>
      </c>
    </row>
    <row r="21" spans="2:12" x14ac:dyDescent="0.2">
      <c r="B21" s="21">
        <v>17</v>
      </c>
      <c r="C21" s="23" t="s">
        <v>56</v>
      </c>
      <c r="D21" s="48">
        <v>5.8205047229999991</v>
      </c>
      <c r="E21" s="46">
        <v>5.5910457818825634</v>
      </c>
      <c r="F21" s="46">
        <v>22.870148448741944</v>
      </c>
      <c r="G21" s="46">
        <v>0.17742777222580641</v>
      </c>
      <c r="H21" s="46">
        <v>0.36014643148387099</v>
      </c>
      <c r="I21" s="46">
        <v>0</v>
      </c>
      <c r="J21" s="46">
        <v>0</v>
      </c>
      <c r="K21" s="46">
        <f t="shared" si="0"/>
        <v>34.81927315733418</v>
      </c>
      <c r="L21" s="46">
        <v>0</v>
      </c>
    </row>
    <row r="22" spans="2:12" x14ac:dyDescent="0.2">
      <c r="B22" s="21">
        <v>18</v>
      </c>
      <c r="C22" s="22" t="s">
        <v>130</v>
      </c>
      <c r="D22" s="48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f t="shared" si="0"/>
        <v>0</v>
      </c>
      <c r="L22" s="46">
        <v>0</v>
      </c>
    </row>
    <row r="23" spans="2:12" x14ac:dyDescent="0.2">
      <c r="B23" s="21">
        <v>19</v>
      </c>
      <c r="C23" s="23" t="s">
        <v>57</v>
      </c>
      <c r="D23" s="48">
        <v>4.0674302991290308</v>
      </c>
      <c r="E23" s="46">
        <v>9.0511415591539546</v>
      </c>
      <c r="F23" s="46">
        <v>37.835252262903289</v>
      </c>
      <c r="G23" s="46">
        <v>0.55808582790322581</v>
      </c>
      <c r="H23" s="46">
        <v>0.14883291158064513</v>
      </c>
      <c r="I23" s="46">
        <v>0</v>
      </c>
      <c r="J23" s="46">
        <v>0</v>
      </c>
      <c r="K23" s="46">
        <f t="shared" si="0"/>
        <v>51.660742860670148</v>
      </c>
      <c r="L23" s="46">
        <v>0</v>
      </c>
    </row>
    <row r="24" spans="2:12" x14ac:dyDescent="0.2">
      <c r="B24" s="21">
        <v>20</v>
      </c>
      <c r="C24" s="23" t="s">
        <v>58</v>
      </c>
      <c r="D24" s="48">
        <v>2259.7450517638104</v>
      </c>
      <c r="E24" s="46">
        <v>544.58401622537076</v>
      </c>
      <c r="F24" s="46">
        <v>527.7244933111557</v>
      </c>
      <c r="G24" s="46">
        <v>8.7548680251290278</v>
      </c>
      <c r="H24" s="46">
        <v>8.6335386552229281</v>
      </c>
      <c r="I24" s="46">
        <v>0</v>
      </c>
      <c r="J24" s="46">
        <v>0</v>
      </c>
      <c r="K24" s="46">
        <f t="shared" si="0"/>
        <v>3349.4419679806883</v>
      </c>
      <c r="L24" s="46">
        <v>0</v>
      </c>
    </row>
    <row r="25" spans="2:12" x14ac:dyDescent="0.2">
      <c r="B25" s="21">
        <v>21</v>
      </c>
      <c r="C25" s="22" t="s">
        <v>59</v>
      </c>
      <c r="D25" s="48">
        <v>0</v>
      </c>
      <c r="E25" s="46">
        <v>9.0455402580645189E-3</v>
      </c>
      <c r="F25" s="46">
        <v>0.39537515222580649</v>
      </c>
      <c r="G25" s="46">
        <v>0</v>
      </c>
      <c r="H25" s="46">
        <v>0</v>
      </c>
      <c r="I25" s="46">
        <v>0</v>
      </c>
      <c r="J25" s="46">
        <v>0</v>
      </c>
      <c r="K25" s="46">
        <f t="shared" si="0"/>
        <v>0.40442069248387102</v>
      </c>
      <c r="L25" s="46">
        <v>0</v>
      </c>
    </row>
    <row r="26" spans="2:12" x14ac:dyDescent="0.2">
      <c r="B26" s="21">
        <v>22</v>
      </c>
      <c r="C26" s="23" t="s">
        <v>60</v>
      </c>
      <c r="D26" s="48">
        <v>0.61661145283870966</v>
      </c>
      <c r="E26" s="46">
        <v>8.1094480645161286E-3</v>
      </c>
      <c r="F26" s="46">
        <v>7.857297127645162</v>
      </c>
      <c r="G26" s="46">
        <v>2.4956438387096777E-3</v>
      </c>
      <c r="H26" s="46">
        <v>4.843465161290323E-3</v>
      </c>
      <c r="I26" s="46">
        <v>0</v>
      </c>
      <c r="J26" s="46">
        <v>0</v>
      </c>
      <c r="K26" s="46">
        <f t="shared" si="0"/>
        <v>8.4893571375483887</v>
      </c>
      <c r="L26" s="46">
        <v>0</v>
      </c>
    </row>
    <row r="27" spans="2:12" x14ac:dyDescent="0.2">
      <c r="B27" s="21">
        <v>23</v>
      </c>
      <c r="C27" s="22" t="s">
        <v>131</v>
      </c>
      <c r="D27" s="48">
        <v>0</v>
      </c>
      <c r="E27" s="46">
        <v>0</v>
      </c>
      <c r="F27" s="46">
        <v>0.1812304855806452</v>
      </c>
      <c r="G27" s="46">
        <v>0</v>
      </c>
      <c r="H27" s="46">
        <v>0</v>
      </c>
      <c r="I27" s="46">
        <v>0</v>
      </c>
      <c r="J27" s="46">
        <v>0</v>
      </c>
      <c r="K27" s="46">
        <f t="shared" si="0"/>
        <v>0.1812304855806452</v>
      </c>
      <c r="L27" s="46">
        <v>0</v>
      </c>
    </row>
    <row r="28" spans="2:12" x14ac:dyDescent="0.2">
      <c r="B28" s="21">
        <v>24</v>
      </c>
      <c r="C28" s="22" t="s">
        <v>61</v>
      </c>
      <c r="D28" s="48">
        <v>0</v>
      </c>
      <c r="E28" s="46">
        <v>0.30842388193548387</v>
      </c>
      <c r="F28" s="46">
        <v>7.9493563096774203E-2</v>
      </c>
      <c r="G28" s="46">
        <v>0</v>
      </c>
      <c r="H28" s="46">
        <v>3.1683357741935482E-3</v>
      </c>
      <c r="I28" s="46">
        <v>0</v>
      </c>
      <c r="J28" s="46">
        <v>0</v>
      </c>
      <c r="K28" s="46">
        <f t="shared" si="0"/>
        <v>0.39108578080645162</v>
      </c>
      <c r="L28" s="46">
        <v>0</v>
      </c>
    </row>
    <row r="29" spans="2:12" x14ac:dyDescent="0.2">
      <c r="B29" s="21">
        <v>25</v>
      </c>
      <c r="C29" s="23" t="s">
        <v>62</v>
      </c>
      <c r="D29" s="48">
        <v>304.97137559993547</v>
      </c>
      <c r="E29" s="46">
        <v>151.36052406102695</v>
      </c>
      <c r="F29" s="46">
        <v>154.26443882940492</v>
      </c>
      <c r="G29" s="46">
        <v>1.6817346572580643</v>
      </c>
      <c r="H29" s="46">
        <v>2.1610259143225807</v>
      </c>
      <c r="I29" s="46">
        <v>0</v>
      </c>
      <c r="J29" s="46">
        <v>0</v>
      </c>
      <c r="K29" s="46">
        <f t="shared" si="0"/>
        <v>614.43909906194801</v>
      </c>
      <c r="L29" s="46">
        <v>0</v>
      </c>
    </row>
    <row r="30" spans="2:12" x14ac:dyDescent="0.2">
      <c r="B30" s="21">
        <v>26</v>
      </c>
      <c r="C30" s="23" t="s">
        <v>63</v>
      </c>
      <c r="D30" s="48">
        <v>6.6082937938064505</v>
      </c>
      <c r="E30" s="46">
        <v>0.63812434116129035</v>
      </c>
      <c r="F30" s="46">
        <v>11.356322315451596</v>
      </c>
      <c r="G30" s="46">
        <v>7.967553506451612E-2</v>
      </c>
      <c r="H30" s="46">
        <v>4.3330466322580634E-2</v>
      </c>
      <c r="I30" s="46">
        <v>0</v>
      </c>
      <c r="J30" s="46">
        <v>0</v>
      </c>
      <c r="K30" s="46">
        <f t="shared" si="0"/>
        <v>18.725746451806433</v>
      </c>
      <c r="L30" s="46">
        <v>0</v>
      </c>
    </row>
    <row r="31" spans="2:12" x14ac:dyDescent="0.2">
      <c r="B31" s="21">
        <v>27</v>
      </c>
      <c r="C31" s="23" t="s">
        <v>17</v>
      </c>
      <c r="D31" s="48">
        <v>2.4726839483870965E-2</v>
      </c>
      <c r="E31" s="46">
        <v>1.1037876516774192</v>
      </c>
      <c r="F31" s="46">
        <v>6.5905702259032291</v>
      </c>
      <c r="G31" s="46">
        <v>5.4349701806451614E-2</v>
      </c>
      <c r="H31" s="46">
        <v>7.6199614741935498E-2</v>
      </c>
      <c r="I31" s="46">
        <v>0</v>
      </c>
      <c r="J31" s="46">
        <v>0</v>
      </c>
      <c r="K31" s="46">
        <f t="shared" si="0"/>
        <v>7.8496340336129062</v>
      </c>
      <c r="L31" s="46">
        <v>0</v>
      </c>
    </row>
    <row r="32" spans="2:12" x14ac:dyDescent="0.2">
      <c r="B32" s="21">
        <v>28</v>
      </c>
      <c r="C32" s="23" t="s">
        <v>64</v>
      </c>
      <c r="D32" s="48">
        <v>2.4991290322580648E-5</v>
      </c>
      <c r="E32" s="46">
        <v>0.11458639109677418</v>
      </c>
      <c r="F32" s="46">
        <v>0.93820222987096802</v>
      </c>
      <c r="G32" s="46">
        <v>5.7175806451612897E-3</v>
      </c>
      <c r="H32" s="46">
        <v>0</v>
      </c>
      <c r="I32" s="46">
        <v>0</v>
      </c>
      <c r="J32" s="46">
        <v>0</v>
      </c>
      <c r="K32" s="46">
        <f t="shared" si="0"/>
        <v>1.0585311929032259</v>
      </c>
      <c r="L32" s="46">
        <v>0</v>
      </c>
    </row>
    <row r="33" spans="2:12" x14ac:dyDescent="0.2">
      <c r="B33" s="21">
        <v>29</v>
      </c>
      <c r="C33" s="23" t="s">
        <v>65</v>
      </c>
      <c r="D33" s="48">
        <v>10.148967549451612</v>
      </c>
      <c r="E33" s="46">
        <v>64.775602534645145</v>
      </c>
      <c r="F33" s="46">
        <v>55.792611658922617</v>
      </c>
      <c r="G33" s="46">
        <v>9.0184729903225791E-2</v>
      </c>
      <c r="H33" s="46">
        <v>0.2198633297096774</v>
      </c>
      <c r="I33" s="46">
        <v>0</v>
      </c>
      <c r="J33" s="46">
        <v>0</v>
      </c>
      <c r="K33" s="46">
        <f t="shared" si="0"/>
        <v>131.02722980263229</v>
      </c>
      <c r="L33" s="46">
        <v>0</v>
      </c>
    </row>
    <row r="34" spans="2:12" x14ac:dyDescent="0.2">
      <c r="B34" s="21">
        <v>30</v>
      </c>
      <c r="C34" s="23" t="s">
        <v>66</v>
      </c>
      <c r="D34" s="48">
        <v>26.072195191387092</v>
      </c>
      <c r="E34" s="46">
        <v>15.997797043293129</v>
      </c>
      <c r="F34" s="46">
        <v>111.20734766268579</v>
      </c>
      <c r="G34" s="46">
        <v>2.8507013868979159</v>
      </c>
      <c r="H34" s="46">
        <v>0.19740118790322578</v>
      </c>
      <c r="I34" s="46">
        <v>0</v>
      </c>
      <c r="J34" s="46">
        <v>0</v>
      </c>
      <c r="K34" s="46">
        <f t="shared" si="0"/>
        <v>156.32544247216717</v>
      </c>
      <c r="L34" s="46">
        <v>0</v>
      </c>
    </row>
    <row r="35" spans="2:12" x14ac:dyDescent="0.2">
      <c r="B35" s="21">
        <v>31</v>
      </c>
      <c r="C35" s="22" t="s">
        <v>67</v>
      </c>
      <c r="D35" s="48">
        <v>1.1776638129032258E-2</v>
      </c>
      <c r="E35" s="46">
        <v>2.6218860258064518E-2</v>
      </c>
      <c r="F35" s="46">
        <v>0.44705628474193543</v>
      </c>
      <c r="G35" s="46">
        <v>0</v>
      </c>
      <c r="H35" s="46">
        <v>1.4595317387096771E-2</v>
      </c>
      <c r="I35" s="46">
        <v>0</v>
      </c>
      <c r="J35" s="46">
        <v>0</v>
      </c>
      <c r="K35" s="46">
        <f t="shared" si="0"/>
        <v>0.49964710051612898</v>
      </c>
      <c r="L35" s="46">
        <v>0</v>
      </c>
    </row>
    <row r="36" spans="2:12" x14ac:dyDescent="0.2">
      <c r="B36" s="21">
        <v>32</v>
      </c>
      <c r="C36" s="23" t="s">
        <v>68</v>
      </c>
      <c r="D36" s="48">
        <v>78.900441036838671</v>
      </c>
      <c r="E36" s="46">
        <v>26.969776176000003</v>
      </c>
      <c r="F36" s="46">
        <v>77.541954267225563</v>
      </c>
      <c r="G36" s="46">
        <v>0.97059671880645171</v>
      </c>
      <c r="H36" s="46">
        <v>1.2366256542258067</v>
      </c>
      <c r="I36" s="46">
        <v>0</v>
      </c>
      <c r="J36" s="46">
        <v>0</v>
      </c>
      <c r="K36" s="46">
        <f t="shared" si="0"/>
        <v>185.61939385309648</v>
      </c>
      <c r="L36" s="46">
        <v>0</v>
      </c>
    </row>
    <row r="37" spans="2:12" x14ac:dyDescent="0.2">
      <c r="B37" s="21">
        <v>33</v>
      </c>
      <c r="C37" s="23" t="s">
        <v>132</v>
      </c>
      <c r="D37" s="48">
        <v>115.37865070412899</v>
      </c>
      <c r="E37" s="46">
        <v>42.824154441291228</v>
      </c>
      <c r="F37" s="46">
        <v>272.74187654766706</v>
      </c>
      <c r="G37" s="46">
        <v>0.50855853251612926</v>
      </c>
      <c r="H37" s="46">
        <v>1.0200584458064519</v>
      </c>
      <c r="I37" s="46">
        <v>0</v>
      </c>
      <c r="J37" s="46">
        <v>0</v>
      </c>
      <c r="K37" s="46">
        <f t="shared" si="0"/>
        <v>432.47329867140985</v>
      </c>
      <c r="L37" s="46">
        <v>0</v>
      </c>
    </row>
    <row r="38" spans="2:12" x14ac:dyDescent="0.2">
      <c r="B38" s="21">
        <v>34</v>
      </c>
      <c r="C38" s="23" t="s">
        <v>69</v>
      </c>
      <c r="D38" s="48">
        <v>5.952811935483873E-4</v>
      </c>
      <c r="E38" s="46">
        <v>1.8612237096774192E-3</v>
      </c>
      <c r="F38" s="46">
        <v>0.10709430880645165</v>
      </c>
      <c r="G38" s="46">
        <v>0</v>
      </c>
      <c r="H38" s="46">
        <v>0</v>
      </c>
      <c r="I38" s="46">
        <v>0</v>
      </c>
      <c r="J38" s="46">
        <v>0</v>
      </c>
      <c r="K38" s="46">
        <f t="shared" si="0"/>
        <v>0.10955081370967747</v>
      </c>
      <c r="L38" s="46">
        <v>0</v>
      </c>
    </row>
    <row r="39" spans="2:12" x14ac:dyDescent="0.2">
      <c r="B39" s="21">
        <v>35</v>
      </c>
      <c r="C39" s="23" t="s">
        <v>70</v>
      </c>
      <c r="D39" s="48">
        <v>3.5730844650967741</v>
      </c>
      <c r="E39" s="46">
        <v>73.880776777564492</v>
      </c>
      <c r="F39" s="46">
        <v>143.56088333232225</v>
      </c>
      <c r="G39" s="46">
        <v>1.20360126532258</v>
      </c>
      <c r="H39" s="46">
        <v>0.87272387096774162</v>
      </c>
      <c r="I39" s="46">
        <v>0</v>
      </c>
      <c r="J39" s="46">
        <v>0</v>
      </c>
      <c r="K39" s="46">
        <f t="shared" si="0"/>
        <v>223.09106971127386</v>
      </c>
      <c r="L39" s="46">
        <v>0</v>
      </c>
    </row>
    <row r="40" spans="2:12" x14ac:dyDescent="0.2">
      <c r="B40" s="21">
        <v>36</v>
      </c>
      <c r="C40" s="23" t="s">
        <v>71</v>
      </c>
      <c r="D40" s="48">
        <v>2.2065036129032264E-2</v>
      </c>
      <c r="E40" s="46">
        <v>0.22566589554838717</v>
      </c>
      <c r="F40" s="46">
        <v>6.7841966459032328</v>
      </c>
      <c r="G40" s="46">
        <v>3.7292283483870967E-2</v>
      </c>
      <c r="H40" s="46">
        <v>7.9119143225806453E-3</v>
      </c>
      <c r="I40" s="46">
        <v>0</v>
      </c>
      <c r="J40" s="46">
        <v>0</v>
      </c>
      <c r="K40" s="46">
        <f t="shared" si="0"/>
        <v>7.0771317753871035</v>
      </c>
      <c r="L40" s="46">
        <v>0</v>
      </c>
    </row>
    <row r="41" spans="2:12" x14ac:dyDescent="0.2">
      <c r="B41" s="21">
        <v>37</v>
      </c>
      <c r="C41" s="23" t="s">
        <v>72</v>
      </c>
      <c r="D41" s="48">
        <v>97.016948982064548</v>
      </c>
      <c r="E41" s="46">
        <v>87.780623174387031</v>
      </c>
      <c r="F41" s="46">
        <v>105.79950200270966</v>
      </c>
      <c r="G41" s="46">
        <v>0.60159115561290344</v>
      </c>
      <c r="H41" s="46">
        <v>1.335995304935484</v>
      </c>
      <c r="I41" s="46">
        <v>0</v>
      </c>
      <c r="J41" s="46">
        <v>0</v>
      </c>
      <c r="K41" s="46">
        <f t="shared" si="0"/>
        <v>292.5346606197096</v>
      </c>
      <c r="L41" s="46">
        <v>0</v>
      </c>
    </row>
    <row r="42" spans="2:12" x14ac:dyDescent="0.2">
      <c r="B42" s="21"/>
      <c r="C42" s="23"/>
      <c r="D42" s="45"/>
      <c r="E42" s="46"/>
      <c r="F42" s="46"/>
      <c r="G42" s="46"/>
      <c r="H42" s="46"/>
      <c r="I42" s="46"/>
      <c r="J42" s="46"/>
      <c r="K42" s="46"/>
      <c r="L42" s="46"/>
    </row>
    <row r="43" spans="2:12" x14ac:dyDescent="0.2">
      <c r="B43" s="20" t="s">
        <v>11</v>
      </c>
      <c r="C43" s="1"/>
      <c r="D43" s="47">
        <f>SUM(D5:D42)</f>
        <v>3291.4347225688102</v>
      </c>
      <c r="E43" s="47">
        <f t="shared" ref="E43:K43" si="1">SUM(E5:E42)</f>
        <v>1291.4096735265116</v>
      </c>
      <c r="F43" s="47">
        <f t="shared" si="1"/>
        <v>1987.5947152395452</v>
      </c>
      <c r="G43" s="47">
        <f t="shared" si="1"/>
        <v>23.319339938575332</v>
      </c>
      <c r="H43" s="47">
        <f t="shared" si="1"/>
        <v>20.1559053137068</v>
      </c>
      <c r="I43" s="47">
        <f t="shared" si="1"/>
        <v>0</v>
      </c>
      <c r="J43" s="47">
        <f t="shared" si="1"/>
        <v>0</v>
      </c>
      <c r="K43" s="47">
        <f t="shared" si="1"/>
        <v>6613.9143565871491</v>
      </c>
      <c r="L43" s="47">
        <v>0</v>
      </c>
    </row>
    <row r="44" spans="2:12" x14ac:dyDescent="0.2">
      <c r="B44" s="19" t="s">
        <v>88</v>
      </c>
    </row>
    <row r="45" spans="2:12" x14ac:dyDescent="0.2">
      <c r="E45" s="34"/>
      <c r="F45" s="34"/>
      <c r="G45" s="34"/>
      <c r="H45" s="34"/>
    </row>
    <row r="47" spans="2:12" x14ac:dyDescent="0.2">
      <c r="D47" s="35"/>
      <c r="E47" s="35"/>
      <c r="F47" s="35"/>
      <c r="G47" s="35"/>
      <c r="H47" s="35"/>
    </row>
    <row r="49" spans="4:8" x14ac:dyDescent="0.2">
      <c r="D49" s="35"/>
      <c r="E49" s="35"/>
      <c r="F49" s="35"/>
      <c r="G49" s="35"/>
      <c r="H49" s="35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Sharma, Pallavi</cp:lastModifiedBy>
  <cp:lastPrinted>2014-03-24T10:58:12Z</cp:lastPrinted>
  <dcterms:created xsi:type="dcterms:W3CDTF">2014-01-06T04:43:23Z</dcterms:created>
  <dcterms:modified xsi:type="dcterms:W3CDTF">2015-06-08T10:04:12Z</dcterms:modified>
</cp:coreProperties>
</file>