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Legal &amp; comp - secr-7-4-08\Comp- Secr\AMFI correspondence\Monthly AAUM Disclosure\2015\November\"/>
    </mc:Choice>
  </mc:AlternateContent>
  <bookViews>
    <workbookView xWindow="-6750" yWindow="495" windowWidth="15480" windowHeight="8190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C20" i="8" l="1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G43" i="9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E43" i="9"/>
  <c r="F43" i="9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51" i="8"/>
  <c r="BK19" i="8"/>
  <c r="BK1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K77" i="8"/>
  <c r="BK71" i="8"/>
  <c r="BK65" i="8"/>
  <c r="BK62" i="8"/>
  <c r="BK57" i="8"/>
  <c r="BK50" i="8"/>
  <c r="BK49" i="8"/>
  <c r="BK48" i="8"/>
  <c r="BK47" i="8"/>
  <c r="BK46" i="8"/>
  <c r="BK45" i="8"/>
  <c r="BK42" i="8"/>
  <c r="BK41" i="8"/>
  <c r="BK35" i="8"/>
  <c r="BK34" i="8"/>
  <c r="BK33" i="8"/>
  <c r="BK32" i="8"/>
  <c r="BK31" i="8"/>
  <c r="BK30" i="8"/>
  <c r="BK29" i="8"/>
  <c r="BK28" i="8"/>
  <c r="BK25" i="8"/>
  <c r="BK22" i="8"/>
  <c r="BK17" i="8"/>
  <c r="BK16" i="8"/>
  <c r="BK15" i="8"/>
  <c r="BK14" i="8"/>
  <c r="BK11" i="8"/>
  <c r="BK8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3" i="8"/>
  <c r="BJ67" i="8" s="1"/>
  <c r="BI63" i="8"/>
  <c r="BI67" i="8" s="1"/>
  <c r="BH63" i="8"/>
  <c r="BH67" i="8" s="1"/>
  <c r="BG63" i="8"/>
  <c r="BG67" i="8" s="1"/>
  <c r="BF63" i="8"/>
  <c r="BF67" i="8" s="1"/>
  <c r="BE63" i="8"/>
  <c r="BE67" i="8" s="1"/>
  <c r="BD63" i="8"/>
  <c r="BD67" i="8" s="1"/>
  <c r="BC63" i="8"/>
  <c r="BC67" i="8" s="1"/>
  <c r="BB63" i="8"/>
  <c r="BB67" i="8" s="1"/>
  <c r="BA63" i="8"/>
  <c r="BA67" i="8" s="1"/>
  <c r="AZ63" i="8"/>
  <c r="AZ67" i="8" s="1"/>
  <c r="AY63" i="8"/>
  <c r="AY67" i="8" s="1"/>
  <c r="AX63" i="8"/>
  <c r="AX67" i="8" s="1"/>
  <c r="AW63" i="8"/>
  <c r="AW67" i="8" s="1"/>
  <c r="AV63" i="8"/>
  <c r="AV67" i="8" s="1"/>
  <c r="AU63" i="8"/>
  <c r="AU67" i="8" s="1"/>
  <c r="AT63" i="8"/>
  <c r="AT67" i="8" s="1"/>
  <c r="AS63" i="8"/>
  <c r="AS67" i="8" s="1"/>
  <c r="AR63" i="8"/>
  <c r="AR67" i="8" s="1"/>
  <c r="AQ63" i="8"/>
  <c r="AQ67" i="8" s="1"/>
  <c r="AP63" i="8"/>
  <c r="AP67" i="8" s="1"/>
  <c r="AO63" i="8"/>
  <c r="AO67" i="8" s="1"/>
  <c r="AN63" i="8"/>
  <c r="AN67" i="8" s="1"/>
  <c r="AM63" i="8"/>
  <c r="AM67" i="8" s="1"/>
  <c r="AL63" i="8"/>
  <c r="AL67" i="8" s="1"/>
  <c r="AK63" i="8"/>
  <c r="AK67" i="8" s="1"/>
  <c r="AJ63" i="8"/>
  <c r="AJ67" i="8" s="1"/>
  <c r="AI63" i="8"/>
  <c r="AI67" i="8" s="1"/>
  <c r="AH63" i="8"/>
  <c r="AH67" i="8" s="1"/>
  <c r="AG63" i="8"/>
  <c r="AG67" i="8" s="1"/>
  <c r="AF63" i="8"/>
  <c r="AF67" i="8" s="1"/>
  <c r="AE63" i="8"/>
  <c r="AE67" i="8" s="1"/>
  <c r="AD63" i="8"/>
  <c r="AD67" i="8" s="1"/>
  <c r="AC63" i="8"/>
  <c r="AC67" i="8" s="1"/>
  <c r="AB63" i="8"/>
  <c r="AB67" i="8" s="1"/>
  <c r="AA63" i="8"/>
  <c r="AA67" i="8" s="1"/>
  <c r="Z63" i="8"/>
  <c r="Z67" i="8" s="1"/>
  <c r="Y63" i="8"/>
  <c r="Y67" i="8" s="1"/>
  <c r="X63" i="8"/>
  <c r="X67" i="8" s="1"/>
  <c r="W63" i="8"/>
  <c r="W67" i="8" s="1"/>
  <c r="V63" i="8"/>
  <c r="V67" i="8" s="1"/>
  <c r="U63" i="8"/>
  <c r="U67" i="8" s="1"/>
  <c r="T63" i="8"/>
  <c r="T67" i="8" s="1"/>
  <c r="S63" i="8"/>
  <c r="S67" i="8" s="1"/>
  <c r="R63" i="8"/>
  <c r="R67" i="8" s="1"/>
  <c r="Q63" i="8"/>
  <c r="Q67" i="8" s="1"/>
  <c r="P63" i="8"/>
  <c r="P67" i="8" s="1"/>
  <c r="O63" i="8"/>
  <c r="O67" i="8" s="1"/>
  <c r="N63" i="8"/>
  <c r="N67" i="8" s="1"/>
  <c r="M63" i="8"/>
  <c r="M67" i="8" s="1"/>
  <c r="L63" i="8"/>
  <c r="L67" i="8" s="1"/>
  <c r="K63" i="8"/>
  <c r="K67" i="8" s="1"/>
  <c r="J63" i="8"/>
  <c r="J67" i="8" s="1"/>
  <c r="I63" i="8"/>
  <c r="I67" i="8" s="1"/>
  <c r="H63" i="8"/>
  <c r="H67" i="8" s="1"/>
  <c r="G63" i="8"/>
  <c r="G67" i="8" s="1"/>
  <c r="F63" i="8"/>
  <c r="F67" i="8" s="1"/>
  <c r="E63" i="8"/>
  <c r="E67" i="8" s="1"/>
  <c r="D63" i="8"/>
  <c r="D67" i="8" s="1"/>
  <c r="C63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J43" i="8"/>
  <c r="BI43" i="8"/>
  <c r="BI53" i="8" s="1"/>
  <c r="BH43" i="8"/>
  <c r="BG43" i="8"/>
  <c r="BG53" i="8" s="1"/>
  <c r="BF43" i="8"/>
  <c r="BE43" i="8"/>
  <c r="BE53" i="8" s="1"/>
  <c r="BD43" i="8"/>
  <c r="BC43" i="8"/>
  <c r="BC53" i="8" s="1"/>
  <c r="BB43" i="8"/>
  <c r="BA43" i="8"/>
  <c r="BA53" i="8" s="1"/>
  <c r="AZ43" i="8"/>
  <c r="AY43" i="8"/>
  <c r="AY53" i="8" s="1"/>
  <c r="AX43" i="8"/>
  <c r="AW43" i="8"/>
  <c r="AW53" i="8" s="1"/>
  <c r="AV43" i="8"/>
  <c r="AU43" i="8"/>
  <c r="AU53" i="8" s="1"/>
  <c r="AT43" i="8"/>
  <c r="AS43" i="8"/>
  <c r="AS53" i="8" s="1"/>
  <c r="AR43" i="8"/>
  <c r="AQ43" i="8"/>
  <c r="AQ53" i="8" s="1"/>
  <c r="AP43" i="8"/>
  <c r="AO43" i="8"/>
  <c r="AO53" i="8" s="1"/>
  <c r="AN43" i="8"/>
  <c r="AM43" i="8"/>
  <c r="AM53" i="8" s="1"/>
  <c r="AL43" i="8"/>
  <c r="AK43" i="8"/>
  <c r="AK53" i="8" s="1"/>
  <c r="AJ43" i="8"/>
  <c r="AI43" i="8"/>
  <c r="AI53" i="8" s="1"/>
  <c r="AH43" i="8"/>
  <c r="AG43" i="8"/>
  <c r="AG53" i="8" s="1"/>
  <c r="AF43" i="8"/>
  <c r="AE43" i="8"/>
  <c r="AE53" i="8" s="1"/>
  <c r="AD43" i="8"/>
  <c r="AC43" i="8"/>
  <c r="AC53" i="8" s="1"/>
  <c r="AB43" i="8"/>
  <c r="AA43" i="8"/>
  <c r="AA53" i="8" s="1"/>
  <c r="Z43" i="8"/>
  <c r="Y43" i="8"/>
  <c r="Y53" i="8" s="1"/>
  <c r="X43" i="8"/>
  <c r="W43" i="8"/>
  <c r="W53" i="8" s="1"/>
  <c r="V43" i="8"/>
  <c r="U43" i="8"/>
  <c r="U53" i="8" s="1"/>
  <c r="T43" i="8"/>
  <c r="S43" i="8"/>
  <c r="S53" i="8" s="1"/>
  <c r="R43" i="8"/>
  <c r="Q43" i="8"/>
  <c r="Q53" i="8" s="1"/>
  <c r="P43" i="8"/>
  <c r="O43" i="8"/>
  <c r="O53" i="8" s="1"/>
  <c r="N43" i="8"/>
  <c r="M43" i="8"/>
  <c r="M53" i="8" s="1"/>
  <c r="L43" i="8"/>
  <c r="K43" i="8"/>
  <c r="K53" i="8" s="1"/>
  <c r="J43" i="8"/>
  <c r="I43" i="8"/>
  <c r="I53" i="8" s="1"/>
  <c r="H43" i="8"/>
  <c r="G43" i="8"/>
  <c r="G53" i="8" s="1"/>
  <c r="F43" i="8"/>
  <c r="E43" i="8"/>
  <c r="E53" i="8" s="1"/>
  <c r="D43" i="8"/>
  <c r="C43" i="8"/>
  <c r="C53" i="8" s="1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H43" i="9" l="1"/>
  <c r="D53" i="8"/>
  <c r="F53" i="8"/>
  <c r="H53" i="8"/>
  <c r="BK53" i="8" s="1"/>
  <c r="J53" i="8"/>
  <c r="L53" i="8"/>
  <c r="N53" i="8"/>
  <c r="P53" i="8"/>
  <c r="R53" i="8"/>
  <c r="T53" i="8"/>
  <c r="V53" i="8"/>
  <c r="X53" i="8"/>
  <c r="Z53" i="8"/>
  <c r="AB53" i="8"/>
  <c r="AD53" i="8"/>
  <c r="AF53" i="8"/>
  <c r="AH53" i="8"/>
  <c r="AJ53" i="8"/>
  <c r="AL53" i="8"/>
  <c r="AN53" i="8"/>
  <c r="AP53" i="8"/>
  <c r="AR53" i="8"/>
  <c r="AT53" i="8"/>
  <c r="AV53" i="8"/>
  <c r="AX53" i="8"/>
  <c r="AZ53" i="8"/>
  <c r="BB53" i="8"/>
  <c r="BD53" i="8"/>
  <c r="BF53" i="8"/>
  <c r="BH53" i="8"/>
  <c r="BJ53" i="8"/>
  <c r="D43" i="9"/>
  <c r="K7" i="9"/>
  <c r="D37" i="8"/>
  <c r="F37" i="8"/>
  <c r="F74" i="8" s="1"/>
  <c r="H37" i="8"/>
  <c r="H74" i="8" s="1"/>
  <c r="J37" i="8"/>
  <c r="J74" i="8" s="1"/>
  <c r="L37" i="8"/>
  <c r="N37" i="8"/>
  <c r="N74" i="8" s="1"/>
  <c r="P37" i="8"/>
  <c r="P74" i="8" s="1"/>
  <c r="R37" i="8"/>
  <c r="R74" i="8" s="1"/>
  <c r="T37" i="8"/>
  <c r="V37" i="8"/>
  <c r="V74" i="8" s="1"/>
  <c r="X37" i="8"/>
  <c r="X74" i="8" s="1"/>
  <c r="Z37" i="8"/>
  <c r="Z74" i="8" s="1"/>
  <c r="AB37" i="8"/>
  <c r="AD37" i="8"/>
  <c r="AD74" i="8" s="1"/>
  <c r="AF37" i="8"/>
  <c r="AF74" i="8" s="1"/>
  <c r="AH37" i="8"/>
  <c r="AH74" i="8" s="1"/>
  <c r="AJ37" i="8"/>
  <c r="AL37" i="8"/>
  <c r="AL74" i="8" s="1"/>
  <c r="AN37" i="8"/>
  <c r="AN74" i="8" s="1"/>
  <c r="AP37" i="8"/>
  <c r="AP74" i="8" s="1"/>
  <c r="AR37" i="8"/>
  <c r="AT37" i="8"/>
  <c r="AT74" i="8" s="1"/>
  <c r="AV37" i="8"/>
  <c r="AV74" i="8" s="1"/>
  <c r="AX37" i="8"/>
  <c r="AX74" i="8" s="1"/>
  <c r="AZ37" i="8"/>
  <c r="AZ74" i="8" s="1"/>
  <c r="BB37" i="8"/>
  <c r="BB74" i="8" s="1"/>
  <c r="BD37" i="8"/>
  <c r="BD74" i="8" s="1"/>
  <c r="BF37" i="8"/>
  <c r="BF74" i="8" s="1"/>
  <c r="BH37" i="8"/>
  <c r="BH74" i="8" s="1"/>
  <c r="BJ37" i="8"/>
  <c r="BJ74" i="8" s="1"/>
  <c r="C37" i="8"/>
  <c r="E37" i="8"/>
  <c r="G37" i="8"/>
  <c r="I37" i="8"/>
  <c r="K37" i="8"/>
  <c r="M37" i="8"/>
  <c r="O37" i="8"/>
  <c r="Q37" i="8"/>
  <c r="S37" i="8"/>
  <c r="S74" i="8" s="1"/>
  <c r="U37" i="8"/>
  <c r="U74" i="8" s="1"/>
  <c r="W37" i="8"/>
  <c r="W74" i="8" s="1"/>
  <c r="Y37" i="8"/>
  <c r="Y74" i="8" s="1"/>
  <c r="AA37" i="8"/>
  <c r="AA74" i="8" s="1"/>
  <c r="AC37" i="8"/>
  <c r="AC74" i="8" s="1"/>
  <c r="AE37" i="8"/>
  <c r="AE74" i="8" s="1"/>
  <c r="AG37" i="8"/>
  <c r="AG74" i="8" s="1"/>
  <c r="AI37" i="8"/>
  <c r="AI74" i="8" s="1"/>
  <c r="AK37" i="8"/>
  <c r="AK74" i="8" s="1"/>
  <c r="AM37" i="8"/>
  <c r="AM74" i="8" s="1"/>
  <c r="AO37" i="8"/>
  <c r="AO74" i="8" s="1"/>
  <c r="AQ37" i="8"/>
  <c r="AQ74" i="8" s="1"/>
  <c r="AS37" i="8"/>
  <c r="AS74" i="8" s="1"/>
  <c r="AU37" i="8"/>
  <c r="AU74" i="8" s="1"/>
  <c r="AW37" i="8"/>
  <c r="AY37" i="8"/>
  <c r="AY74" i="8" s="1"/>
  <c r="BA37" i="8"/>
  <c r="BA74" i="8" s="1"/>
  <c r="BC37" i="8"/>
  <c r="BE37" i="8"/>
  <c r="BE74" i="8" s="1"/>
  <c r="BG37" i="8"/>
  <c r="BG74" i="8" s="1"/>
  <c r="BI37" i="8"/>
  <c r="BI74" i="8" s="1"/>
  <c r="BK23" i="8"/>
  <c r="BK78" i="8"/>
  <c r="BK26" i="8"/>
  <c r="E74" i="8"/>
  <c r="G74" i="8"/>
  <c r="I74" i="8"/>
  <c r="K74" i="8"/>
  <c r="M74" i="8"/>
  <c r="O74" i="8"/>
  <c r="Q74" i="8"/>
  <c r="BC74" i="8"/>
  <c r="D74" i="8"/>
  <c r="L74" i="8"/>
  <c r="T74" i="8"/>
  <c r="AB74" i="8"/>
  <c r="AJ74" i="8"/>
  <c r="AR74" i="8"/>
  <c r="BK66" i="8"/>
  <c r="BK63" i="8"/>
  <c r="BK43" i="8"/>
  <c r="C67" i="8"/>
  <c r="BK67" i="8" s="1"/>
  <c r="BK12" i="8"/>
  <c r="BK20" i="8"/>
  <c r="BK36" i="8"/>
  <c r="BK52" i="8"/>
  <c r="BK58" i="8"/>
  <c r="BK72" i="8"/>
  <c r="BK9" i="8"/>
  <c r="BK37" i="8" l="1"/>
  <c r="C74" i="8"/>
  <c r="AW74" i="8"/>
  <c r="BK74" i="8" l="1"/>
  <c r="K5" i="9"/>
  <c r="K43" i="9" s="1"/>
</calcChain>
</file>

<file path=xl/sharedStrings.xml><?xml version="1.0" encoding="utf-8"?>
<sst xmlns="http://schemas.openxmlformats.org/spreadsheetml/2006/main" count="167" uniqueCount="135">
  <si>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</si>
  <si>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</si>
  <si>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</si>
  <si>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</si>
  <si>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</si>
  <si>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</si>
  <si>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</si>
  <si>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</si>
  <si>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</si>
  <si>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</si>
  <si>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</si>
  <si>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</si>
  <si>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</si>
  <si>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</si>
  <si>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</si>
  <si>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</si>
  <si>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</si>
  <si>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</si>
  <si>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</si>
  <si>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</si>
  <si>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</si>
  <si>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</si>
  <si>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</si>
  <si>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</si>
  <si>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</si>
  <si>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</si>
  <si>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</si>
  <si>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</si>
  <si>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</si>
  <si>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</si>
  <si>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</si>
  <si>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</si>
  <si>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</si>
  <si>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</si>
  <si>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</si>
  <si>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</si>
  <si>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</si>
  <si>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</si>
  <si>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</si>
  <si>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</si>
  <si>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</si>
  <si>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</si>
  <si>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</si>
  <si>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</si>
  <si>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</si>
  <si>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</si>
  <si>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</si>
  <si>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</si>
  <si>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</si>
  <si>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</si>
  <si>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</si>
  <si>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</si>
  <si>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</si>
  <si>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</si>
  <si>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</si>
  <si>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</si>
  <si>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</si>
  <si>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</si>
  <si>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</si>
  <si>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</si>
  <si>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</si>
  <si>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</si>
  <si>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</si>
  <si>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</si>
  <si>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</si>
  <si>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</si>
  <si>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</si>
  <si>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</si>
  <si>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</si>
  <si>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</si>
  <si>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</si>
  <si>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</si>
  <si>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</si>
  <si>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</si>
  <si>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</si>
  <si>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</si>
  <si>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</si>
  <si>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</si>
  <si>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</si>
  <si>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</si>
  <si>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</si>
  <si>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</si>
  <si>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</si>
  <si>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</si>
  <si>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</si>
  <si>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</si>
  <si>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</si>
  <si>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</si>
  <si>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</si>
  <si>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</si>
  <si>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</si>
  <si>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</si>
  <si>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</si>
  <si>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</si>
  <si>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</si>
  <si>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</si>
  <si>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</si>
  <si>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</si>
  <si>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</si>
  <si>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</si>
  <si>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</si>
  <si>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</si>
  <si>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</si>
  <si>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</si>
  <si>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</si>
  <si>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</si>
  <si>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</si>
  <si>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</si>
  <si>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</si>
  <si>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</si>
  <si>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</si>
  <si>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</si>
  <si>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</si>
  <si>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</si>
  <si>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</si>
  <si>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</si>
  <si>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</si>
  <si>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</si>
  <si>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</si>
  <si>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</si>
  <si>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</si>
  <si>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</si>
  <si>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</si>
  <si>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</si>
  <si>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</si>
  <si>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</si>
  <si>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</si>
  <si>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</si>
  <si>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</si>
  <si>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</si>
  <si>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</si>
  <si>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</si>
  <si>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</si>
  <si>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Table showing State wise /Union Territory wise contribution to AAUM of category of schemes for the month of Nov 15</t>
  </si>
  <si>
    <t>Principal Mutual Fund: Net Average Assets Under Management (AUM) for the month of Nov 15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</si>
</sst>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77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8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2" xfId="0" applyFont="1" applyBorder="1" applyAlignment="1">
      <alignment horizontal="left" wrapText="1"/>
    </xf>
    <xf numFmtId="0" fontId="13" fillId="0" borderId="22" xfId="0" applyFont="1" applyBorder="1" applyAlignment="1">
      <alignment horizontal="right" wrapText="1"/>
    </xf>
    <xf numFmtId="0" fontId="13" fillId="0" borderId="22" xfId="0" applyFont="1" applyBorder="1" applyAlignment="1">
      <alignment wrapText="1"/>
    </xf>
    <xf numFmtId="0" fontId="12" fillId="0" borderId="22" xfId="0" applyFont="1" applyBorder="1" applyAlignment="1">
      <alignment horizontal="right" wrapText="1"/>
    </xf>
    <xf numFmtId="0" fontId="14" fillId="0" borderId="22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2" fillId="0" borderId="22" xfId="0" applyFont="1" applyBorder="1" applyAlignment="1">
      <alignment horizontal="center" wrapText="1"/>
    </xf>
    <xf numFmtId="0" fontId="12" fillId="0" borderId="22" xfId="0" applyFont="1" applyBorder="1" applyAlignment="1">
      <alignment horizontal="right"/>
    </xf>
    <xf numFmtId="2" fontId="10" fillId="0" borderId="22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0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7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2" fontId="10" fillId="0" borderId="17" xfId="2" applyNumberFormat="1" applyFont="1" applyFill="1" applyBorder="1" applyAlignment="1">
      <alignment horizontal="center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3" fontId="10" fillId="0" borderId="20" xfId="2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3"/>
  <sheetViews>
    <sheetView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BE22" sqref="BE22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8" width="6.7109375" style="13" customWidth="1"/>
    <col min="19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1" width="4.7109375" style="13" customWidth="1"/>
    <col min="42" max="42" width="7" style="13" customWidth="1"/>
    <col min="43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4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71" t="s">
        <v>74</v>
      </c>
      <c r="B1" s="64" t="s">
        <v>32</v>
      </c>
      <c r="C1" s="55" t="s">
        <v>134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7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72"/>
      <c r="B2" s="65"/>
      <c r="C2" s="55" t="s">
        <v>31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7"/>
      <c r="W2" s="55" t="s">
        <v>27</v>
      </c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  <c r="AQ2" s="55" t="s">
        <v>28</v>
      </c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7"/>
      <c r="BK2" s="61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72"/>
      <c r="B3" s="65"/>
      <c r="C3" s="58" t="s">
        <v>12</v>
      </c>
      <c r="D3" s="59"/>
      <c r="E3" s="59"/>
      <c r="F3" s="59"/>
      <c r="G3" s="59"/>
      <c r="H3" s="59"/>
      <c r="I3" s="59"/>
      <c r="J3" s="59"/>
      <c r="K3" s="59"/>
      <c r="L3" s="60"/>
      <c r="M3" s="58" t="s">
        <v>13</v>
      </c>
      <c r="N3" s="59"/>
      <c r="O3" s="59"/>
      <c r="P3" s="59"/>
      <c r="Q3" s="59"/>
      <c r="R3" s="59"/>
      <c r="S3" s="59"/>
      <c r="T3" s="59"/>
      <c r="U3" s="59"/>
      <c r="V3" s="60"/>
      <c r="W3" s="58" t="s">
        <v>12</v>
      </c>
      <c r="X3" s="59"/>
      <c r="Y3" s="59"/>
      <c r="Z3" s="59"/>
      <c r="AA3" s="59"/>
      <c r="AB3" s="59"/>
      <c r="AC3" s="59"/>
      <c r="AD3" s="59"/>
      <c r="AE3" s="59"/>
      <c r="AF3" s="60"/>
      <c r="AG3" s="58" t="s">
        <v>13</v>
      </c>
      <c r="AH3" s="59"/>
      <c r="AI3" s="59"/>
      <c r="AJ3" s="59"/>
      <c r="AK3" s="59"/>
      <c r="AL3" s="59"/>
      <c r="AM3" s="59"/>
      <c r="AN3" s="59"/>
      <c r="AO3" s="59"/>
      <c r="AP3" s="60"/>
      <c r="AQ3" s="58" t="s">
        <v>12</v>
      </c>
      <c r="AR3" s="59"/>
      <c r="AS3" s="59"/>
      <c r="AT3" s="59"/>
      <c r="AU3" s="59"/>
      <c r="AV3" s="59"/>
      <c r="AW3" s="59"/>
      <c r="AX3" s="59"/>
      <c r="AY3" s="59"/>
      <c r="AZ3" s="60"/>
      <c r="BA3" s="58" t="s">
        <v>13</v>
      </c>
      <c r="BB3" s="59"/>
      <c r="BC3" s="59"/>
      <c r="BD3" s="59"/>
      <c r="BE3" s="59"/>
      <c r="BF3" s="59"/>
      <c r="BG3" s="59"/>
      <c r="BH3" s="59"/>
      <c r="BI3" s="59"/>
      <c r="BJ3" s="60"/>
      <c r="BK3" s="62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72"/>
      <c r="B4" s="65"/>
      <c r="C4" s="52" t="s">
        <v>38</v>
      </c>
      <c r="D4" s="53"/>
      <c r="E4" s="53"/>
      <c r="F4" s="53"/>
      <c r="G4" s="54"/>
      <c r="H4" s="49" t="s">
        <v>39</v>
      </c>
      <c r="I4" s="50"/>
      <c r="J4" s="50"/>
      <c r="K4" s="50"/>
      <c r="L4" s="51"/>
      <c r="M4" s="52" t="s">
        <v>38</v>
      </c>
      <c r="N4" s="53"/>
      <c r="O4" s="53"/>
      <c r="P4" s="53"/>
      <c r="Q4" s="54"/>
      <c r="R4" s="49" t="s">
        <v>39</v>
      </c>
      <c r="S4" s="50"/>
      <c r="T4" s="50"/>
      <c r="U4" s="50"/>
      <c r="V4" s="51"/>
      <c r="W4" s="52" t="s">
        <v>38</v>
      </c>
      <c r="X4" s="53"/>
      <c r="Y4" s="53"/>
      <c r="Z4" s="53"/>
      <c r="AA4" s="54"/>
      <c r="AB4" s="49" t="s">
        <v>39</v>
      </c>
      <c r="AC4" s="50"/>
      <c r="AD4" s="50"/>
      <c r="AE4" s="50"/>
      <c r="AF4" s="51"/>
      <c r="AG4" s="52" t="s">
        <v>38</v>
      </c>
      <c r="AH4" s="53"/>
      <c r="AI4" s="53"/>
      <c r="AJ4" s="53"/>
      <c r="AK4" s="54"/>
      <c r="AL4" s="49" t="s">
        <v>39</v>
      </c>
      <c r="AM4" s="50"/>
      <c r="AN4" s="50"/>
      <c r="AO4" s="50"/>
      <c r="AP4" s="51"/>
      <c r="AQ4" s="52" t="s">
        <v>38</v>
      </c>
      <c r="AR4" s="53"/>
      <c r="AS4" s="53"/>
      <c r="AT4" s="53"/>
      <c r="AU4" s="54"/>
      <c r="AV4" s="49" t="s">
        <v>39</v>
      </c>
      <c r="AW4" s="50"/>
      <c r="AX4" s="50"/>
      <c r="AY4" s="50"/>
      <c r="AZ4" s="51"/>
      <c r="BA4" s="52" t="s">
        <v>38</v>
      </c>
      <c r="BB4" s="53"/>
      <c r="BC4" s="53"/>
      <c r="BD4" s="53"/>
      <c r="BE4" s="54"/>
      <c r="BF4" s="49" t="s">
        <v>39</v>
      </c>
      <c r="BG4" s="50"/>
      <c r="BH4" s="50"/>
      <c r="BI4" s="50"/>
      <c r="BJ4" s="51"/>
      <c r="BK4" s="62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72"/>
      <c r="B5" s="65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3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66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8"/>
    </row>
    <row r="7" spans="1:104" x14ac:dyDescent="0.25">
      <c r="A7" s="11" t="s">
        <v>75</v>
      </c>
      <c r="B7" s="14" t="s">
        <v>14</v>
      </c>
      <c r="C7" s="66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8"/>
    </row>
    <row r="8" spans="1:104" x14ac:dyDescent="0.25">
      <c r="A8" s="11"/>
      <c r="B8" s="24" t="s">
        <v>101</v>
      </c>
      <c r="C8" s="39">
        <v>0</v>
      </c>
      <c r="D8" s="39">
        <v>28.176397014233199</v>
      </c>
      <c r="E8" s="39">
        <v>151.45599982596599</v>
      </c>
      <c r="F8" s="39">
        <v>0</v>
      </c>
      <c r="G8" s="39">
        <v>0</v>
      </c>
      <c r="H8" s="39">
        <v>1.8803648580654997</v>
      </c>
      <c r="I8" s="39">
        <v>514.29599592136515</v>
      </c>
      <c r="J8" s="39">
        <v>1040.380383079176</v>
      </c>
      <c r="K8" s="39">
        <v>0</v>
      </c>
      <c r="L8" s="39">
        <v>22.497737274999103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0.33516785013220002</v>
      </c>
      <c r="S8" s="39">
        <v>25.1189171113664</v>
      </c>
      <c r="T8" s="39">
        <v>3.6189898552666002</v>
      </c>
      <c r="U8" s="39">
        <v>0</v>
      </c>
      <c r="V8" s="39">
        <v>3.0774836835996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0.45431286753270006</v>
      </c>
      <c r="AC8" s="39">
        <v>177.12851929156591</v>
      </c>
      <c r="AD8" s="39">
        <v>0</v>
      </c>
      <c r="AE8" s="39">
        <v>0</v>
      </c>
      <c r="AF8" s="39">
        <v>3.5986245597327997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0.1247390175331</v>
      </c>
      <c r="AM8" s="39">
        <v>33.831431522033</v>
      </c>
      <c r="AN8" s="39">
        <v>0.23253575173320001</v>
      </c>
      <c r="AO8" s="39">
        <v>0</v>
      </c>
      <c r="AP8" s="39">
        <v>0.56130360369960008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39">
        <v>6.5545084468229007</v>
      </c>
      <c r="AW8" s="39">
        <v>439.23879864436395</v>
      </c>
      <c r="AX8" s="39">
        <v>43.191050734899896</v>
      </c>
      <c r="AY8" s="39">
        <v>0</v>
      </c>
      <c r="AZ8" s="39">
        <v>24.719835083396596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2.3884119925252993</v>
      </c>
      <c r="BG8" s="39">
        <v>30.118255517465904</v>
      </c>
      <c r="BH8" s="39">
        <v>5.0178740133299995E-2</v>
      </c>
      <c r="BI8" s="39">
        <v>0</v>
      </c>
      <c r="BJ8" s="39">
        <v>9.2498940893325994</v>
      </c>
      <c r="BK8" s="40">
        <f>SUM(C8:BJ8)</f>
        <v>2562.2798363369398</v>
      </c>
    </row>
    <row r="9" spans="1:104" x14ac:dyDescent="0.25">
      <c r="A9" s="11"/>
      <c r="B9" s="27" t="s">
        <v>84</v>
      </c>
      <c r="C9" s="38">
        <f>SUM(C8)</f>
        <v>0</v>
      </c>
      <c r="D9" s="38">
        <f t="shared" ref="D9:BJ9" si="0">SUM(D8)</f>
        <v>28.176397014233199</v>
      </c>
      <c r="E9" s="38">
        <f t="shared" si="0"/>
        <v>151.45599982596599</v>
      </c>
      <c r="F9" s="38">
        <f t="shared" si="0"/>
        <v>0</v>
      </c>
      <c r="G9" s="38">
        <f t="shared" si="0"/>
        <v>0</v>
      </c>
      <c r="H9" s="38">
        <f t="shared" si="0"/>
        <v>1.8803648580654997</v>
      </c>
      <c r="I9" s="38">
        <f t="shared" si="0"/>
        <v>514.29599592136515</v>
      </c>
      <c r="J9" s="38">
        <f t="shared" si="0"/>
        <v>1040.380383079176</v>
      </c>
      <c r="K9" s="38">
        <f t="shared" si="0"/>
        <v>0</v>
      </c>
      <c r="L9" s="38">
        <f t="shared" si="0"/>
        <v>22.497737274999103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0.33516785013220002</v>
      </c>
      <c r="S9" s="38">
        <f t="shared" si="0"/>
        <v>25.1189171113664</v>
      </c>
      <c r="T9" s="38">
        <f t="shared" si="0"/>
        <v>3.6189898552666002</v>
      </c>
      <c r="U9" s="38">
        <f t="shared" si="0"/>
        <v>0</v>
      </c>
      <c r="V9" s="38">
        <f t="shared" si="0"/>
        <v>3.0774836835996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0.45431286753270006</v>
      </c>
      <c r="AC9" s="38">
        <f t="shared" si="0"/>
        <v>177.12851929156591</v>
      </c>
      <c r="AD9" s="38">
        <f t="shared" si="0"/>
        <v>0</v>
      </c>
      <c r="AE9" s="38">
        <f t="shared" si="0"/>
        <v>0</v>
      </c>
      <c r="AF9" s="38">
        <f t="shared" si="0"/>
        <v>3.5986245597327997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0.1247390175331</v>
      </c>
      <c r="AM9" s="38">
        <f t="shared" si="0"/>
        <v>33.831431522033</v>
      </c>
      <c r="AN9" s="38">
        <f t="shared" si="0"/>
        <v>0.23253575173320001</v>
      </c>
      <c r="AO9" s="38">
        <f t="shared" si="0"/>
        <v>0</v>
      </c>
      <c r="AP9" s="38">
        <f t="shared" si="0"/>
        <v>0.56130360369960008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 t="shared" si="0"/>
        <v>6.5545084468229007</v>
      </c>
      <c r="AW9" s="38">
        <f t="shared" si="0"/>
        <v>439.23879864436395</v>
      </c>
      <c r="AX9" s="38">
        <f t="shared" si="0"/>
        <v>43.191050734899896</v>
      </c>
      <c r="AY9" s="38">
        <f t="shared" si="0"/>
        <v>0</v>
      </c>
      <c r="AZ9" s="38">
        <f t="shared" si="0"/>
        <v>24.719835083396596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2.3884119925252993</v>
      </c>
      <c r="BG9" s="38">
        <f t="shared" si="0"/>
        <v>30.118255517465904</v>
      </c>
      <c r="BH9" s="38">
        <f t="shared" si="0"/>
        <v>5.0178740133299995E-2</v>
      </c>
      <c r="BI9" s="38">
        <f t="shared" si="0"/>
        <v>0</v>
      </c>
      <c r="BJ9" s="38">
        <f t="shared" si="0"/>
        <v>9.2498940893325994</v>
      </c>
      <c r="BK9" s="38">
        <f>SUM(C9:BJ9)</f>
        <v>2562.2798363369398</v>
      </c>
    </row>
    <row r="10" spans="1:104" x14ac:dyDescent="0.25">
      <c r="A10" s="11" t="s">
        <v>76</v>
      </c>
      <c r="B10" s="26" t="s">
        <v>3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</row>
    <row r="11" spans="1:104" x14ac:dyDescent="0.25">
      <c r="A11" s="11"/>
      <c r="B11" s="24" t="s">
        <v>102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9.688499416629999E-2</v>
      </c>
      <c r="I11" s="39">
        <v>25.86298918167185</v>
      </c>
      <c r="J11" s="39">
        <v>0</v>
      </c>
      <c r="K11" s="39">
        <v>0</v>
      </c>
      <c r="L11" s="39">
        <v>0.11748012486659999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0.122509781133</v>
      </c>
      <c r="S11" s="39">
        <v>10.4113682357666</v>
      </c>
      <c r="T11" s="39">
        <v>0</v>
      </c>
      <c r="U11" s="39">
        <v>0</v>
      </c>
      <c r="V11" s="39">
        <v>8.9318436660000002E-4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8.7699273330999993E-3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7.8829491331999998E-3</v>
      </c>
      <c r="AM11" s="39">
        <v>0</v>
      </c>
      <c r="AN11" s="39">
        <v>0</v>
      </c>
      <c r="AO11" s="39">
        <v>0</v>
      </c>
      <c r="AP11" s="39">
        <v>1.7973549999999999E-4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0.5762191424973</v>
      </c>
      <c r="AW11" s="39">
        <v>4.5965616583331999</v>
      </c>
      <c r="AX11" s="39">
        <v>0</v>
      </c>
      <c r="AY11" s="39">
        <v>0</v>
      </c>
      <c r="AZ11" s="39">
        <v>2.1640807074330999</v>
      </c>
      <c r="BA11" s="39">
        <v>0</v>
      </c>
      <c r="BB11" s="39">
        <v>0</v>
      </c>
      <c r="BC11" s="39">
        <v>0</v>
      </c>
      <c r="BD11" s="39">
        <v>0</v>
      </c>
      <c r="BE11" s="39">
        <v>0</v>
      </c>
      <c r="BF11" s="39">
        <v>0.12765666609929996</v>
      </c>
      <c r="BG11" s="39">
        <v>5.6214564899900003E-2</v>
      </c>
      <c r="BH11" s="39">
        <v>0</v>
      </c>
      <c r="BI11" s="39">
        <v>0</v>
      </c>
      <c r="BJ11" s="39">
        <v>3.7160754666599995E-2</v>
      </c>
      <c r="BK11" s="40">
        <f t="shared" ref="BK11:BK12" si="1">SUM(C11:BJ11)</f>
        <v>44.18685160786665</v>
      </c>
    </row>
    <row r="12" spans="1:104" x14ac:dyDescent="0.25">
      <c r="A12" s="11"/>
      <c r="B12" s="27" t="s">
        <v>85</v>
      </c>
      <c r="C12" s="38">
        <f t="shared" ref="C12:BJ12" si="2">SUM(C11)</f>
        <v>0</v>
      </c>
      <c r="D12" s="38">
        <f t="shared" si="2"/>
        <v>0</v>
      </c>
      <c r="E12" s="38">
        <f t="shared" si="2"/>
        <v>0</v>
      </c>
      <c r="F12" s="38">
        <f t="shared" si="2"/>
        <v>0</v>
      </c>
      <c r="G12" s="38">
        <f t="shared" si="2"/>
        <v>0</v>
      </c>
      <c r="H12" s="38">
        <f t="shared" si="2"/>
        <v>9.688499416629999E-2</v>
      </c>
      <c r="I12" s="38">
        <f t="shared" si="2"/>
        <v>25.86298918167185</v>
      </c>
      <c r="J12" s="38">
        <f t="shared" si="2"/>
        <v>0</v>
      </c>
      <c r="K12" s="38">
        <f t="shared" si="2"/>
        <v>0</v>
      </c>
      <c r="L12" s="38">
        <f t="shared" si="2"/>
        <v>0.11748012486659999</v>
      </c>
      <c r="M12" s="38">
        <f t="shared" si="2"/>
        <v>0</v>
      </c>
      <c r="N12" s="38">
        <f t="shared" si="2"/>
        <v>0</v>
      </c>
      <c r="O12" s="38">
        <f t="shared" si="2"/>
        <v>0</v>
      </c>
      <c r="P12" s="38">
        <f t="shared" si="2"/>
        <v>0</v>
      </c>
      <c r="Q12" s="38">
        <f t="shared" si="2"/>
        <v>0</v>
      </c>
      <c r="R12" s="38">
        <f t="shared" si="2"/>
        <v>0.122509781133</v>
      </c>
      <c r="S12" s="38">
        <f t="shared" si="2"/>
        <v>10.4113682357666</v>
      </c>
      <c r="T12" s="38">
        <f t="shared" si="2"/>
        <v>0</v>
      </c>
      <c r="U12" s="38">
        <f t="shared" si="2"/>
        <v>0</v>
      </c>
      <c r="V12" s="38">
        <f t="shared" si="2"/>
        <v>8.9318436660000002E-4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8.7699273330999993E-3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>
        <f t="shared" si="2"/>
        <v>0</v>
      </c>
      <c r="AI12" s="38">
        <f t="shared" si="2"/>
        <v>0</v>
      </c>
      <c r="AJ12" s="38">
        <f t="shared" si="2"/>
        <v>0</v>
      </c>
      <c r="AK12" s="38">
        <f t="shared" si="2"/>
        <v>0</v>
      </c>
      <c r="AL12" s="38">
        <f t="shared" si="2"/>
        <v>7.8829491331999998E-3</v>
      </c>
      <c r="AM12" s="38">
        <f t="shared" si="2"/>
        <v>0</v>
      </c>
      <c r="AN12" s="38">
        <f t="shared" si="2"/>
        <v>0</v>
      </c>
      <c r="AO12" s="38">
        <f t="shared" si="2"/>
        <v>0</v>
      </c>
      <c r="AP12" s="38">
        <f t="shared" si="2"/>
        <v>1.7973549999999999E-4</v>
      </c>
      <c r="AQ12" s="38">
        <f t="shared" si="2"/>
        <v>0</v>
      </c>
      <c r="AR12" s="38">
        <f t="shared" si="2"/>
        <v>0</v>
      </c>
      <c r="AS12" s="38">
        <f t="shared" si="2"/>
        <v>0</v>
      </c>
      <c r="AT12" s="38">
        <f t="shared" si="2"/>
        <v>0</v>
      </c>
      <c r="AU12" s="38">
        <f t="shared" si="2"/>
        <v>0</v>
      </c>
      <c r="AV12" s="38">
        <f t="shared" si="2"/>
        <v>0.5762191424973</v>
      </c>
      <c r="AW12" s="38">
        <f t="shared" si="2"/>
        <v>4.5965616583331999</v>
      </c>
      <c r="AX12" s="38">
        <f t="shared" si="2"/>
        <v>0</v>
      </c>
      <c r="AY12" s="38">
        <f t="shared" si="2"/>
        <v>0</v>
      </c>
      <c r="AZ12" s="38">
        <f t="shared" si="2"/>
        <v>2.1640807074330999</v>
      </c>
      <c r="BA12" s="38">
        <f t="shared" si="2"/>
        <v>0</v>
      </c>
      <c r="BB12" s="38">
        <f t="shared" si="2"/>
        <v>0</v>
      </c>
      <c r="BC12" s="38">
        <f t="shared" si="2"/>
        <v>0</v>
      </c>
      <c r="BD12" s="38">
        <f t="shared" si="2"/>
        <v>0</v>
      </c>
      <c r="BE12" s="38">
        <f t="shared" si="2"/>
        <v>0</v>
      </c>
      <c r="BF12" s="38">
        <f t="shared" si="2"/>
        <v>0.12765666609929996</v>
      </c>
      <c r="BG12" s="38">
        <f t="shared" si="2"/>
        <v>5.6214564899900003E-2</v>
      </c>
      <c r="BH12" s="38">
        <f t="shared" si="2"/>
        <v>0</v>
      </c>
      <c r="BI12" s="38">
        <f t="shared" si="2"/>
        <v>0</v>
      </c>
      <c r="BJ12" s="38">
        <f t="shared" si="2"/>
        <v>3.7160754666599995E-2</v>
      </c>
      <c r="BK12" s="38">
        <f t="shared" si="1"/>
        <v>44.18685160786665</v>
      </c>
    </row>
    <row r="13" spans="1:104" x14ac:dyDescent="0.25">
      <c r="A13" s="11" t="s">
        <v>77</v>
      </c>
      <c r="B13" s="26" t="s">
        <v>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</row>
    <row r="14" spans="1:104" x14ac:dyDescent="0.25">
      <c r="A14" s="11"/>
      <c r="B14" s="26" t="s">
        <v>132</v>
      </c>
      <c r="C14" s="41">
        <v>0</v>
      </c>
      <c r="D14" s="41">
        <v>5.608586175735109</v>
      </c>
      <c r="E14" s="41">
        <v>0</v>
      </c>
      <c r="F14" s="41">
        <v>0</v>
      </c>
      <c r="G14" s="41">
        <v>0</v>
      </c>
      <c r="H14" s="41">
        <v>0.18269238866659998</v>
      </c>
      <c r="I14" s="41">
        <v>0</v>
      </c>
      <c r="J14" s="41">
        <v>0</v>
      </c>
      <c r="K14" s="41">
        <v>0</v>
      </c>
      <c r="L14" s="41">
        <v>1.7952098100000002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6.7399633665999993E-3</v>
      </c>
      <c r="S14" s="41">
        <v>0</v>
      </c>
      <c r="T14" s="41">
        <v>0</v>
      </c>
      <c r="U14" s="41">
        <v>0</v>
      </c>
      <c r="V14" s="41">
        <v>1.30672984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2.3395789333200002E-2</v>
      </c>
      <c r="AC14" s="41">
        <v>0</v>
      </c>
      <c r="AD14" s="41">
        <v>0</v>
      </c>
      <c r="AE14" s="41">
        <v>0</v>
      </c>
      <c r="AF14" s="41">
        <v>6.1567866666000001E-3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2.46086763E-2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0</v>
      </c>
      <c r="AU14" s="41">
        <v>0</v>
      </c>
      <c r="AV14" s="41">
        <v>0.41758826189939996</v>
      </c>
      <c r="AW14" s="41">
        <v>10.2950511993332</v>
      </c>
      <c r="AX14" s="41">
        <v>0</v>
      </c>
      <c r="AY14" s="41">
        <v>0</v>
      </c>
      <c r="AZ14" s="41">
        <v>2.2398389893330002</v>
      </c>
      <c r="BA14" s="41">
        <v>0</v>
      </c>
      <c r="BB14" s="41">
        <v>0</v>
      </c>
      <c r="BC14" s="41">
        <v>0</v>
      </c>
      <c r="BD14" s="41">
        <v>0</v>
      </c>
      <c r="BE14" s="41">
        <v>0</v>
      </c>
      <c r="BF14" s="41">
        <v>0.13791202133320002</v>
      </c>
      <c r="BG14" s="41">
        <v>0.12313573333330001</v>
      </c>
      <c r="BH14" s="41">
        <v>0</v>
      </c>
      <c r="BI14" s="41">
        <v>0</v>
      </c>
      <c r="BJ14" s="41">
        <v>0.38528397789980001</v>
      </c>
      <c r="BK14" s="42">
        <f t="shared" ref="BK14:BK20" si="3">SUM(C14:BJ14)</f>
        <v>22.552929613200011</v>
      </c>
    </row>
    <row r="15" spans="1:104" x14ac:dyDescent="0.25">
      <c r="A15" s="11"/>
      <c r="B15" s="26" t="s">
        <v>103</v>
      </c>
      <c r="C15" s="41">
        <v>0</v>
      </c>
      <c r="D15" s="41">
        <v>2.365516</v>
      </c>
      <c r="E15" s="41">
        <v>0</v>
      </c>
      <c r="F15" s="41">
        <v>0</v>
      </c>
      <c r="G15" s="41">
        <v>0</v>
      </c>
      <c r="H15" s="41">
        <v>0.176230942</v>
      </c>
      <c r="I15" s="41">
        <v>8.8029758270020864</v>
      </c>
      <c r="J15" s="41">
        <v>0</v>
      </c>
      <c r="K15" s="41">
        <v>0</v>
      </c>
      <c r="L15" s="41">
        <v>0.68727598246660004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2.2472401999999999E-2</v>
      </c>
      <c r="S15" s="41">
        <v>0</v>
      </c>
      <c r="T15" s="41">
        <v>0</v>
      </c>
      <c r="U15" s="41">
        <v>0</v>
      </c>
      <c r="V15" s="41">
        <v>0.1214352375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0</v>
      </c>
      <c r="AF15" s="41">
        <v>4.6916733333300001E-2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0.51441048809919987</v>
      </c>
      <c r="AW15" s="41">
        <v>3.4483798999998001</v>
      </c>
      <c r="AX15" s="41">
        <v>0</v>
      </c>
      <c r="AY15" s="41">
        <v>0</v>
      </c>
      <c r="AZ15" s="41">
        <v>8.5788080682326022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0.21110770616650001</v>
      </c>
      <c r="BG15" s="41">
        <v>0.5098741198333</v>
      </c>
      <c r="BH15" s="41">
        <v>0</v>
      </c>
      <c r="BI15" s="41">
        <v>0</v>
      </c>
      <c r="BJ15" s="41">
        <v>0.2711972872333</v>
      </c>
      <c r="BK15" s="42">
        <f t="shared" si="3"/>
        <v>25.756600693866687</v>
      </c>
    </row>
    <row r="16" spans="1:104" x14ac:dyDescent="0.25">
      <c r="A16" s="11"/>
      <c r="B16" s="26" t="s">
        <v>104</v>
      </c>
      <c r="C16" s="41">
        <v>0</v>
      </c>
      <c r="D16" s="41">
        <v>5.8213959031353717</v>
      </c>
      <c r="E16" s="41">
        <v>0</v>
      </c>
      <c r="F16" s="41">
        <v>0</v>
      </c>
      <c r="G16" s="41">
        <v>0</v>
      </c>
      <c r="H16" s="41">
        <v>0.17358513229979999</v>
      </c>
      <c r="I16" s="41">
        <v>1.8622469333300001E-2</v>
      </c>
      <c r="J16" s="41">
        <v>0</v>
      </c>
      <c r="K16" s="41">
        <v>0</v>
      </c>
      <c r="L16" s="41">
        <v>0.1774954108332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0.75653781666660003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4.9423406499899999E-2</v>
      </c>
      <c r="AC16" s="41">
        <v>0</v>
      </c>
      <c r="AD16" s="41">
        <v>0</v>
      </c>
      <c r="AE16" s="41">
        <v>0</v>
      </c>
      <c r="AF16" s="41">
        <v>9.978121783329999E-2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1.6182609333299999E-2</v>
      </c>
      <c r="AM16" s="41">
        <v>0.2889751666666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0.33654434356599994</v>
      </c>
      <c r="AW16" s="41">
        <v>12.141328378333299</v>
      </c>
      <c r="AX16" s="41">
        <v>0</v>
      </c>
      <c r="AY16" s="41">
        <v>0</v>
      </c>
      <c r="AZ16" s="41">
        <v>3.5808259006330001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8.4403802032999992E-2</v>
      </c>
      <c r="BG16" s="41">
        <v>0</v>
      </c>
      <c r="BH16" s="41">
        <v>0</v>
      </c>
      <c r="BI16" s="41">
        <v>0</v>
      </c>
      <c r="BJ16" s="41">
        <v>0</v>
      </c>
      <c r="BK16" s="42">
        <f t="shared" si="3"/>
        <v>23.545101557166671</v>
      </c>
    </row>
    <row r="17" spans="1:63" x14ac:dyDescent="0.25">
      <c r="A17" s="11"/>
      <c r="B17" s="26" t="s">
        <v>105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3.8341500999899997E-2</v>
      </c>
      <c r="I17" s="41">
        <v>13.182942015567377</v>
      </c>
      <c r="J17" s="41">
        <v>0</v>
      </c>
      <c r="K17" s="41">
        <v>0</v>
      </c>
      <c r="L17" s="41">
        <v>2.4980068833332001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2.5561000666600001E-2</v>
      </c>
      <c r="S17" s="41">
        <v>1.1618636666666</v>
      </c>
      <c r="T17" s="41">
        <v>0</v>
      </c>
      <c r="U17" s="41">
        <v>0</v>
      </c>
      <c r="V17" s="41">
        <v>0.19751682333330001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0.1587698749666</v>
      </c>
      <c r="AC17" s="41">
        <v>0</v>
      </c>
      <c r="AD17" s="41">
        <v>0</v>
      </c>
      <c r="AE17" s="41">
        <v>0</v>
      </c>
      <c r="AF17" s="41">
        <v>5.77149E-2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5.1915720599900003E-2</v>
      </c>
      <c r="AM17" s="41">
        <v>0.86572349999999998</v>
      </c>
      <c r="AN17" s="41">
        <v>0</v>
      </c>
      <c r="AO17" s="41">
        <v>0</v>
      </c>
      <c r="AP17" s="41">
        <v>5.77149E-2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0.41931546413320003</v>
      </c>
      <c r="AW17" s="41">
        <v>2.4817407</v>
      </c>
      <c r="AX17" s="41">
        <v>0</v>
      </c>
      <c r="AY17" s="41">
        <v>0</v>
      </c>
      <c r="AZ17" s="41">
        <v>0.88879791710000011</v>
      </c>
      <c r="BA17" s="41">
        <v>0</v>
      </c>
      <c r="BB17" s="41">
        <v>0</v>
      </c>
      <c r="BC17" s="41">
        <v>0</v>
      </c>
      <c r="BD17" s="41">
        <v>0</v>
      </c>
      <c r="BE17" s="41">
        <v>0</v>
      </c>
      <c r="BF17" s="41">
        <v>6.1154708200000005E-2</v>
      </c>
      <c r="BG17" s="41">
        <v>0</v>
      </c>
      <c r="BH17" s="41">
        <v>0</v>
      </c>
      <c r="BI17" s="41">
        <v>0</v>
      </c>
      <c r="BJ17" s="41">
        <v>1.0965830999999999</v>
      </c>
      <c r="BK17" s="42">
        <f t="shared" si="3"/>
        <v>23.243662675566682</v>
      </c>
    </row>
    <row r="18" spans="1:63" x14ac:dyDescent="0.25">
      <c r="A18" s="11"/>
      <c r="B18" s="26" t="s">
        <v>123</v>
      </c>
      <c r="C18" s="41">
        <v>0</v>
      </c>
      <c r="D18" s="41">
        <v>0.87483074999999999</v>
      </c>
      <c r="E18" s="41">
        <v>0</v>
      </c>
      <c r="F18" s="41">
        <v>0</v>
      </c>
      <c r="G18" s="41">
        <v>0</v>
      </c>
      <c r="H18" s="41">
        <v>0.21797274226660002</v>
      </c>
      <c r="I18" s="41">
        <v>5.4214991454042734</v>
      </c>
      <c r="J18" s="41">
        <v>0.58322050000000003</v>
      </c>
      <c r="K18" s="41">
        <v>0</v>
      </c>
      <c r="L18" s="41">
        <v>0.80484429000000002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2.57641786E-2</v>
      </c>
      <c r="S18" s="41">
        <v>0.1166441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0.63024841883259997</v>
      </c>
      <c r="AC18" s="41">
        <v>0</v>
      </c>
      <c r="AD18" s="41">
        <v>0</v>
      </c>
      <c r="AE18" s="41">
        <v>0</v>
      </c>
      <c r="AF18" s="41">
        <v>0.66519652353309988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0.14677508533310002</v>
      </c>
      <c r="AM18" s="41">
        <v>1.1114004614665998</v>
      </c>
      <c r="AN18" s="41">
        <v>0</v>
      </c>
      <c r="AO18" s="41">
        <v>0</v>
      </c>
      <c r="AP18" s="41">
        <v>0.40449826666650002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1.0997409769986002</v>
      </c>
      <c r="AW18" s="41">
        <v>5.7785466666665997</v>
      </c>
      <c r="AX18" s="41">
        <v>0</v>
      </c>
      <c r="AY18" s="41">
        <v>0</v>
      </c>
      <c r="AZ18" s="41">
        <v>2.7713383203325996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0.45796261573289992</v>
      </c>
      <c r="BG18" s="41">
        <v>3.4671279999999999E-2</v>
      </c>
      <c r="BH18" s="41">
        <v>0</v>
      </c>
      <c r="BI18" s="41">
        <v>0</v>
      </c>
      <c r="BJ18" s="41">
        <v>2.4605735689331998</v>
      </c>
      <c r="BK18" s="42">
        <f t="shared" si="3"/>
        <v>23.605727890766676</v>
      </c>
    </row>
    <row r="19" spans="1:63" x14ac:dyDescent="0.25">
      <c r="A19" s="11"/>
      <c r="B19" s="26" t="s">
        <v>124</v>
      </c>
      <c r="C19" s="41">
        <v>0</v>
      </c>
      <c r="D19" s="41">
        <v>5.6928527578679713</v>
      </c>
      <c r="E19" s="41">
        <v>0</v>
      </c>
      <c r="F19" s="41">
        <v>0</v>
      </c>
      <c r="G19" s="41">
        <v>0</v>
      </c>
      <c r="H19" s="41">
        <v>0</v>
      </c>
      <c r="I19" s="41">
        <v>4.5564159999999996</v>
      </c>
      <c r="J19" s="41">
        <v>0</v>
      </c>
      <c r="K19" s="41">
        <v>0</v>
      </c>
      <c r="L19" s="41">
        <v>0.10618517333330001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4.3814822333300002E-2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7.3973076666499993E-2</v>
      </c>
      <c r="AM19" s="41">
        <v>1.0242425999998999</v>
      </c>
      <c r="AN19" s="41">
        <v>0</v>
      </c>
      <c r="AO19" s="41">
        <v>0</v>
      </c>
      <c r="AP19" s="41">
        <v>0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0.27142428899960003</v>
      </c>
      <c r="AW19" s="41">
        <v>1.6786198166666002</v>
      </c>
      <c r="AX19" s="41">
        <v>0</v>
      </c>
      <c r="AY19" s="41">
        <v>0</v>
      </c>
      <c r="AZ19" s="41">
        <v>9.658137362966297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</v>
      </c>
      <c r="BG19" s="41">
        <v>0</v>
      </c>
      <c r="BH19" s="41">
        <v>0</v>
      </c>
      <c r="BI19" s="41">
        <v>0</v>
      </c>
      <c r="BJ19" s="41">
        <v>2.6544439482332001</v>
      </c>
      <c r="BK19" s="42">
        <f t="shared" si="3"/>
        <v>25.760109847066666</v>
      </c>
    </row>
    <row r="20" spans="1:63" x14ac:dyDescent="0.25">
      <c r="A20" s="11"/>
      <c r="B20" s="27" t="s">
        <v>92</v>
      </c>
      <c r="C20" s="43">
        <f t="shared" ref="C20:AH20" si="4">SUM(C14:C19)</f>
        <v>0</v>
      </c>
      <c r="D20" s="43">
        <f t="shared" si="4"/>
        <v>20.363181586738449</v>
      </c>
      <c r="E20" s="43">
        <f t="shared" si="4"/>
        <v>0</v>
      </c>
      <c r="F20" s="43">
        <f t="shared" si="4"/>
        <v>0</v>
      </c>
      <c r="G20" s="43">
        <f t="shared" si="4"/>
        <v>0</v>
      </c>
      <c r="H20" s="43">
        <f t="shared" si="4"/>
        <v>0.78882270623289996</v>
      </c>
      <c r="I20" s="43">
        <f t="shared" si="4"/>
        <v>31.982455457307037</v>
      </c>
      <c r="J20" s="43">
        <f t="shared" si="4"/>
        <v>0.58322050000000003</v>
      </c>
      <c r="K20" s="43">
        <f t="shared" si="4"/>
        <v>0</v>
      </c>
      <c r="L20" s="43">
        <f t="shared" si="4"/>
        <v>6.0690175499663006</v>
      </c>
      <c r="M20" s="43">
        <f t="shared" si="4"/>
        <v>0</v>
      </c>
      <c r="N20" s="43">
        <f t="shared" si="4"/>
        <v>0</v>
      </c>
      <c r="O20" s="43">
        <f t="shared" si="4"/>
        <v>0</v>
      </c>
      <c r="P20" s="43">
        <f t="shared" si="4"/>
        <v>0</v>
      </c>
      <c r="Q20" s="43">
        <f t="shared" si="4"/>
        <v>0</v>
      </c>
      <c r="R20" s="43">
        <f t="shared" si="4"/>
        <v>8.0537544633200009E-2</v>
      </c>
      <c r="S20" s="43">
        <f t="shared" si="4"/>
        <v>1.2785077666666</v>
      </c>
      <c r="T20" s="43">
        <f t="shared" si="4"/>
        <v>0</v>
      </c>
      <c r="U20" s="43">
        <f t="shared" si="4"/>
        <v>0</v>
      </c>
      <c r="V20" s="43">
        <f t="shared" si="4"/>
        <v>2.3822197174999</v>
      </c>
      <c r="W20" s="43">
        <f t="shared" si="4"/>
        <v>0</v>
      </c>
      <c r="X20" s="43">
        <f t="shared" si="4"/>
        <v>0</v>
      </c>
      <c r="Y20" s="43">
        <f t="shared" si="4"/>
        <v>0</v>
      </c>
      <c r="Z20" s="43">
        <f t="shared" si="4"/>
        <v>0</v>
      </c>
      <c r="AA20" s="43">
        <f t="shared" si="4"/>
        <v>0</v>
      </c>
      <c r="AB20" s="43">
        <f t="shared" si="4"/>
        <v>0.90565231196560003</v>
      </c>
      <c r="AC20" s="43">
        <f t="shared" si="4"/>
        <v>0</v>
      </c>
      <c r="AD20" s="43">
        <f t="shared" si="4"/>
        <v>0</v>
      </c>
      <c r="AE20" s="43">
        <f t="shared" si="4"/>
        <v>0</v>
      </c>
      <c r="AF20" s="43">
        <f t="shared" si="4"/>
        <v>0.87576616136629992</v>
      </c>
      <c r="AG20" s="43">
        <f t="shared" si="4"/>
        <v>0</v>
      </c>
      <c r="AH20" s="43">
        <f t="shared" si="4"/>
        <v>0</v>
      </c>
      <c r="AI20" s="43">
        <f t="shared" ref="AI20:BJ20" si="5">SUM(AI14:AI19)</f>
        <v>0</v>
      </c>
      <c r="AJ20" s="43">
        <f t="shared" si="5"/>
        <v>0</v>
      </c>
      <c r="AK20" s="43">
        <f t="shared" si="5"/>
        <v>0</v>
      </c>
      <c r="AL20" s="43">
        <f t="shared" si="5"/>
        <v>0.31345516823280001</v>
      </c>
      <c r="AM20" s="43">
        <f t="shared" si="5"/>
        <v>3.2903417281330993</v>
      </c>
      <c r="AN20" s="43">
        <f t="shared" si="5"/>
        <v>0</v>
      </c>
      <c r="AO20" s="43">
        <f t="shared" si="5"/>
        <v>0</v>
      </c>
      <c r="AP20" s="43">
        <f t="shared" si="5"/>
        <v>0.46221316666650003</v>
      </c>
      <c r="AQ20" s="43">
        <f t="shared" si="5"/>
        <v>0</v>
      </c>
      <c r="AR20" s="43">
        <f t="shared" si="5"/>
        <v>0</v>
      </c>
      <c r="AS20" s="43">
        <f t="shared" si="5"/>
        <v>0</v>
      </c>
      <c r="AT20" s="43">
        <f t="shared" si="5"/>
        <v>0</v>
      </c>
      <c r="AU20" s="43">
        <f t="shared" si="5"/>
        <v>0</v>
      </c>
      <c r="AV20" s="43">
        <f t="shared" si="5"/>
        <v>3.0590238236960001</v>
      </c>
      <c r="AW20" s="43">
        <f t="shared" si="5"/>
        <v>35.823666660999493</v>
      </c>
      <c r="AX20" s="43">
        <f t="shared" si="5"/>
        <v>0</v>
      </c>
      <c r="AY20" s="43">
        <f t="shared" si="5"/>
        <v>0</v>
      </c>
      <c r="AZ20" s="43">
        <f t="shared" si="5"/>
        <v>27.717746558597501</v>
      </c>
      <c r="BA20" s="43">
        <f t="shared" si="5"/>
        <v>0</v>
      </c>
      <c r="BB20" s="43">
        <f t="shared" si="5"/>
        <v>0</v>
      </c>
      <c r="BC20" s="43">
        <f t="shared" si="5"/>
        <v>0</v>
      </c>
      <c r="BD20" s="43">
        <f t="shared" si="5"/>
        <v>0</v>
      </c>
      <c r="BE20" s="43">
        <f t="shared" si="5"/>
        <v>0</v>
      </c>
      <c r="BF20" s="43">
        <f t="shared" si="5"/>
        <v>0.95254085346559991</v>
      </c>
      <c r="BG20" s="43">
        <f t="shared" si="5"/>
        <v>0.66768113316659994</v>
      </c>
      <c r="BH20" s="43">
        <f t="shared" si="5"/>
        <v>0</v>
      </c>
      <c r="BI20" s="43">
        <f t="shared" si="5"/>
        <v>0</v>
      </c>
      <c r="BJ20" s="43">
        <f t="shared" si="5"/>
        <v>6.8680818822995002</v>
      </c>
      <c r="BK20" s="43">
        <f t="shared" si="3"/>
        <v>144.46413227763338</v>
      </c>
    </row>
    <row r="21" spans="1:63" x14ac:dyDescent="0.25">
      <c r="A21" s="11" t="s">
        <v>78</v>
      </c>
      <c r="B21" s="26" t="s">
        <v>15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</row>
    <row r="22" spans="1:63" x14ac:dyDescent="0.25">
      <c r="A22" s="11"/>
      <c r="B22" s="26"/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41">
        <v>0</v>
      </c>
      <c r="AP22" s="41">
        <v>0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42">
        <f t="shared" ref="BK22:BK23" si="6">SUM(C22:BJ22)</f>
        <v>0</v>
      </c>
    </row>
    <row r="23" spans="1:63" x14ac:dyDescent="0.25">
      <c r="A23" s="11"/>
      <c r="B23" s="27" t="s">
        <v>91</v>
      </c>
      <c r="C23" s="43">
        <f>SUM(C22)</f>
        <v>0</v>
      </c>
      <c r="D23" s="43">
        <f t="shared" ref="D23:BJ23" si="7">SUM(D22)</f>
        <v>0</v>
      </c>
      <c r="E23" s="43">
        <f t="shared" si="7"/>
        <v>0</v>
      </c>
      <c r="F23" s="43">
        <f t="shared" si="7"/>
        <v>0</v>
      </c>
      <c r="G23" s="43">
        <f t="shared" si="7"/>
        <v>0</v>
      </c>
      <c r="H23" s="43">
        <f t="shared" si="7"/>
        <v>0</v>
      </c>
      <c r="I23" s="43">
        <f t="shared" si="7"/>
        <v>0</v>
      </c>
      <c r="J23" s="43">
        <f t="shared" si="7"/>
        <v>0</v>
      </c>
      <c r="K23" s="43">
        <f t="shared" si="7"/>
        <v>0</v>
      </c>
      <c r="L23" s="43">
        <f t="shared" si="7"/>
        <v>0</v>
      </c>
      <c r="M23" s="43">
        <f t="shared" si="7"/>
        <v>0</v>
      </c>
      <c r="N23" s="43">
        <f t="shared" si="7"/>
        <v>0</v>
      </c>
      <c r="O23" s="43">
        <f t="shared" si="7"/>
        <v>0</v>
      </c>
      <c r="P23" s="43">
        <f t="shared" si="7"/>
        <v>0</v>
      </c>
      <c r="Q23" s="43">
        <f t="shared" si="7"/>
        <v>0</v>
      </c>
      <c r="R23" s="43">
        <f t="shared" si="7"/>
        <v>0</v>
      </c>
      <c r="S23" s="43">
        <f t="shared" si="7"/>
        <v>0</v>
      </c>
      <c r="T23" s="43">
        <f t="shared" si="7"/>
        <v>0</v>
      </c>
      <c r="U23" s="43">
        <f t="shared" si="7"/>
        <v>0</v>
      </c>
      <c r="V23" s="43">
        <f t="shared" si="7"/>
        <v>0</v>
      </c>
      <c r="W23" s="43">
        <f t="shared" si="7"/>
        <v>0</v>
      </c>
      <c r="X23" s="43">
        <f t="shared" si="7"/>
        <v>0</v>
      </c>
      <c r="Y23" s="43">
        <f t="shared" si="7"/>
        <v>0</v>
      </c>
      <c r="Z23" s="43">
        <f t="shared" si="7"/>
        <v>0</v>
      </c>
      <c r="AA23" s="43">
        <f t="shared" si="7"/>
        <v>0</v>
      </c>
      <c r="AB23" s="43">
        <f t="shared" si="7"/>
        <v>0</v>
      </c>
      <c r="AC23" s="43">
        <f t="shared" si="7"/>
        <v>0</v>
      </c>
      <c r="AD23" s="43">
        <f t="shared" si="7"/>
        <v>0</v>
      </c>
      <c r="AE23" s="43">
        <f t="shared" si="7"/>
        <v>0</v>
      </c>
      <c r="AF23" s="43">
        <f t="shared" si="7"/>
        <v>0</v>
      </c>
      <c r="AG23" s="43">
        <f t="shared" si="7"/>
        <v>0</v>
      </c>
      <c r="AH23" s="43">
        <f t="shared" si="7"/>
        <v>0</v>
      </c>
      <c r="AI23" s="43">
        <f t="shared" si="7"/>
        <v>0</v>
      </c>
      <c r="AJ23" s="43">
        <f t="shared" si="7"/>
        <v>0</v>
      </c>
      <c r="AK23" s="43">
        <f t="shared" si="7"/>
        <v>0</v>
      </c>
      <c r="AL23" s="43">
        <f t="shared" si="7"/>
        <v>0</v>
      </c>
      <c r="AM23" s="43">
        <f t="shared" si="7"/>
        <v>0</v>
      </c>
      <c r="AN23" s="43">
        <f t="shared" si="7"/>
        <v>0</v>
      </c>
      <c r="AO23" s="43">
        <f t="shared" si="7"/>
        <v>0</v>
      </c>
      <c r="AP23" s="43">
        <f t="shared" si="7"/>
        <v>0</v>
      </c>
      <c r="AQ23" s="43">
        <f t="shared" si="7"/>
        <v>0</v>
      </c>
      <c r="AR23" s="43">
        <f t="shared" si="7"/>
        <v>0</v>
      </c>
      <c r="AS23" s="43">
        <f t="shared" si="7"/>
        <v>0</v>
      </c>
      <c r="AT23" s="43">
        <f t="shared" si="7"/>
        <v>0</v>
      </c>
      <c r="AU23" s="43">
        <f t="shared" si="7"/>
        <v>0</v>
      </c>
      <c r="AV23" s="43">
        <f t="shared" si="7"/>
        <v>0</v>
      </c>
      <c r="AW23" s="43">
        <f t="shared" si="7"/>
        <v>0</v>
      </c>
      <c r="AX23" s="43">
        <f t="shared" si="7"/>
        <v>0</v>
      </c>
      <c r="AY23" s="43">
        <f t="shared" si="7"/>
        <v>0</v>
      </c>
      <c r="AZ23" s="43">
        <f t="shared" si="7"/>
        <v>0</v>
      </c>
      <c r="BA23" s="43">
        <f t="shared" si="7"/>
        <v>0</v>
      </c>
      <c r="BB23" s="43">
        <f t="shared" si="7"/>
        <v>0</v>
      </c>
      <c r="BC23" s="43">
        <f t="shared" si="7"/>
        <v>0</v>
      </c>
      <c r="BD23" s="43">
        <f t="shared" si="7"/>
        <v>0</v>
      </c>
      <c r="BE23" s="43">
        <f t="shared" si="7"/>
        <v>0</v>
      </c>
      <c r="BF23" s="43">
        <f t="shared" si="7"/>
        <v>0</v>
      </c>
      <c r="BG23" s="43">
        <f t="shared" si="7"/>
        <v>0</v>
      </c>
      <c r="BH23" s="43">
        <f t="shared" si="7"/>
        <v>0</v>
      </c>
      <c r="BI23" s="43">
        <f t="shared" si="7"/>
        <v>0</v>
      </c>
      <c r="BJ23" s="43">
        <f t="shared" si="7"/>
        <v>0</v>
      </c>
      <c r="BK23" s="43">
        <f t="shared" si="6"/>
        <v>0</v>
      </c>
    </row>
    <row r="24" spans="1:63" x14ac:dyDescent="0.25">
      <c r="A24" s="11" t="s">
        <v>80</v>
      </c>
      <c r="B24" s="26" t="s">
        <v>96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</row>
    <row r="25" spans="1:63" x14ac:dyDescent="0.25">
      <c r="A25" s="11"/>
      <c r="B25" s="25"/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1">
        <v>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0</v>
      </c>
      <c r="AR25" s="41">
        <v>0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0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42">
        <f t="shared" ref="BK25:BK26" si="8">SUM(C25:BJ25)</f>
        <v>0</v>
      </c>
    </row>
    <row r="26" spans="1:63" x14ac:dyDescent="0.25">
      <c r="A26" s="11"/>
      <c r="B26" s="27" t="s">
        <v>90</v>
      </c>
      <c r="C26" s="43">
        <f>SUM(C25)</f>
        <v>0</v>
      </c>
      <c r="D26" s="43">
        <f t="shared" ref="D26:BJ26" si="9">SUM(D25)</f>
        <v>0</v>
      </c>
      <c r="E26" s="43">
        <f t="shared" si="9"/>
        <v>0</v>
      </c>
      <c r="F26" s="43">
        <f t="shared" si="9"/>
        <v>0</v>
      </c>
      <c r="G26" s="43">
        <f t="shared" si="9"/>
        <v>0</v>
      </c>
      <c r="H26" s="43">
        <f t="shared" si="9"/>
        <v>0</v>
      </c>
      <c r="I26" s="43">
        <f t="shared" si="9"/>
        <v>0</v>
      </c>
      <c r="J26" s="43">
        <f t="shared" si="9"/>
        <v>0</v>
      </c>
      <c r="K26" s="43">
        <f t="shared" si="9"/>
        <v>0</v>
      </c>
      <c r="L26" s="43">
        <f t="shared" si="9"/>
        <v>0</v>
      </c>
      <c r="M26" s="43">
        <f t="shared" si="9"/>
        <v>0</v>
      </c>
      <c r="N26" s="43">
        <f t="shared" si="9"/>
        <v>0</v>
      </c>
      <c r="O26" s="43">
        <f t="shared" si="9"/>
        <v>0</v>
      </c>
      <c r="P26" s="43">
        <f t="shared" si="9"/>
        <v>0</v>
      </c>
      <c r="Q26" s="43">
        <f t="shared" si="9"/>
        <v>0</v>
      </c>
      <c r="R26" s="43">
        <f t="shared" si="9"/>
        <v>0</v>
      </c>
      <c r="S26" s="43">
        <f t="shared" si="9"/>
        <v>0</v>
      </c>
      <c r="T26" s="43">
        <f t="shared" si="9"/>
        <v>0</v>
      </c>
      <c r="U26" s="43">
        <f t="shared" si="9"/>
        <v>0</v>
      </c>
      <c r="V26" s="43">
        <f t="shared" si="9"/>
        <v>0</v>
      </c>
      <c r="W26" s="43">
        <f t="shared" si="9"/>
        <v>0</v>
      </c>
      <c r="X26" s="43">
        <f t="shared" si="9"/>
        <v>0</v>
      </c>
      <c r="Y26" s="43">
        <f t="shared" si="9"/>
        <v>0</v>
      </c>
      <c r="Z26" s="43">
        <f t="shared" si="9"/>
        <v>0</v>
      </c>
      <c r="AA26" s="43">
        <f t="shared" si="9"/>
        <v>0</v>
      </c>
      <c r="AB26" s="43">
        <f t="shared" si="9"/>
        <v>0</v>
      </c>
      <c r="AC26" s="43">
        <f t="shared" si="9"/>
        <v>0</v>
      </c>
      <c r="AD26" s="43">
        <f t="shared" si="9"/>
        <v>0</v>
      </c>
      <c r="AE26" s="43">
        <f t="shared" si="9"/>
        <v>0</v>
      </c>
      <c r="AF26" s="43">
        <f t="shared" si="9"/>
        <v>0</v>
      </c>
      <c r="AG26" s="43">
        <f t="shared" si="9"/>
        <v>0</v>
      </c>
      <c r="AH26" s="43">
        <f t="shared" si="9"/>
        <v>0</v>
      </c>
      <c r="AI26" s="43">
        <f t="shared" si="9"/>
        <v>0</v>
      </c>
      <c r="AJ26" s="43">
        <f t="shared" si="9"/>
        <v>0</v>
      </c>
      <c r="AK26" s="43">
        <f t="shared" si="9"/>
        <v>0</v>
      </c>
      <c r="AL26" s="43">
        <f t="shared" si="9"/>
        <v>0</v>
      </c>
      <c r="AM26" s="43">
        <f t="shared" si="9"/>
        <v>0</v>
      </c>
      <c r="AN26" s="43">
        <f t="shared" si="9"/>
        <v>0</v>
      </c>
      <c r="AO26" s="43">
        <f t="shared" si="9"/>
        <v>0</v>
      </c>
      <c r="AP26" s="43">
        <f t="shared" si="9"/>
        <v>0</v>
      </c>
      <c r="AQ26" s="43">
        <f t="shared" si="9"/>
        <v>0</v>
      </c>
      <c r="AR26" s="43">
        <f t="shared" si="9"/>
        <v>0</v>
      </c>
      <c r="AS26" s="43">
        <f t="shared" si="9"/>
        <v>0</v>
      </c>
      <c r="AT26" s="43">
        <f t="shared" si="9"/>
        <v>0</v>
      </c>
      <c r="AU26" s="43">
        <f t="shared" si="9"/>
        <v>0</v>
      </c>
      <c r="AV26" s="43">
        <f t="shared" si="9"/>
        <v>0</v>
      </c>
      <c r="AW26" s="43">
        <f t="shared" si="9"/>
        <v>0</v>
      </c>
      <c r="AX26" s="43">
        <f t="shared" si="9"/>
        <v>0</v>
      </c>
      <c r="AY26" s="43">
        <f t="shared" si="9"/>
        <v>0</v>
      </c>
      <c r="AZ26" s="43">
        <f t="shared" si="9"/>
        <v>0</v>
      </c>
      <c r="BA26" s="43">
        <f t="shared" si="9"/>
        <v>0</v>
      </c>
      <c r="BB26" s="43">
        <f t="shared" si="9"/>
        <v>0</v>
      </c>
      <c r="BC26" s="43">
        <f t="shared" si="9"/>
        <v>0</v>
      </c>
      <c r="BD26" s="43">
        <f t="shared" si="9"/>
        <v>0</v>
      </c>
      <c r="BE26" s="43">
        <f t="shared" si="9"/>
        <v>0</v>
      </c>
      <c r="BF26" s="43">
        <f t="shared" si="9"/>
        <v>0</v>
      </c>
      <c r="BG26" s="43">
        <f t="shared" si="9"/>
        <v>0</v>
      </c>
      <c r="BH26" s="43">
        <f t="shared" si="9"/>
        <v>0</v>
      </c>
      <c r="BI26" s="43">
        <f t="shared" si="9"/>
        <v>0</v>
      </c>
      <c r="BJ26" s="43">
        <f t="shared" si="9"/>
        <v>0</v>
      </c>
      <c r="BK26" s="43">
        <f t="shared" si="8"/>
        <v>0</v>
      </c>
    </row>
    <row r="27" spans="1:63" x14ac:dyDescent="0.25">
      <c r="A27" s="11" t="s">
        <v>81</v>
      </c>
      <c r="B27" s="26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</row>
    <row r="28" spans="1:63" x14ac:dyDescent="0.25">
      <c r="A28" s="11"/>
      <c r="B28" s="26" t="s">
        <v>106</v>
      </c>
      <c r="C28" s="41">
        <v>0</v>
      </c>
      <c r="D28" s="41">
        <v>15.5827305566999</v>
      </c>
      <c r="E28" s="41">
        <v>0</v>
      </c>
      <c r="F28" s="41">
        <v>0</v>
      </c>
      <c r="G28" s="41">
        <v>0</v>
      </c>
      <c r="H28" s="41">
        <v>1.9537905448987998</v>
      </c>
      <c r="I28" s="41">
        <v>194.30846724863659</v>
      </c>
      <c r="J28" s="41">
        <v>5.6367451743333001</v>
      </c>
      <c r="K28" s="41">
        <v>0</v>
      </c>
      <c r="L28" s="41">
        <v>60.389334115732197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1.5588436456655006</v>
      </c>
      <c r="S28" s="41">
        <v>17.053209746033197</v>
      </c>
      <c r="T28" s="41">
        <v>0</v>
      </c>
      <c r="U28" s="41">
        <v>0</v>
      </c>
      <c r="V28" s="41">
        <v>3.1828435855328001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0.35677420926580006</v>
      </c>
      <c r="AC28" s="41">
        <v>0.65653382949969985</v>
      </c>
      <c r="AD28" s="41">
        <v>0</v>
      </c>
      <c r="AE28" s="41">
        <v>0</v>
      </c>
      <c r="AF28" s="41">
        <v>1.4362494137332003</v>
      </c>
      <c r="AG28" s="41">
        <v>0</v>
      </c>
      <c r="AH28" s="41">
        <v>0</v>
      </c>
      <c r="AI28" s="41">
        <v>0</v>
      </c>
      <c r="AJ28" s="41">
        <v>0</v>
      </c>
      <c r="AK28" s="41">
        <v>0</v>
      </c>
      <c r="AL28" s="41">
        <v>0.2050469988992</v>
      </c>
      <c r="AM28" s="41">
        <v>0.51953665003319993</v>
      </c>
      <c r="AN28" s="41">
        <v>15.711432533166601</v>
      </c>
      <c r="AO28" s="41">
        <v>0</v>
      </c>
      <c r="AP28" s="41">
        <v>0.54222066393320001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8.4223765902870973</v>
      </c>
      <c r="AW28" s="41">
        <v>88.041570264130513</v>
      </c>
      <c r="AX28" s="41">
        <v>5.6528448999999996E-3</v>
      </c>
      <c r="AY28" s="41">
        <v>0</v>
      </c>
      <c r="AZ28" s="41">
        <v>45.838151194961711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4.1019872496245</v>
      </c>
      <c r="BG28" s="41">
        <v>11.353300334499803</v>
      </c>
      <c r="BH28" s="41">
        <v>10.420709903399899</v>
      </c>
      <c r="BI28" s="41">
        <v>0</v>
      </c>
      <c r="BJ28" s="41">
        <v>4.8033250745652012</v>
      </c>
      <c r="BK28" s="42">
        <f t="shared" ref="BK28:BK37" si="10">SUM(C28:BJ28)</f>
        <v>492.08083237243198</v>
      </c>
    </row>
    <row r="29" spans="1:63" x14ac:dyDescent="0.25">
      <c r="A29" s="11"/>
      <c r="B29" s="26" t="s">
        <v>107</v>
      </c>
      <c r="C29" s="41">
        <v>0</v>
      </c>
      <c r="D29" s="41">
        <v>14.2047027888666</v>
      </c>
      <c r="E29" s="41">
        <v>0</v>
      </c>
      <c r="F29" s="41">
        <v>0</v>
      </c>
      <c r="G29" s="41">
        <v>0</v>
      </c>
      <c r="H29" s="41">
        <v>0.17808311943289998</v>
      </c>
      <c r="I29" s="41">
        <v>24.696731921541868</v>
      </c>
      <c r="J29" s="41">
        <v>4.8159004891333002</v>
      </c>
      <c r="K29" s="41">
        <v>0</v>
      </c>
      <c r="L29" s="41">
        <v>0.23618563693319997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9.4090632266299989E-2</v>
      </c>
      <c r="S29" s="41">
        <v>0</v>
      </c>
      <c r="T29" s="41">
        <v>1.0888522575332999</v>
      </c>
      <c r="U29" s="41">
        <v>0</v>
      </c>
      <c r="V29" s="41">
        <v>4.6209365333000005E-3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2.0480577166499998E-2</v>
      </c>
      <c r="AC29" s="41">
        <v>2.49322645999E-2</v>
      </c>
      <c r="AD29" s="41">
        <v>0</v>
      </c>
      <c r="AE29" s="41">
        <v>0</v>
      </c>
      <c r="AF29" s="41">
        <v>0.35469404106659996</v>
      </c>
      <c r="AG29" s="41">
        <v>0</v>
      </c>
      <c r="AH29" s="41">
        <v>0</v>
      </c>
      <c r="AI29" s="41">
        <v>0</v>
      </c>
      <c r="AJ29" s="41">
        <v>0</v>
      </c>
      <c r="AK29" s="41">
        <v>0</v>
      </c>
      <c r="AL29" s="41">
        <v>1.37166782999E-2</v>
      </c>
      <c r="AM29" s="41">
        <v>0</v>
      </c>
      <c r="AN29" s="41">
        <v>0</v>
      </c>
      <c r="AO29" s="41">
        <v>0</v>
      </c>
      <c r="AP29" s="41">
        <v>1.2481100000000002E-5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1.5774592262624998</v>
      </c>
      <c r="AW29" s="41">
        <v>13.646325708233</v>
      </c>
      <c r="AX29" s="41">
        <v>0</v>
      </c>
      <c r="AY29" s="41">
        <v>0</v>
      </c>
      <c r="AZ29" s="41">
        <v>1.6032918570663</v>
      </c>
      <c r="BA29" s="41">
        <v>0</v>
      </c>
      <c r="BB29" s="41">
        <v>0</v>
      </c>
      <c r="BC29" s="41">
        <v>0</v>
      </c>
      <c r="BD29" s="41">
        <v>0</v>
      </c>
      <c r="BE29" s="41">
        <v>0</v>
      </c>
      <c r="BF29" s="41">
        <v>0.78654713069799997</v>
      </c>
      <c r="BG29" s="41">
        <v>0</v>
      </c>
      <c r="BH29" s="41">
        <v>0.7536592550333</v>
      </c>
      <c r="BI29" s="41">
        <v>0</v>
      </c>
      <c r="BJ29" s="41">
        <v>0.58056706506650002</v>
      </c>
      <c r="BK29" s="42">
        <f t="shared" si="10"/>
        <v>64.680854066833263</v>
      </c>
    </row>
    <row r="30" spans="1:63" x14ac:dyDescent="0.25">
      <c r="A30" s="11"/>
      <c r="B30" s="26" t="s">
        <v>122</v>
      </c>
      <c r="C30" s="41">
        <v>0</v>
      </c>
      <c r="D30" s="41">
        <v>11.418889512503796</v>
      </c>
      <c r="E30" s="41">
        <v>0</v>
      </c>
      <c r="F30" s="41">
        <v>0</v>
      </c>
      <c r="G30" s="41">
        <v>0</v>
      </c>
      <c r="H30" s="41">
        <v>1.1580126801990998</v>
      </c>
      <c r="I30" s="41">
        <v>0.56165992306659995</v>
      </c>
      <c r="J30" s="41">
        <v>0</v>
      </c>
      <c r="K30" s="41">
        <v>0</v>
      </c>
      <c r="L30" s="41">
        <v>0.97988982593309992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0.44546161743229995</v>
      </c>
      <c r="S30" s="41">
        <v>0</v>
      </c>
      <c r="T30" s="41">
        <v>0</v>
      </c>
      <c r="U30" s="41">
        <v>0</v>
      </c>
      <c r="V30" s="41">
        <v>0.50766056146630001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1.4292537185657996</v>
      </c>
      <c r="AC30" s="41">
        <v>1.7347405891666001</v>
      </c>
      <c r="AD30" s="41">
        <v>0</v>
      </c>
      <c r="AE30" s="41">
        <v>0</v>
      </c>
      <c r="AF30" s="41">
        <v>2.2825002364664999</v>
      </c>
      <c r="AG30" s="41">
        <v>0</v>
      </c>
      <c r="AH30" s="41">
        <v>0</v>
      </c>
      <c r="AI30" s="41">
        <v>0</v>
      </c>
      <c r="AJ30" s="41">
        <v>0</v>
      </c>
      <c r="AK30" s="41">
        <v>0</v>
      </c>
      <c r="AL30" s="41">
        <v>0.56152347209920017</v>
      </c>
      <c r="AM30" s="41">
        <v>1.232710666E-4</v>
      </c>
      <c r="AN30" s="41">
        <v>10.0111245799666</v>
      </c>
      <c r="AO30" s="41">
        <v>0</v>
      </c>
      <c r="AP30" s="41">
        <v>0.1410785007333</v>
      </c>
      <c r="AQ30" s="41">
        <v>0</v>
      </c>
      <c r="AR30" s="41">
        <v>0</v>
      </c>
      <c r="AS30" s="41">
        <v>0</v>
      </c>
      <c r="AT30" s="41">
        <v>0</v>
      </c>
      <c r="AU30" s="41">
        <v>0</v>
      </c>
      <c r="AV30" s="41">
        <v>10.484458884513604</v>
      </c>
      <c r="AW30" s="41">
        <v>12.772191505965001</v>
      </c>
      <c r="AX30" s="41">
        <v>6.9878340043999998</v>
      </c>
      <c r="AY30" s="41">
        <v>0</v>
      </c>
      <c r="AZ30" s="41">
        <v>18.665058308130899</v>
      </c>
      <c r="BA30" s="41">
        <v>0</v>
      </c>
      <c r="BB30" s="41">
        <v>0</v>
      </c>
      <c r="BC30" s="41">
        <v>0</v>
      </c>
      <c r="BD30" s="41">
        <v>0</v>
      </c>
      <c r="BE30" s="41">
        <v>0</v>
      </c>
      <c r="BF30" s="41">
        <v>2.3217723310586003</v>
      </c>
      <c r="BG30" s="41">
        <v>1.9220056544331001</v>
      </c>
      <c r="BH30" s="41">
        <v>0</v>
      </c>
      <c r="BI30" s="41">
        <v>0</v>
      </c>
      <c r="BJ30" s="41">
        <v>1.8046134108330001</v>
      </c>
      <c r="BK30" s="42">
        <f t="shared" si="10"/>
        <v>86.189852587999994</v>
      </c>
    </row>
    <row r="31" spans="1:63" x14ac:dyDescent="0.25">
      <c r="A31" s="11"/>
      <c r="B31" s="26" t="s">
        <v>108</v>
      </c>
      <c r="C31" s="41">
        <v>0</v>
      </c>
      <c r="D31" s="41">
        <v>19.520779262487416</v>
      </c>
      <c r="E31" s="41">
        <v>0</v>
      </c>
      <c r="F31" s="41">
        <v>0</v>
      </c>
      <c r="G31" s="41">
        <v>0</v>
      </c>
      <c r="H31" s="41">
        <v>1.0288857914658001</v>
      </c>
      <c r="I31" s="41">
        <v>10.4299835552331</v>
      </c>
      <c r="J31" s="41">
        <v>0</v>
      </c>
      <c r="K31" s="41">
        <v>0</v>
      </c>
      <c r="L31" s="41">
        <v>3.6849948738330003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0.33787846323260001</v>
      </c>
      <c r="S31" s="41">
        <v>9.9931757166331998</v>
      </c>
      <c r="T31" s="41">
        <v>0</v>
      </c>
      <c r="U31" s="41">
        <v>0</v>
      </c>
      <c r="V31" s="41">
        <v>0.1822527702333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2.5327592714323992</v>
      </c>
      <c r="AC31" s="41">
        <v>4.4519237551997008</v>
      </c>
      <c r="AD31" s="41">
        <v>0.12814925993329998</v>
      </c>
      <c r="AE31" s="41">
        <v>0</v>
      </c>
      <c r="AF31" s="41">
        <v>3.1106252426997001</v>
      </c>
      <c r="AG31" s="41">
        <v>0</v>
      </c>
      <c r="AH31" s="41">
        <v>0</v>
      </c>
      <c r="AI31" s="41">
        <v>0</v>
      </c>
      <c r="AJ31" s="41">
        <v>0</v>
      </c>
      <c r="AK31" s="41">
        <v>0</v>
      </c>
      <c r="AL31" s="41">
        <v>0.94681917609900013</v>
      </c>
      <c r="AM31" s="41">
        <v>10.968242721599699</v>
      </c>
      <c r="AN31" s="41">
        <v>24.384693030233102</v>
      </c>
      <c r="AO31" s="41">
        <v>0</v>
      </c>
      <c r="AP31" s="41">
        <v>3.3302872067996003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4.3661733985592006</v>
      </c>
      <c r="AW31" s="41">
        <v>64.358325279965598</v>
      </c>
      <c r="AX31" s="41">
        <v>0</v>
      </c>
      <c r="AY31" s="41">
        <v>0</v>
      </c>
      <c r="AZ31" s="41">
        <v>14.784044455831307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1">
        <v>1.9114637312298999</v>
      </c>
      <c r="BG31" s="41">
        <v>2.1512564370664999</v>
      </c>
      <c r="BH31" s="41">
        <v>0.58525140853320001</v>
      </c>
      <c r="BI31" s="41">
        <v>0</v>
      </c>
      <c r="BJ31" s="41">
        <v>2.4538670585328997</v>
      </c>
      <c r="BK31" s="42">
        <f t="shared" si="10"/>
        <v>185.64183186683348</v>
      </c>
    </row>
    <row r="32" spans="1:63" x14ac:dyDescent="0.25">
      <c r="A32" s="11"/>
      <c r="B32" s="26" t="s">
        <v>126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0.39108685046559999</v>
      </c>
      <c r="I32" s="41">
        <v>0.4438132997706622</v>
      </c>
      <c r="J32" s="41">
        <v>0</v>
      </c>
      <c r="K32" s="41">
        <v>0</v>
      </c>
      <c r="L32" s="41">
        <v>0.41228480403309997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9.5616897766199999E-2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0.58779768866550008</v>
      </c>
      <c r="AC32" s="41">
        <v>1.3962355297664</v>
      </c>
      <c r="AD32" s="41">
        <v>0</v>
      </c>
      <c r="AE32" s="41">
        <v>0</v>
      </c>
      <c r="AF32" s="41">
        <v>0.80639545839979998</v>
      </c>
      <c r="AG32" s="41">
        <v>0</v>
      </c>
      <c r="AH32" s="41">
        <v>0</v>
      </c>
      <c r="AI32" s="41">
        <v>0</v>
      </c>
      <c r="AJ32" s="41">
        <v>0</v>
      </c>
      <c r="AK32" s="41">
        <v>0</v>
      </c>
      <c r="AL32" s="41">
        <v>0.38878594469899996</v>
      </c>
      <c r="AM32" s="41">
        <v>0.13791141273300001</v>
      </c>
      <c r="AN32" s="41">
        <v>0</v>
      </c>
      <c r="AO32" s="41">
        <v>0</v>
      </c>
      <c r="AP32" s="41">
        <v>6.2610162800000008E-2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v>6.3551211922148951</v>
      </c>
      <c r="AW32" s="41">
        <v>3.9622771984989997</v>
      </c>
      <c r="AX32" s="41">
        <v>4.91535194333E-2</v>
      </c>
      <c r="AY32" s="41">
        <v>0</v>
      </c>
      <c r="AZ32" s="41">
        <v>2.7116154571323001</v>
      </c>
      <c r="BA32" s="41">
        <v>0</v>
      </c>
      <c r="BB32" s="41">
        <v>0</v>
      </c>
      <c r="BC32" s="41">
        <v>0</v>
      </c>
      <c r="BD32" s="41">
        <v>0</v>
      </c>
      <c r="BE32" s="41">
        <v>0</v>
      </c>
      <c r="BF32" s="41">
        <v>2.8148822161549023</v>
      </c>
      <c r="BG32" s="41">
        <v>0.82831343936660007</v>
      </c>
      <c r="BH32" s="41">
        <v>1.4428904666E-3</v>
      </c>
      <c r="BI32" s="41">
        <v>0</v>
      </c>
      <c r="BJ32" s="41">
        <v>0.50549295619979995</v>
      </c>
      <c r="BK32" s="42">
        <f t="shared" si="10"/>
        <v>21.950836918566658</v>
      </c>
    </row>
    <row r="33" spans="1:64" x14ac:dyDescent="0.25">
      <c r="A33" s="11"/>
      <c r="B33" s="26" t="s">
        <v>109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6.3553460436988019</v>
      </c>
      <c r="I33" s="41">
        <v>0.28631091709990003</v>
      </c>
      <c r="J33" s="41">
        <v>0</v>
      </c>
      <c r="K33" s="41">
        <v>0</v>
      </c>
      <c r="L33" s="41">
        <v>9.6581251480123989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1.9678710384992995</v>
      </c>
      <c r="S33" s="41">
        <v>0</v>
      </c>
      <c r="T33" s="41">
        <v>0</v>
      </c>
      <c r="U33" s="41">
        <v>0</v>
      </c>
      <c r="V33" s="41">
        <v>2.1114109204661999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0.74603615669949985</v>
      </c>
      <c r="AC33" s="41">
        <v>0</v>
      </c>
      <c r="AD33" s="41">
        <v>0</v>
      </c>
      <c r="AE33" s="41">
        <v>0</v>
      </c>
      <c r="AF33" s="41">
        <v>2.2029957892996999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0.24088432776640001</v>
      </c>
      <c r="AM33" s="41">
        <v>0</v>
      </c>
      <c r="AN33" s="41">
        <v>0</v>
      </c>
      <c r="AO33" s="41">
        <v>0</v>
      </c>
      <c r="AP33" s="41">
        <v>0.31302494299989997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5.0720809130624991</v>
      </c>
      <c r="AW33" s="41">
        <v>2.3940381199999999E-2</v>
      </c>
      <c r="AX33" s="41">
        <v>0</v>
      </c>
      <c r="AY33" s="41">
        <v>0</v>
      </c>
      <c r="AZ33" s="41">
        <v>5.9883721119321001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1">
        <v>1.7746413361635998</v>
      </c>
      <c r="BG33" s="41">
        <v>0</v>
      </c>
      <c r="BH33" s="41">
        <v>0</v>
      </c>
      <c r="BI33" s="41">
        <v>0</v>
      </c>
      <c r="BJ33" s="41">
        <v>1.0388500413996999</v>
      </c>
      <c r="BK33" s="42">
        <f t="shared" si="10"/>
        <v>37.779890068299991</v>
      </c>
    </row>
    <row r="34" spans="1:64" x14ac:dyDescent="0.25">
      <c r="A34" s="11"/>
      <c r="B34" s="26" t="s">
        <v>110</v>
      </c>
      <c r="C34" s="41">
        <v>0</v>
      </c>
      <c r="D34" s="41">
        <v>0</v>
      </c>
      <c r="E34" s="41">
        <v>0</v>
      </c>
      <c r="F34" s="41">
        <v>0</v>
      </c>
      <c r="G34" s="41">
        <v>0</v>
      </c>
      <c r="H34" s="41">
        <v>0.69125591986610002</v>
      </c>
      <c r="I34" s="41">
        <v>0.27611280669999999</v>
      </c>
      <c r="J34" s="41">
        <v>0</v>
      </c>
      <c r="K34" s="41">
        <v>0</v>
      </c>
      <c r="L34" s="41">
        <v>1.8542337058022507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0.30833656869910003</v>
      </c>
      <c r="S34" s="41">
        <v>0</v>
      </c>
      <c r="T34" s="41">
        <v>0</v>
      </c>
      <c r="U34" s="41">
        <v>0</v>
      </c>
      <c r="V34" s="41">
        <v>0.33040941803320001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0.31710556483260005</v>
      </c>
      <c r="AC34" s="41">
        <v>0.31573157406649999</v>
      </c>
      <c r="AD34" s="41">
        <v>0</v>
      </c>
      <c r="AE34" s="41">
        <v>0</v>
      </c>
      <c r="AF34" s="41">
        <v>0.25226708243309998</v>
      </c>
      <c r="AG34" s="41">
        <v>0</v>
      </c>
      <c r="AH34" s="41">
        <v>0</v>
      </c>
      <c r="AI34" s="41">
        <v>0</v>
      </c>
      <c r="AJ34" s="41">
        <v>0</v>
      </c>
      <c r="AK34" s="41">
        <v>0</v>
      </c>
      <c r="AL34" s="41">
        <v>0.34077885149930004</v>
      </c>
      <c r="AM34" s="41">
        <v>3.9694929733200005E-2</v>
      </c>
      <c r="AN34" s="41">
        <v>0</v>
      </c>
      <c r="AO34" s="41">
        <v>0</v>
      </c>
      <c r="AP34" s="41">
        <v>2.0581400856665999</v>
      </c>
      <c r="AQ34" s="41">
        <v>0</v>
      </c>
      <c r="AR34" s="41">
        <v>0</v>
      </c>
      <c r="AS34" s="41">
        <v>0</v>
      </c>
      <c r="AT34" s="41">
        <v>0</v>
      </c>
      <c r="AU34" s="41">
        <v>0</v>
      </c>
      <c r="AV34" s="41">
        <v>7.581049320882407</v>
      </c>
      <c r="AW34" s="41">
        <v>2.2233236436658004</v>
      </c>
      <c r="AX34" s="41">
        <v>0</v>
      </c>
      <c r="AY34" s="41">
        <v>0</v>
      </c>
      <c r="AZ34" s="41">
        <v>2.8219990352320994</v>
      </c>
      <c r="BA34" s="41">
        <v>0</v>
      </c>
      <c r="BB34" s="41">
        <v>0</v>
      </c>
      <c r="BC34" s="41">
        <v>0</v>
      </c>
      <c r="BD34" s="41">
        <v>0</v>
      </c>
      <c r="BE34" s="41">
        <v>0</v>
      </c>
      <c r="BF34" s="41">
        <v>2.7774963326547009</v>
      </c>
      <c r="BG34" s="41">
        <v>0.1019710291333</v>
      </c>
      <c r="BH34" s="41">
        <v>0</v>
      </c>
      <c r="BI34" s="41">
        <v>0</v>
      </c>
      <c r="BJ34" s="41">
        <v>8.4756694599800009E-2</v>
      </c>
      <c r="BK34" s="42">
        <f t="shared" si="10"/>
        <v>22.374662563500056</v>
      </c>
    </row>
    <row r="35" spans="1:64" x14ac:dyDescent="0.25">
      <c r="A35" s="11"/>
      <c r="B35" s="26" t="s">
        <v>111</v>
      </c>
      <c r="C35" s="41">
        <v>0</v>
      </c>
      <c r="D35" s="41">
        <v>10.171600796333299</v>
      </c>
      <c r="E35" s="41">
        <v>0</v>
      </c>
      <c r="F35" s="41">
        <v>0</v>
      </c>
      <c r="G35" s="41">
        <v>0</v>
      </c>
      <c r="H35" s="41">
        <v>0.56651427826590017</v>
      </c>
      <c r="I35" s="41">
        <v>18.608689638611118</v>
      </c>
      <c r="J35" s="41">
        <v>0</v>
      </c>
      <c r="K35" s="41">
        <v>0</v>
      </c>
      <c r="L35" s="41">
        <v>5.6405546279330991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0.16482753133299999</v>
      </c>
      <c r="S35" s="41">
        <v>11.5719057395</v>
      </c>
      <c r="T35" s="41">
        <v>0</v>
      </c>
      <c r="U35" s="41">
        <v>0</v>
      </c>
      <c r="V35" s="41">
        <v>0.29211563279980002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0.25891174589970001</v>
      </c>
      <c r="AC35" s="41">
        <v>0</v>
      </c>
      <c r="AD35" s="41">
        <v>0</v>
      </c>
      <c r="AE35" s="41">
        <v>0</v>
      </c>
      <c r="AF35" s="41">
        <v>0.52045823826660009</v>
      </c>
      <c r="AG35" s="41">
        <v>0</v>
      </c>
      <c r="AH35" s="41">
        <v>0</v>
      </c>
      <c r="AI35" s="41">
        <v>0</v>
      </c>
      <c r="AJ35" s="41">
        <v>0</v>
      </c>
      <c r="AK35" s="41">
        <v>0</v>
      </c>
      <c r="AL35" s="41">
        <v>7.9160886331999993E-3</v>
      </c>
      <c r="AM35" s="41">
        <v>0</v>
      </c>
      <c r="AN35" s="41">
        <v>0</v>
      </c>
      <c r="AO35" s="41">
        <v>0</v>
      </c>
      <c r="AP35" s="41">
        <v>1.7406509333299999E-2</v>
      </c>
      <c r="AQ35" s="41">
        <v>0</v>
      </c>
      <c r="AR35" s="41">
        <v>0</v>
      </c>
      <c r="AS35" s="41">
        <v>0</v>
      </c>
      <c r="AT35" s="41">
        <v>0</v>
      </c>
      <c r="AU35" s="41">
        <v>0</v>
      </c>
      <c r="AV35" s="41">
        <v>3.0794270758955991</v>
      </c>
      <c r="AW35" s="41">
        <v>5.7868099172328993</v>
      </c>
      <c r="AX35" s="41">
        <v>0</v>
      </c>
      <c r="AY35" s="41">
        <v>0</v>
      </c>
      <c r="AZ35" s="41">
        <v>14.730250333832402</v>
      </c>
      <c r="BA35" s="41">
        <v>0</v>
      </c>
      <c r="BB35" s="41">
        <v>0</v>
      </c>
      <c r="BC35" s="41">
        <v>0</v>
      </c>
      <c r="BD35" s="41">
        <v>0</v>
      </c>
      <c r="BE35" s="41">
        <v>0</v>
      </c>
      <c r="BF35" s="41">
        <v>1.3646437623303003</v>
      </c>
      <c r="BG35" s="41">
        <v>0.18164816656659999</v>
      </c>
      <c r="BH35" s="41">
        <v>0</v>
      </c>
      <c r="BI35" s="41">
        <v>0</v>
      </c>
      <c r="BJ35" s="41">
        <v>0.20202756926650001</v>
      </c>
      <c r="BK35" s="42">
        <f t="shared" si="10"/>
        <v>73.165707652033333</v>
      </c>
    </row>
    <row r="36" spans="1:64" x14ac:dyDescent="0.25">
      <c r="A36" s="11"/>
      <c r="B36" s="27" t="s">
        <v>89</v>
      </c>
      <c r="C36" s="43">
        <f>SUM(C28:C35)</f>
        <v>0</v>
      </c>
      <c r="D36" s="43">
        <f t="shared" ref="D36:BJ36" si="11">SUM(D28:D35)</f>
        <v>70.898702916891011</v>
      </c>
      <c r="E36" s="43">
        <f t="shared" si="11"/>
        <v>0</v>
      </c>
      <c r="F36" s="43">
        <f t="shared" si="11"/>
        <v>0</v>
      </c>
      <c r="G36" s="43">
        <f t="shared" si="11"/>
        <v>0</v>
      </c>
      <c r="H36" s="43">
        <f t="shared" si="11"/>
        <v>12.322975228293002</v>
      </c>
      <c r="I36" s="43">
        <f t="shared" si="11"/>
        <v>249.61176931065984</v>
      </c>
      <c r="J36" s="43">
        <f t="shared" si="11"/>
        <v>10.452645663466601</v>
      </c>
      <c r="K36" s="43">
        <f t="shared" si="11"/>
        <v>0</v>
      </c>
      <c r="L36" s="43">
        <f t="shared" si="11"/>
        <v>82.855602738212355</v>
      </c>
      <c r="M36" s="43">
        <f t="shared" si="11"/>
        <v>0</v>
      </c>
      <c r="N36" s="43">
        <f t="shared" si="11"/>
        <v>0</v>
      </c>
      <c r="O36" s="43">
        <f t="shared" si="11"/>
        <v>0</v>
      </c>
      <c r="P36" s="43">
        <f t="shared" si="11"/>
        <v>0</v>
      </c>
      <c r="Q36" s="43">
        <f t="shared" si="11"/>
        <v>0</v>
      </c>
      <c r="R36" s="43">
        <f t="shared" si="11"/>
        <v>4.9729263948943006</v>
      </c>
      <c r="S36" s="43">
        <f t="shared" si="11"/>
        <v>38.618291202166397</v>
      </c>
      <c r="T36" s="43">
        <f t="shared" si="11"/>
        <v>1.0888522575332999</v>
      </c>
      <c r="U36" s="43">
        <f t="shared" si="11"/>
        <v>0</v>
      </c>
      <c r="V36" s="43">
        <f t="shared" si="11"/>
        <v>6.6113138250649</v>
      </c>
      <c r="W36" s="43">
        <f t="shared" si="11"/>
        <v>0</v>
      </c>
      <c r="X36" s="43">
        <f t="shared" si="11"/>
        <v>0</v>
      </c>
      <c r="Y36" s="43">
        <f t="shared" si="11"/>
        <v>0</v>
      </c>
      <c r="Z36" s="43">
        <f t="shared" si="11"/>
        <v>0</v>
      </c>
      <c r="AA36" s="43">
        <f t="shared" si="11"/>
        <v>0</v>
      </c>
      <c r="AB36" s="43">
        <f t="shared" si="11"/>
        <v>6.2491189325277983</v>
      </c>
      <c r="AC36" s="43">
        <f t="shared" si="11"/>
        <v>8.5800975422988017</v>
      </c>
      <c r="AD36" s="43">
        <f t="shared" si="11"/>
        <v>0.12814925993329998</v>
      </c>
      <c r="AE36" s="43">
        <f t="shared" si="11"/>
        <v>0</v>
      </c>
      <c r="AF36" s="43">
        <f t="shared" si="11"/>
        <v>10.966185502365201</v>
      </c>
      <c r="AG36" s="43">
        <f t="shared" si="11"/>
        <v>0</v>
      </c>
      <c r="AH36" s="43">
        <f t="shared" si="11"/>
        <v>0</v>
      </c>
      <c r="AI36" s="43">
        <f t="shared" si="11"/>
        <v>0</v>
      </c>
      <c r="AJ36" s="43">
        <f t="shared" si="11"/>
        <v>0</v>
      </c>
      <c r="AK36" s="43">
        <f t="shared" si="11"/>
        <v>0</v>
      </c>
      <c r="AL36" s="43">
        <f t="shared" si="11"/>
        <v>2.7054715379952006</v>
      </c>
      <c r="AM36" s="43">
        <f t="shared" si="11"/>
        <v>11.665508985165699</v>
      </c>
      <c r="AN36" s="43">
        <f t="shared" si="11"/>
        <v>50.107250143366301</v>
      </c>
      <c r="AO36" s="43">
        <f t="shared" si="11"/>
        <v>0</v>
      </c>
      <c r="AP36" s="43">
        <f t="shared" si="11"/>
        <v>6.4647805533659009</v>
      </c>
      <c r="AQ36" s="43">
        <f t="shared" si="11"/>
        <v>0</v>
      </c>
      <c r="AR36" s="43">
        <f t="shared" si="11"/>
        <v>0</v>
      </c>
      <c r="AS36" s="43">
        <f t="shared" si="11"/>
        <v>0</v>
      </c>
      <c r="AT36" s="43">
        <f t="shared" si="11"/>
        <v>0</v>
      </c>
      <c r="AU36" s="43">
        <f t="shared" si="11"/>
        <v>0</v>
      </c>
      <c r="AV36" s="43">
        <f t="shared" si="11"/>
        <v>46.938146601677801</v>
      </c>
      <c r="AW36" s="43">
        <f t="shared" si="11"/>
        <v>190.81476389889181</v>
      </c>
      <c r="AX36" s="43">
        <f t="shared" si="11"/>
        <v>7.0426403687333003</v>
      </c>
      <c r="AY36" s="43">
        <f t="shared" si="11"/>
        <v>0</v>
      </c>
      <c r="AZ36" s="43">
        <f t="shared" si="11"/>
        <v>107.14278275411911</v>
      </c>
      <c r="BA36" s="43">
        <f t="shared" si="11"/>
        <v>0</v>
      </c>
      <c r="BB36" s="43">
        <f t="shared" si="11"/>
        <v>0</v>
      </c>
      <c r="BC36" s="43">
        <f t="shared" si="11"/>
        <v>0</v>
      </c>
      <c r="BD36" s="43">
        <f t="shared" si="11"/>
        <v>0</v>
      </c>
      <c r="BE36" s="43">
        <f t="shared" si="11"/>
        <v>0</v>
      </c>
      <c r="BF36" s="43">
        <f t="shared" si="11"/>
        <v>17.853434089914501</v>
      </c>
      <c r="BG36" s="43">
        <f t="shared" si="11"/>
        <v>16.538495061065902</v>
      </c>
      <c r="BH36" s="43">
        <f t="shared" si="11"/>
        <v>11.761063457433</v>
      </c>
      <c r="BI36" s="43">
        <f t="shared" si="11"/>
        <v>0</v>
      </c>
      <c r="BJ36" s="43">
        <f t="shared" si="11"/>
        <v>11.473499870463401</v>
      </c>
      <c r="BK36" s="43">
        <f t="shared" si="10"/>
        <v>983.86446809649863</v>
      </c>
      <c r="BL36" s="33"/>
    </row>
    <row r="37" spans="1:64" x14ac:dyDescent="0.25">
      <c r="A37" s="11"/>
      <c r="B37" s="27" t="s">
        <v>79</v>
      </c>
      <c r="C37" s="43">
        <f t="shared" ref="C37:AH37" si="12">C9+C12+C20+C23+C26+C36</f>
        <v>0</v>
      </c>
      <c r="D37" s="43">
        <f t="shared" si="12"/>
        <v>119.43828151786266</v>
      </c>
      <c r="E37" s="43">
        <f t="shared" si="12"/>
        <v>151.45599982596599</v>
      </c>
      <c r="F37" s="43">
        <f t="shared" si="12"/>
        <v>0</v>
      </c>
      <c r="G37" s="43">
        <f t="shared" si="12"/>
        <v>0</v>
      </c>
      <c r="H37" s="43">
        <f t="shared" si="12"/>
        <v>15.089047786757702</v>
      </c>
      <c r="I37" s="43">
        <f t="shared" si="12"/>
        <v>821.75320987100395</v>
      </c>
      <c r="J37" s="43">
        <f t="shared" si="12"/>
        <v>1051.4162492426426</v>
      </c>
      <c r="K37" s="43">
        <f t="shared" si="12"/>
        <v>0</v>
      </c>
      <c r="L37" s="43">
        <f t="shared" si="12"/>
        <v>111.53983768804436</v>
      </c>
      <c r="M37" s="43">
        <f t="shared" si="12"/>
        <v>0</v>
      </c>
      <c r="N37" s="43">
        <f t="shared" si="12"/>
        <v>0</v>
      </c>
      <c r="O37" s="43">
        <f t="shared" si="12"/>
        <v>0</v>
      </c>
      <c r="P37" s="43">
        <f t="shared" si="12"/>
        <v>0</v>
      </c>
      <c r="Q37" s="43">
        <f t="shared" si="12"/>
        <v>0</v>
      </c>
      <c r="R37" s="43">
        <f t="shared" si="12"/>
        <v>5.5111415707927005</v>
      </c>
      <c r="S37" s="43">
        <f t="shared" si="12"/>
        <v>75.427084315965999</v>
      </c>
      <c r="T37" s="43">
        <f t="shared" si="12"/>
        <v>4.7078421127999004</v>
      </c>
      <c r="U37" s="43">
        <f t="shared" si="12"/>
        <v>0</v>
      </c>
      <c r="V37" s="43">
        <f t="shared" si="12"/>
        <v>12.071910410531</v>
      </c>
      <c r="W37" s="43">
        <f t="shared" si="12"/>
        <v>0</v>
      </c>
      <c r="X37" s="43">
        <f t="shared" si="12"/>
        <v>0</v>
      </c>
      <c r="Y37" s="43">
        <f t="shared" si="12"/>
        <v>0</v>
      </c>
      <c r="Z37" s="43">
        <f t="shared" si="12"/>
        <v>0</v>
      </c>
      <c r="AA37" s="43">
        <f t="shared" si="12"/>
        <v>0</v>
      </c>
      <c r="AB37" s="43">
        <f t="shared" si="12"/>
        <v>7.617854039359198</v>
      </c>
      <c r="AC37" s="43">
        <f t="shared" si="12"/>
        <v>185.70861683386471</v>
      </c>
      <c r="AD37" s="43">
        <f t="shared" si="12"/>
        <v>0.12814925993329998</v>
      </c>
      <c r="AE37" s="43">
        <f t="shared" si="12"/>
        <v>0</v>
      </c>
      <c r="AF37" s="43">
        <f t="shared" si="12"/>
        <v>15.440576223464301</v>
      </c>
      <c r="AG37" s="43">
        <f t="shared" si="12"/>
        <v>0</v>
      </c>
      <c r="AH37" s="43">
        <f t="shared" si="12"/>
        <v>0</v>
      </c>
      <c r="AI37" s="43">
        <f t="shared" ref="AI37:BJ37" si="13">AI9+AI12+AI20+AI23+AI26+AI36</f>
        <v>0</v>
      </c>
      <c r="AJ37" s="43">
        <f t="shared" si="13"/>
        <v>0</v>
      </c>
      <c r="AK37" s="43">
        <f t="shared" si="13"/>
        <v>0</v>
      </c>
      <c r="AL37" s="43">
        <f t="shared" si="13"/>
        <v>3.1515486728943007</v>
      </c>
      <c r="AM37" s="43">
        <f t="shared" si="13"/>
        <v>48.787282235331801</v>
      </c>
      <c r="AN37" s="43">
        <f t="shared" si="13"/>
        <v>50.339785895099503</v>
      </c>
      <c r="AO37" s="43">
        <f t="shared" si="13"/>
        <v>0</v>
      </c>
      <c r="AP37" s="43">
        <f t="shared" si="13"/>
        <v>7.4884770592320011</v>
      </c>
      <c r="AQ37" s="43">
        <f t="shared" si="13"/>
        <v>0</v>
      </c>
      <c r="AR37" s="43">
        <f t="shared" si="13"/>
        <v>0</v>
      </c>
      <c r="AS37" s="43">
        <f t="shared" si="13"/>
        <v>0</v>
      </c>
      <c r="AT37" s="43">
        <f t="shared" si="13"/>
        <v>0</v>
      </c>
      <c r="AU37" s="43">
        <f t="shared" si="13"/>
        <v>0</v>
      </c>
      <c r="AV37" s="43">
        <f t="shared" si="13"/>
        <v>57.127898014693997</v>
      </c>
      <c r="AW37" s="43">
        <f t="shared" si="13"/>
        <v>670.47379086258843</v>
      </c>
      <c r="AX37" s="43">
        <f t="shared" si="13"/>
        <v>50.233691103633198</v>
      </c>
      <c r="AY37" s="43">
        <f t="shared" si="13"/>
        <v>0</v>
      </c>
      <c r="AZ37" s="43">
        <f t="shared" si="13"/>
        <v>161.7444451035463</v>
      </c>
      <c r="BA37" s="43">
        <f t="shared" si="13"/>
        <v>0</v>
      </c>
      <c r="BB37" s="43">
        <f t="shared" si="13"/>
        <v>0</v>
      </c>
      <c r="BC37" s="43">
        <f t="shared" si="13"/>
        <v>0</v>
      </c>
      <c r="BD37" s="43">
        <f t="shared" si="13"/>
        <v>0</v>
      </c>
      <c r="BE37" s="43">
        <f t="shared" si="13"/>
        <v>0</v>
      </c>
      <c r="BF37" s="43">
        <f t="shared" si="13"/>
        <v>21.322043602004701</v>
      </c>
      <c r="BG37" s="43">
        <f t="shared" si="13"/>
        <v>47.380646276598306</v>
      </c>
      <c r="BH37" s="43">
        <f t="shared" si="13"/>
        <v>11.811242197566299</v>
      </c>
      <c r="BI37" s="43">
        <f t="shared" si="13"/>
        <v>0</v>
      </c>
      <c r="BJ37" s="43">
        <f t="shared" si="13"/>
        <v>27.628636596762099</v>
      </c>
      <c r="BK37" s="43">
        <f t="shared" si="10"/>
        <v>3734.7952883189396</v>
      </c>
    </row>
    <row r="38" spans="1:64" ht="3.75" customHeight="1" x14ac:dyDescent="0.25">
      <c r="A38" s="11"/>
      <c r="B38" s="2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</row>
    <row r="39" spans="1:64" x14ac:dyDescent="0.25">
      <c r="A39" s="11" t="s">
        <v>1</v>
      </c>
      <c r="B39" s="29" t="s">
        <v>7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</row>
    <row r="40" spans="1:64" s="15" customFormat="1" x14ac:dyDescent="0.25">
      <c r="A40" s="11" t="s">
        <v>75</v>
      </c>
      <c r="B40" s="26" t="s">
        <v>2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</row>
    <row r="41" spans="1:64" s="15" customFormat="1" x14ac:dyDescent="0.25">
      <c r="A41" s="11"/>
      <c r="B41" s="26" t="s">
        <v>112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19.635031606152911</v>
      </c>
      <c r="I41" s="41">
        <v>0.55684298883320005</v>
      </c>
      <c r="J41" s="41">
        <v>0</v>
      </c>
      <c r="K41" s="41">
        <v>0</v>
      </c>
      <c r="L41" s="41">
        <v>1.7624688466400001E-2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9.4639078253635027</v>
      </c>
      <c r="S41" s="41">
        <v>2.7072658133299999E-2</v>
      </c>
      <c r="T41" s="41">
        <v>0</v>
      </c>
      <c r="U41" s="41">
        <v>0</v>
      </c>
      <c r="V41" s="41">
        <v>3.6920419099700008E-2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7.5508029687976013</v>
      </c>
      <c r="AC41" s="41">
        <v>0.10279428363330001</v>
      </c>
      <c r="AD41" s="41">
        <v>0</v>
      </c>
      <c r="AE41" s="41">
        <v>0</v>
      </c>
      <c r="AF41" s="41">
        <v>0.18652253473309999</v>
      </c>
      <c r="AG41" s="41">
        <v>0</v>
      </c>
      <c r="AH41" s="41">
        <v>0</v>
      </c>
      <c r="AI41" s="41">
        <v>0</v>
      </c>
      <c r="AJ41" s="41">
        <v>0</v>
      </c>
      <c r="AK41" s="41">
        <v>0</v>
      </c>
      <c r="AL41" s="41">
        <v>7.2312048361645029</v>
      </c>
      <c r="AM41" s="41">
        <v>3.07775555331E-2</v>
      </c>
      <c r="AN41" s="41">
        <v>0</v>
      </c>
      <c r="AO41" s="41">
        <v>0</v>
      </c>
      <c r="AP41" s="41">
        <v>3.3043531533299995E-2</v>
      </c>
      <c r="AQ41" s="41">
        <v>0</v>
      </c>
      <c r="AR41" s="41">
        <v>0</v>
      </c>
      <c r="AS41" s="41">
        <v>0</v>
      </c>
      <c r="AT41" s="41">
        <v>0</v>
      </c>
      <c r="AU41" s="41">
        <v>0</v>
      </c>
      <c r="AV41" s="41">
        <v>178.76956567709468</v>
      </c>
      <c r="AW41" s="41">
        <v>0.69470672883219997</v>
      </c>
      <c r="AX41" s="41">
        <v>0</v>
      </c>
      <c r="AY41" s="41">
        <v>0</v>
      </c>
      <c r="AZ41" s="41">
        <v>2.7397330821314005</v>
      </c>
      <c r="BA41" s="41">
        <v>0</v>
      </c>
      <c r="BB41" s="41">
        <v>0</v>
      </c>
      <c r="BC41" s="41">
        <v>0</v>
      </c>
      <c r="BD41" s="41">
        <v>0</v>
      </c>
      <c r="BE41" s="41">
        <v>0</v>
      </c>
      <c r="BF41" s="41">
        <v>89.442783883330677</v>
      </c>
      <c r="BG41" s="41">
        <v>7.6253922616659997</v>
      </c>
      <c r="BH41" s="41">
        <v>0</v>
      </c>
      <c r="BI41" s="41">
        <v>0</v>
      </c>
      <c r="BJ41" s="41">
        <v>0.16257587973270002</v>
      </c>
      <c r="BK41" s="42">
        <f t="shared" ref="BK41:BK43" si="14">SUM(C41:BJ41)</f>
        <v>324.30730340923151</v>
      </c>
    </row>
    <row r="42" spans="1:64" s="15" customFormat="1" x14ac:dyDescent="0.25">
      <c r="A42" s="11"/>
      <c r="B42" s="24" t="s">
        <v>113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66.594050918257523</v>
      </c>
      <c r="I42" s="41">
        <v>0.5101057262666</v>
      </c>
      <c r="J42" s="41">
        <v>0</v>
      </c>
      <c r="K42" s="41">
        <v>0</v>
      </c>
      <c r="L42" s="41">
        <v>8.6742390233000011E-2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56.060505955697295</v>
      </c>
      <c r="S42" s="41">
        <v>2.5968848199799999E-2</v>
      </c>
      <c r="T42" s="41">
        <v>0</v>
      </c>
      <c r="U42" s="41">
        <v>0</v>
      </c>
      <c r="V42" s="41">
        <v>2.36343939997E-2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8.9758496679649014</v>
      </c>
      <c r="AC42" s="41">
        <v>0.7610573127664999</v>
      </c>
      <c r="AD42" s="41">
        <v>0</v>
      </c>
      <c r="AE42" s="41">
        <v>0</v>
      </c>
      <c r="AF42" s="41">
        <v>1.0527179543330001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10.992245869297998</v>
      </c>
      <c r="AM42" s="41">
        <v>0.10032233133320001</v>
      </c>
      <c r="AN42" s="41">
        <v>0</v>
      </c>
      <c r="AO42" s="41">
        <v>0</v>
      </c>
      <c r="AP42" s="41">
        <v>0.23171673916659999</v>
      </c>
      <c r="AQ42" s="41">
        <v>0</v>
      </c>
      <c r="AR42" s="41">
        <v>0</v>
      </c>
      <c r="AS42" s="41">
        <v>0</v>
      </c>
      <c r="AT42" s="41">
        <v>0</v>
      </c>
      <c r="AU42" s="41">
        <v>0</v>
      </c>
      <c r="AV42" s="41">
        <v>68.643946972073877</v>
      </c>
      <c r="AW42" s="41">
        <v>1.1865166229332</v>
      </c>
      <c r="AX42" s="41">
        <v>0</v>
      </c>
      <c r="AY42" s="41">
        <v>0</v>
      </c>
      <c r="AZ42" s="41">
        <v>3.3752930428985</v>
      </c>
      <c r="BA42" s="41">
        <v>0</v>
      </c>
      <c r="BB42" s="41">
        <v>0</v>
      </c>
      <c r="BC42" s="41">
        <v>0</v>
      </c>
      <c r="BD42" s="41">
        <v>0</v>
      </c>
      <c r="BE42" s="41">
        <v>0</v>
      </c>
      <c r="BF42" s="41">
        <v>38.299307847845711</v>
      </c>
      <c r="BG42" s="41">
        <v>1.06897576999E-2</v>
      </c>
      <c r="BH42" s="41">
        <v>0</v>
      </c>
      <c r="BI42" s="41">
        <v>0</v>
      </c>
      <c r="BJ42" s="41">
        <v>0.18744903679960004</v>
      </c>
      <c r="BK42" s="42">
        <f t="shared" si="14"/>
        <v>257.11812138776685</v>
      </c>
    </row>
    <row r="43" spans="1:64" s="15" customFormat="1" x14ac:dyDescent="0.25">
      <c r="A43" s="11"/>
      <c r="B43" s="27" t="s">
        <v>84</v>
      </c>
      <c r="C43" s="44">
        <f>SUM(C41:C42)</f>
        <v>0</v>
      </c>
      <c r="D43" s="44">
        <f t="shared" ref="D43:BJ43" si="15">SUM(D41:D42)</f>
        <v>0</v>
      </c>
      <c r="E43" s="44">
        <f t="shared" si="15"/>
        <v>0</v>
      </c>
      <c r="F43" s="44">
        <f t="shared" si="15"/>
        <v>0</v>
      </c>
      <c r="G43" s="44">
        <f t="shared" si="15"/>
        <v>0</v>
      </c>
      <c r="H43" s="44">
        <f t="shared" si="15"/>
        <v>86.22908252441043</v>
      </c>
      <c r="I43" s="44">
        <f t="shared" si="15"/>
        <v>1.0669487150998</v>
      </c>
      <c r="J43" s="44">
        <f t="shared" si="15"/>
        <v>0</v>
      </c>
      <c r="K43" s="44">
        <f t="shared" si="15"/>
        <v>0</v>
      </c>
      <c r="L43" s="44">
        <f t="shared" si="15"/>
        <v>0.10436707869940001</v>
      </c>
      <c r="M43" s="44">
        <f t="shared" si="15"/>
        <v>0</v>
      </c>
      <c r="N43" s="44">
        <f t="shared" si="15"/>
        <v>0</v>
      </c>
      <c r="O43" s="44">
        <f t="shared" si="15"/>
        <v>0</v>
      </c>
      <c r="P43" s="44">
        <f t="shared" si="15"/>
        <v>0</v>
      </c>
      <c r="Q43" s="44">
        <f t="shared" si="15"/>
        <v>0</v>
      </c>
      <c r="R43" s="44">
        <f t="shared" si="15"/>
        <v>65.524413781060801</v>
      </c>
      <c r="S43" s="44">
        <f t="shared" si="15"/>
        <v>5.3041506333099994E-2</v>
      </c>
      <c r="T43" s="44">
        <f t="shared" si="15"/>
        <v>0</v>
      </c>
      <c r="U43" s="44">
        <f t="shared" si="15"/>
        <v>0</v>
      </c>
      <c r="V43" s="44">
        <f t="shared" si="15"/>
        <v>6.0554813099400008E-2</v>
      </c>
      <c r="W43" s="44">
        <f t="shared" si="15"/>
        <v>0</v>
      </c>
      <c r="X43" s="44">
        <f t="shared" si="15"/>
        <v>0</v>
      </c>
      <c r="Y43" s="44">
        <f t="shared" si="15"/>
        <v>0</v>
      </c>
      <c r="Z43" s="44">
        <f t="shared" si="15"/>
        <v>0</v>
      </c>
      <c r="AA43" s="44">
        <f t="shared" si="15"/>
        <v>0</v>
      </c>
      <c r="AB43" s="44">
        <f t="shared" si="15"/>
        <v>16.526652636762503</v>
      </c>
      <c r="AC43" s="44">
        <f t="shared" si="15"/>
        <v>0.86385159639979991</v>
      </c>
      <c r="AD43" s="44">
        <f t="shared" si="15"/>
        <v>0</v>
      </c>
      <c r="AE43" s="44">
        <f t="shared" si="15"/>
        <v>0</v>
      </c>
      <c r="AF43" s="44">
        <f t="shared" si="15"/>
        <v>1.2392404890661002</v>
      </c>
      <c r="AG43" s="44">
        <f t="shared" si="15"/>
        <v>0</v>
      </c>
      <c r="AH43" s="44">
        <f t="shared" si="15"/>
        <v>0</v>
      </c>
      <c r="AI43" s="44">
        <f t="shared" si="15"/>
        <v>0</v>
      </c>
      <c r="AJ43" s="44">
        <f t="shared" si="15"/>
        <v>0</v>
      </c>
      <c r="AK43" s="44">
        <f t="shared" si="15"/>
        <v>0</v>
      </c>
      <c r="AL43" s="44">
        <f t="shared" si="15"/>
        <v>18.223450705462501</v>
      </c>
      <c r="AM43" s="44">
        <f t="shared" si="15"/>
        <v>0.1310998868663</v>
      </c>
      <c r="AN43" s="44">
        <f t="shared" si="15"/>
        <v>0</v>
      </c>
      <c r="AO43" s="44">
        <f t="shared" si="15"/>
        <v>0</v>
      </c>
      <c r="AP43" s="44">
        <f t="shared" si="15"/>
        <v>0.26476027069989999</v>
      </c>
      <c r="AQ43" s="44">
        <f t="shared" si="15"/>
        <v>0</v>
      </c>
      <c r="AR43" s="44">
        <f t="shared" si="15"/>
        <v>0</v>
      </c>
      <c r="AS43" s="44">
        <f t="shared" si="15"/>
        <v>0</v>
      </c>
      <c r="AT43" s="44">
        <f t="shared" si="15"/>
        <v>0</v>
      </c>
      <c r="AU43" s="44">
        <f t="shared" si="15"/>
        <v>0</v>
      </c>
      <c r="AV43" s="44">
        <f t="shared" si="15"/>
        <v>247.41351264916855</v>
      </c>
      <c r="AW43" s="44">
        <f t="shared" si="15"/>
        <v>1.8812233517654</v>
      </c>
      <c r="AX43" s="44">
        <f t="shared" si="15"/>
        <v>0</v>
      </c>
      <c r="AY43" s="44">
        <f t="shared" si="15"/>
        <v>0</v>
      </c>
      <c r="AZ43" s="44">
        <f t="shared" si="15"/>
        <v>6.1150261250299005</v>
      </c>
      <c r="BA43" s="44">
        <f t="shared" si="15"/>
        <v>0</v>
      </c>
      <c r="BB43" s="44">
        <f t="shared" si="15"/>
        <v>0</v>
      </c>
      <c r="BC43" s="44">
        <f t="shared" si="15"/>
        <v>0</v>
      </c>
      <c r="BD43" s="44">
        <f t="shared" si="15"/>
        <v>0</v>
      </c>
      <c r="BE43" s="44">
        <f t="shared" si="15"/>
        <v>0</v>
      </c>
      <c r="BF43" s="44">
        <f t="shared" si="15"/>
        <v>127.74209173117639</v>
      </c>
      <c r="BG43" s="44">
        <f t="shared" si="15"/>
        <v>7.6360820193659</v>
      </c>
      <c r="BH43" s="44">
        <f t="shared" si="15"/>
        <v>0</v>
      </c>
      <c r="BI43" s="44">
        <f t="shared" si="15"/>
        <v>0</v>
      </c>
      <c r="BJ43" s="44">
        <f t="shared" si="15"/>
        <v>0.35002491653230006</v>
      </c>
      <c r="BK43" s="43">
        <f t="shared" si="14"/>
        <v>581.42542479699841</v>
      </c>
    </row>
    <row r="44" spans="1:64" x14ac:dyDescent="0.25">
      <c r="A44" s="11" t="s">
        <v>76</v>
      </c>
      <c r="B44" s="26" t="s">
        <v>17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</row>
    <row r="45" spans="1:64" x14ac:dyDescent="0.25">
      <c r="A45" s="11"/>
      <c r="B45" s="26" t="s">
        <v>114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41.495234879996985</v>
      </c>
      <c r="I45" s="41">
        <v>4.9198537173662995</v>
      </c>
      <c r="J45" s="41">
        <v>5.7466321999999999E-3</v>
      </c>
      <c r="K45" s="41">
        <v>0</v>
      </c>
      <c r="L45" s="41">
        <v>0.95669522073309998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26.568912675798092</v>
      </c>
      <c r="S45" s="41">
        <v>0.20080083713329999</v>
      </c>
      <c r="T45" s="41">
        <v>0</v>
      </c>
      <c r="U45" s="41">
        <v>0</v>
      </c>
      <c r="V45" s="41">
        <v>0.77575939773330005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4.7458335637646014</v>
      </c>
      <c r="AC45" s="41">
        <v>0.48131346106610001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41">
        <v>0</v>
      </c>
      <c r="AJ45" s="41">
        <v>0</v>
      </c>
      <c r="AK45" s="41">
        <v>0</v>
      </c>
      <c r="AL45" s="41">
        <v>1.5835689597648996</v>
      </c>
      <c r="AM45" s="41">
        <v>7.8079093033100011E-2</v>
      </c>
      <c r="AN45" s="41">
        <v>0</v>
      </c>
      <c r="AO45" s="41">
        <v>0</v>
      </c>
      <c r="AP45" s="41">
        <v>0.14694670816659999</v>
      </c>
      <c r="AQ45" s="41">
        <v>0</v>
      </c>
      <c r="AR45" s="41">
        <v>0</v>
      </c>
      <c r="AS45" s="41">
        <v>0</v>
      </c>
      <c r="AT45" s="41">
        <v>0</v>
      </c>
      <c r="AU45" s="41">
        <v>0</v>
      </c>
      <c r="AV45" s="41">
        <v>15.166268540399196</v>
      </c>
      <c r="AW45" s="41">
        <v>0.86224830443180012</v>
      </c>
      <c r="AX45" s="41">
        <v>0</v>
      </c>
      <c r="AY45" s="41">
        <v>0</v>
      </c>
      <c r="AZ45" s="41">
        <v>2.4677164626326</v>
      </c>
      <c r="BA45" s="41">
        <v>0</v>
      </c>
      <c r="BB45" s="41">
        <v>0</v>
      </c>
      <c r="BC45" s="41">
        <v>0</v>
      </c>
      <c r="BD45" s="41">
        <v>0</v>
      </c>
      <c r="BE45" s="41">
        <v>0</v>
      </c>
      <c r="BF45" s="41">
        <v>7.6868362520468079</v>
      </c>
      <c r="BG45" s="41">
        <v>0.18950752779960001</v>
      </c>
      <c r="BH45" s="41">
        <v>0</v>
      </c>
      <c r="BI45" s="41">
        <v>0</v>
      </c>
      <c r="BJ45" s="41">
        <v>0.1224088717997</v>
      </c>
      <c r="BK45" s="42">
        <f t="shared" ref="BK45:BK53" si="16">SUM(C45:BJ45)</f>
        <v>108.45373110586608</v>
      </c>
    </row>
    <row r="46" spans="1:64" x14ac:dyDescent="0.25">
      <c r="A46" s="11"/>
      <c r="B46" s="26" t="s">
        <v>115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11.993686733649223</v>
      </c>
      <c r="I46" s="41">
        <v>1.9989983599993997</v>
      </c>
      <c r="J46" s="41">
        <v>0.98183413026659994</v>
      </c>
      <c r="K46" s="41">
        <v>0</v>
      </c>
      <c r="L46" s="41">
        <v>4.7113038646324998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6.1386062323298987</v>
      </c>
      <c r="S46" s="41">
        <v>3.6494223266399999E-2</v>
      </c>
      <c r="T46" s="41">
        <v>0</v>
      </c>
      <c r="U46" s="41">
        <v>0</v>
      </c>
      <c r="V46" s="41">
        <v>2.2582455137326001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39.698005357463174</v>
      </c>
      <c r="AC46" s="41">
        <v>7.8930835141986986</v>
      </c>
      <c r="AD46" s="41">
        <v>0</v>
      </c>
      <c r="AE46" s="41">
        <v>0</v>
      </c>
      <c r="AF46" s="41">
        <v>7.0095521957990998</v>
      </c>
      <c r="AG46" s="41">
        <v>0</v>
      </c>
      <c r="AH46" s="41">
        <v>0</v>
      </c>
      <c r="AI46" s="41">
        <v>0</v>
      </c>
      <c r="AJ46" s="41">
        <v>0</v>
      </c>
      <c r="AK46" s="41">
        <v>0</v>
      </c>
      <c r="AL46" s="41">
        <v>36.998669346329528</v>
      </c>
      <c r="AM46" s="41">
        <v>3.6080567843987996</v>
      </c>
      <c r="AN46" s="41">
        <v>0</v>
      </c>
      <c r="AO46" s="41">
        <v>0</v>
      </c>
      <c r="AP46" s="41">
        <v>3.6394347720994999</v>
      </c>
      <c r="AQ46" s="41">
        <v>0</v>
      </c>
      <c r="AR46" s="41">
        <v>0</v>
      </c>
      <c r="AS46" s="41">
        <v>0</v>
      </c>
      <c r="AT46" s="41">
        <v>0</v>
      </c>
      <c r="AU46" s="41">
        <v>0</v>
      </c>
      <c r="AV46" s="41">
        <v>149.9542807697288</v>
      </c>
      <c r="AW46" s="41">
        <v>29.632272258761894</v>
      </c>
      <c r="AX46" s="41">
        <v>0</v>
      </c>
      <c r="AY46" s="41">
        <v>0</v>
      </c>
      <c r="AZ46" s="41">
        <v>87.215790136024665</v>
      </c>
      <c r="BA46" s="41">
        <v>0</v>
      </c>
      <c r="BB46" s="41">
        <v>0</v>
      </c>
      <c r="BC46" s="41">
        <v>0</v>
      </c>
      <c r="BD46" s="41">
        <v>0</v>
      </c>
      <c r="BE46" s="41">
        <v>0</v>
      </c>
      <c r="BF46" s="41">
        <v>94.377275898692275</v>
      </c>
      <c r="BG46" s="41">
        <v>6.8910523181980983</v>
      </c>
      <c r="BH46" s="41">
        <v>0.10374452016659999</v>
      </c>
      <c r="BI46" s="41">
        <v>0</v>
      </c>
      <c r="BJ46" s="41">
        <v>11.608775198030598</v>
      </c>
      <c r="BK46" s="42">
        <f t="shared" si="16"/>
        <v>506.74916212776827</v>
      </c>
    </row>
    <row r="47" spans="1:64" x14ac:dyDescent="0.25">
      <c r="A47" s="11"/>
      <c r="B47" s="26" t="s">
        <v>116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11.758893423696595</v>
      </c>
      <c r="I47" s="41">
        <v>5.7365737208200294</v>
      </c>
      <c r="J47" s="41">
        <v>0</v>
      </c>
      <c r="K47" s="41">
        <v>0</v>
      </c>
      <c r="L47" s="41">
        <v>4.0979112566994997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7.7958137439956001</v>
      </c>
      <c r="S47" s="41">
        <v>1.8832394566399999E-2</v>
      </c>
      <c r="T47" s="41">
        <v>0</v>
      </c>
      <c r="U47" s="41">
        <v>0</v>
      </c>
      <c r="V47" s="41">
        <v>0.50976404046610002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18.978272410829003</v>
      </c>
      <c r="AC47" s="41">
        <v>1.7120536157320001</v>
      </c>
      <c r="AD47" s="41">
        <v>0</v>
      </c>
      <c r="AE47" s="41">
        <v>0</v>
      </c>
      <c r="AF47" s="41">
        <v>2.3820548370329004</v>
      </c>
      <c r="AG47" s="41">
        <v>0</v>
      </c>
      <c r="AH47" s="41">
        <v>0</v>
      </c>
      <c r="AI47" s="41">
        <v>0</v>
      </c>
      <c r="AJ47" s="41">
        <v>0</v>
      </c>
      <c r="AK47" s="41">
        <v>0</v>
      </c>
      <c r="AL47" s="41">
        <v>11.484083479995901</v>
      </c>
      <c r="AM47" s="41">
        <v>0.36782372249939999</v>
      </c>
      <c r="AN47" s="41">
        <v>0</v>
      </c>
      <c r="AO47" s="41">
        <v>0</v>
      </c>
      <c r="AP47" s="41">
        <v>0.70672598129959996</v>
      </c>
      <c r="AQ47" s="41">
        <v>0</v>
      </c>
      <c r="AR47" s="41">
        <v>0</v>
      </c>
      <c r="AS47" s="41">
        <v>0</v>
      </c>
      <c r="AT47" s="41">
        <v>0</v>
      </c>
      <c r="AU47" s="41">
        <v>0</v>
      </c>
      <c r="AV47" s="41">
        <v>143.38127625843168</v>
      </c>
      <c r="AW47" s="41">
        <v>37.682566705461888</v>
      </c>
      <c r="AX47" s="41">
        <v>2.6805887355665998</v>
      </c>
      <c r="AY47" s="41">
        <v>0</v>
      </c>
      <c r="AZ47" s="41">
        <v>25.167984293128693</v>
      </c>
      <c r="BA47" s="41">
        <v>0</v>
      </c>
      <c r="BB47" s="41">
        <v>0</v>
      </c>
      <c r="BC47" s="41">
        <v>0</v>
      </c>
      <c r="BD47" s="41">
        <v>0</v>
      </c>
      <c r="BE47" s="41">
        <v>0</v>
      </c>
      <c r="BF47" s="41">
        <v>79.587180283311667</v>
      </c>
      <c r="BG47" s="41">
        <v>5.0412243132978993</v>
      </c>
      <c r="BH47" s="41">
        <v>0</v>
      </c>
      <c r="BI47" s="41">
        <v>0</v>
      </c>
      <c r="BJ47" s="41">
        <v>3.0708232361320005</v>
      </c>
      <c r="BK47" s="42">
        <f t="shared" si="16"/>
        <v>362.16044645296347</v>
      </c>
    </row>
    <row r="48" spans="1:64" x14ac:dyDescent="0.25">
      <c r="A48" s="11"/>
      <c r="B48" s="26" t="s">
        <v>117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4.3407000161309988</v>
      </c>
      <c r="I48" s="41">
        <v>31.750331065965838</v>
      </c>
      <c r="J48" s="41">
        <v>0</v>
      </c>
      <c r="K48" s="41">
        <v>0</v>
      </c>
      <c r="L48" s="41">
        <v>3.0369657578327005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2.6478152320625998</v>
      </c>
      <c r="S48" s="41">
        <v>7.5472285066499986E-2</v>
      </c>
      <c r="T48" s="41">
        <v>0</v>
      </c>
      <c r="U48" s="41">
        <v>0</v>
      </c>
      <c r="V48" s="41">
        <v>0.33167168446640005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19.485591529130492</v>
      </c>
      <c r="AC48" s="41">
        <v>1.8931144008658003</v>
      </c>
      <c r="AD48" s="41">
        <v>0</v>
      </c>
      <c r="AE48" s="41">
        <v>0</v>
      </c>
      <c r="AF48" s="41">
        <v>1.6590488609992</v>
      </c>
      <c r="AG48" s="41">
        <v>0</v>
      </c>
      <c r="AH48" s="41">
        <v>0</v>
      </c>
      <c r="AI48" s="41">
        <v>0</v>
      </c>
      <c r="AJ48" s="41">
        <v>0</v>
      </c>
      <c r="AK48" s="41">
        <v>0</v>
      </c>
      <c r="AL48" s="41">
        <v>27.573737674529507</v>
      </c>
      <c r="AM48" s="41">
        <v>2.0254899920987999</v>
      </c>
      <c r="AN48" s="41">
        <v>0</v>
      </c>
      <c r="AO48" s="41">
        <v>0</v>
      </c>
      <c r="AP48" s="41">
        <v>0.94904860716619999</v>
      </c>
      <c r="AQ48" s="41">
        <v>0</v>
      </c>
      <c r="AR48" s="41">
        <v>0</v>
      </c>
      <c r="AS48" s="41">
        <v>0</v>
      </c>
      <c r="AT48" s="41">
        <v>0</v>
      </c>
      <c r="AU48" s="41">
        <v>0</v>
      </c>
      <c r="AV48" s="41">
        <v>85.858300165388343</v>
      </c>
      <c r="AW48" s="41">
        <v>18.541689934997397</v>
      </c>
      <c r="AX48" s="41">
        <v>0</v>
      </c>
      <c r="AY48" s="41">
        <v>0</v>
      </c>
      <c r="AZ48" s="41">
        <v>29.514179350895699</v>
      </c>
      <c r="BA48" s="41">
        <v>0</v>
      </c>
      <c r="BB48" s="41">
        <v>0</v>
      </c>
      <c r="BC48" s="41">
        <v>0</v>
      </c>
      <c r="BD48" s="41">
        <v>0</v>
      </c>
      <c r="BE48" s="41">
        <v>0</v>
      </c>
      <c r="BF48" s="41">
        <v>55.435554083155743</v>
      </c>
      <c r="BG48" s="41">
        <v>4.3808432983650984</v>
      </c>
      <c r="BH48" s="41">
        <v>0</v>
      </c>
      <c r="BI48" s="41">
        <v>0</v>
      </c>
      <c r="BJ48" s="41">
        <v>4.2580529111320002</v>
      </c>
      <c r="BK48" s="42">
        <f t="shared" si="16"/>
        <v>293.75760685024932</v>
      </c>
    </row>
    <row r="49" spans="1:63" x14ac:dyDescent="0.25">
      <c r="A49" s="11"/>
      <c r="B49" s="26" t="s">
        <v>118</v>
      </c>
      <c r="C49" s="41">
        <v>0</v>
      </c>
      <c r="D49" s="41">
        <v>0</v>
      </c>
      <c r="E49" s="41">
        <v>0</v>
      </c>
      <c r="F49" s="41">
        <v>0</v>
      </c>
      <c r="G49" s="41">
        <v>0</v>
      </c>
      <c r="H49" s="41">
        <v>0.76988734143179993</v>
      </c>
      <c r="I49" s="41">
        <v>1.0149107772999</v>
      </c>
      <c r="J49" s="41">
        <v>0</v>
      </c>
      <c r="K49" s="41">
        <v>0</v>
      </c>
      <c r="L49" s="41">
        <v>2.3820322023785545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0.32422389773240007</v>
      </c>
      <c r="S49" s="41">
        <v>0.6078177397333</v>
      </c>
      <c r="T49" s="41">
        <v>0</v>
      </c>
      <c r="U49" s="41">
        <v>0</v>
      </c>
      <c r="V49" s="41">
        <v>0.65944687736639995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2.9353890352319993</v>
      </c>
      <c r="AC49" s="41">
        <v>0.93414074109979994</v>
      </c>
      <c r="AD49" s="41">
        <v>0</v>
      </c>
      <c r="AE49" s="41">
        <v>0</v>
      </c>
      <c r="AF49" s="41">
        <v>0.9422865073329999</v>
      </c>
      <c r="AG49" s="41">
        <v>0</v>
      </c>
      <c r="AH49" s="41">
        <v>0</v>
      </c>
      <c r="AI49" s="41">
        <v>0</v>
      </c>
      <c r="AJ49" s="41">
        <v>0</v>
      </c>
      <c r="AK49" s="41">
        <v>0</v>
      </c>
      <c r="AL49" s="41">
        <v>2.0326007841986002</v>
      </c>
      <c r="AM49" s="41">
        <v>1.5421265933999</v>
      </c>
      <c r="AN49" s="41">
        <v>0</v>
      </c>
      <c r="AO49" s="41">
        <v>0</v>
      </c>
      <c r="AP49" s="41">
        <v>0.44970162493320004</v>
      </c>
      <c r="AQ49" s="41">
        <v>0</v>
      </c>
      <c r="AR49" s="41">
        <v>0</v>
      </c>
      <c r="AS49" s="41">
        <v>0</v>
      </c>
      <c r="AT49" s="41">
        <v>0</v>
      </c>
      <c r="AU49" s="41">
        <v>0</v>
      </c>
      <c r="AV49" s="41">
        <v>26.164944071602768</v>
      </c>
      <c r="AW49" s="41">
        <v>9.7178554819322009</v>
      </c>
      <c r="AX49" s="41">
        <v>0</v>
      </c>
      <c r="AY49" s="41">
        <v>0</v>
      </c>
      <c r="AZ49" s="41">
        <v>30.4045049442283</v>
      </c>
      <c r="BA49" s="41">
        <v>0</v>
      </c>
      <c r="BB49" s="41">
        <v>0</v>
      </c>
      <c r="BC49" s="41">
        <v>0</v>
      </c>
      <c r="BD49" s="41">
        <v>0</v>
      </c>
      <c r="BE49" s="41">
        <v>0</v>
      </c>
      <c r="BF49" s="41">
        <v>12.890737899765776</v>
      </c>
      <c r="BG49" s="41">
        <v>4.3267636413327004</v>
      </c>
      <c r="BH49" s="41">
        <v>0</v>
      </c>
      <c r="BI49" s="41">
        <v>0</v>
      </c>
      <c r="BJ49" s="41">
        <v>6.9993907096322996</v>
      </c>
      <c r="BK49" s="42">
        <f t="shared" si="16"/>
        <v>105.0987608706329</v>
      </c>
    </row>
    <row r="50" spans="1:63" x14ac:dyDescent="0.25">
      <c r="A50" s="11"/>
      <c r="B50" s="26" t="s">
        <v>119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0.8097175379656002</v>
      </c>
      <c r="I50" s="41">
        <v>8.9247215546330008</v>
      </c>
      <c r="J50" s="41">
        <v>0</v>
      </c>
      <c r="K50" s="41">
        <v>0</v>
      </c>
      <c r="L50" s="41">
        <v>9.3008622917137309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0.1963774756993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4.8362097333000002E-2</v>
      </c>
      <c r="AC50" s="41">
        <v>1.292063E-3</v>
      </c>
      <c r="AD50" s="41">
        <v>0</v>
      </c>
      <c r="AE50" s="41">
        <v>0</v>
      </c>
      <c r="AF50" s="41">
        <v>0</v>
      </c>
      <c r="AG50" s="41">
        <v>0</v>
      </c>
      <c r="AH50" s="41">
        <v>0</v>
      </c>
      <c r="AI50" s="41">
        <v>0</v>
      </c>
      <c r="AJ50" s="41">
        <v>0</v>
      </c>
      <c r="AK50" s="41">
        <v>0</v>
      </c>
      <c r="AL50" s="41">
        <v>2.6084688999799998E-2</v>
      </c>
      <c r="AM50" s="41">
        <v>0</v>
      </c>
      <c r="AN50" s="41">
        <v>0</v>
      </c>
      <c r="AO50" s="41">
        <v>0</v>
      </c>
      <c r="AP50" s="41">
        <v>0</v>
      </c>
      <c r="AQ50" s="41">
        <v>0</v>
      </c>
      <c r="AR50" s="41">
        <v>0</v>
      </c>
      <c r="AS50" s="41">
        <v>0</v>
      </c>
      <c r="AT50" s="41">
        <v>0</v>
      </c>
      <c r="AU50" s="41">
        <v>0</v>
      </c>
      <c r="AV50" s="41">
        <v>4.7365625856586</v>
      </c>
      <c r="AW50" s="41">
        <v>0.30605781556649997</v>
      </c>
      <c r="AX50" s="41">
        <v>0</v>
      </c>
      <c r="AY50" s="41">
        <v>0</v>
      </c>
      <c r="AZ50" s="41">
        <v>2.077904666E-4</v>
      </c>
      <c r="BA50" s="41">
        <v>0</v>
      </c>
      <c r="BB50" s="41">
        <v>0</v>
      </c>
      <c r="BC50" s="41">
        <v>0</v>
      </c>
      <c r="BD50" s="41">
        <v>0</v>
      </c>
      <c r="BE50" s="41">
        <v>0</v>
      </c>
      <c r="BF50" s="41">
        <v>0.66631014006389988</v>
      </c>
      <c r="BG50" s="41">
        <v>0</v>
      </c>
      <c r="BH50" s="41">
        <v>0</v>
      </c>
      <c r="BI50" s="41">
        <v>0</v>
      </c>
      <c r="BJ50" s="41">
        <v>5.3745620700000003E-2</v>
      </c>
      <c r="BK50" s="42">
        <f t="shared" si="16"/>
        <v>25.070301661800034</v>
      </c>
    </row>
    <row r="51" spans="1:63" x14ac:dyDescent="0.25">
      <c r="A51" s="11"/>
      <c r="B51" s="26" t="s">
        <v>125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0.37614402316610002</v>
      </c>
      <c r="I51" s="41">
        <v>4.6862177946384644</v>
      </c>
      <c r="J51" s="41">
        <v>0</v>
      </c>
      <c r="K51" s="41">
        <v>0</v>
      </c>
      <c r="L51" s="41">
        <v>0.71973153449989991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0.2623932684661</v>
      </c>
      <c r="S51" s="41">
        <v>2.8015539797333</v>
      </c>
      <c r="T51" s="41">
        <v>0</v>
      </c>
      <c r="U51" s="41">
        <v>0</v>
      </c>
      <c r="V51" s="41">
        <v>0.1100862101333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0.14709502786639997</v>
      </c>
      <c r="AC51" s="41">
        <v>0</v>
      </c>
      <c r="AD51" s="41">
        <v>0</v>
      </c>
      <c r="AE51" s="41">
        <v>0</v>
      </c>
      <c r="AF51" s="41">
        <v>1.4950453033299999E-2</v>
      </c>
      <c r="AG51" s="41">
        <v>0</v>
      </c>
      <c r="AH51" s="41">
        <v>0</v>
      </c>
      <c r="AI51" s="41">
        <v>0</v>
      </c>
      <c r="AJ51" s="41">
        <v>0</v>
      </c>
      <c r="AK51" s="41">
        <v>0</v>
      </c>
      <c r="AL51" s="41">
        <v>2.4142778665999999E-3</v>
      </c>
      <c r="AM51" s="41">
        <v>0</v>
      </c>
      <c r="AN51" s="41">
        <v>0</v>
      </c>
      <c r="AO51" s="41">
        <v>0</v>
      </c>
      <c r="AP51" s="41">
        <v>0</v>
      </c>
      <c r="AQ51" s="41">
        <v>0</v>
      </c>
      <c r="AR51" s="41">
        <v>0</v>
      </c>
      <c r="AS51" s="41">
        <v>0</v>
      </c>
      <c r="AT51" s="41">
        <v>0</v>
      </c>
      <c r="AU51" s="41">
        <v>0</v>
      </c>
      <c r="AV51" s="41">
        <v>0.97837565033130003</v>
      </c>
      <c r="AW51" s="41">
        <v>3.1440810665999998E-3</v>
      </c>
      <c r="AX51" s="41">
        <v>0</v>
      </c>
      <c r="AY51" s="41">
        <v>0</v>
      </c>
      <c r="AZ51" s="41">
        <v>0.29067415436650001</v>
      </c>
      <c r="BA51" s="41">
        <v>0</v>
      </c>
      <c r="BB51" s="41">
        <v>0</v>
      </c>
      <c r="BC51" s="41">
        <v>0</v>
      </c>
      <c r="BD51" s="41">
        <v>0</v>
      </c>
      <c r="BE51" s="41">
        <v>0</v>
      </c>
      <c r="BF51" s="41">
        <v>0.19751199033220002</v>
      </c>
      <c r="BG51" s="41">
        <v>0</v>
      </c>
      <c r="BH51" s="41">
        <v>0</v>
      </c>
      <c r="BI51" s="41">
        <v>0</v>
      </c>
      <c r="BJ51" s="41">
        <v>0.1059963871666</v>
      </c>
      <c r="BK51" s="42">
        <f t="shared" si="16"/>
        <v>10.696288832666665</v>
      </c>
    </row>
    <row r="52" spans="1:63" x14ac:dyDescent="0.25">
      <c r="A52" s="11"/>
      <c r="B52" s="27" t="s">
        <v>85</v>
      </c>
      <c r="C52" s="43">
        <f>SUM(C45:C51)</f>
        <v>0</v>
      </c>
      <c r="D52" s="43">
        <f t="shared" ref="D52:BJ52" si="17">SUM(D45:D51)</f>
        <v>0</v>
      </c>
      <c r="E52" s="43">
        <f t="shared" si="17"/>
        <v>0</v>
      </c>
      <c r="F52" s="43">
        <f t="shared" si="17"/>
        <v>0</v>
      </c>
      <c r="G52" s="43">
        <f t="shared" si="17"/>
        <v>0</v>
      </c>
      <c r="H52" s="43">
        <f t="shared" si="17"/>
        <v>71.544263956037298</v>
      </c>
      <c r="I52" s="43">
        <f t="shared" si="17"/>
        <v>59.031606990722942</v>
      </c>
      <c r="J52" s="43">
        <f t="shared" si="17"/>
        <v>0.98758076246659998</v>
      </c>
      <c r="K52" s="43">
        <f t="shared" si="17"/>
        <v>0</v>
      </c>
      <c r="L52" s="43">
        <f t="shared" si="17"/>
        <v>25.205502128489986</v>
      </c>
      <c r="M52" s="43">
        <f t="shared" si="17"/>
        <v>0</v>
      </c>
      <c r="N52" s="43">
        <f t="shared" si="17"/>
        <v>0</v>
      </c>
      <c r="O52" s="43">
        <f t="shared" si="17"/>
        <v>0</v>
      </c>
      <c r="P52" s="43">
        <f t="shared" si="17"/>
        <v>0</v>
      </c>
      <c r="Q52" s="43">
        <f t="shared" si="17"/>
        <v>0</v>
      </c>
      <c r="R52" s="43">
        <f t="shared" si="17"/>
        <v>43.934142526083996</v>
      </c>
      <c r="S52" s="43">
        <f t="shared" si="17"/>
        <v>3.7409714594992001</v>
      </c>
      <c r="T52" s="43">
        <f t="shared" si="17"/>
        <v>0</v>
      </c>
      <c r="U52" s="43">
        <f t="shared" si="17"/>
        <v>0</v>
      </c>
      <c r="V52" s="43">
        <f t="shared" si="17"/>
        <v>4.6449737238980999</v>
      </c>
      <c r="W52" s="43">
        <f t="shared" si="17"/>
        <v>0</v>
      </c>
      <c r="X52" s="43">
        <f t="shared" si="17"/>
        <v>0</v>
      </c>
      <c r="Y52" s="43">
        <f t="shared" si="17"/>
        <v>0</v>
      </c>
      <c r="Z52" s="43">
        <f t="shared" si="17"/>
        <v>0</v>
      </c>
      <c r="AA52" s="43">
        <f t="shared" si="17"/>
        <v>0</v>
      </c>
      <c r="AB52" s="43">
        <f t="shared" si="17"/>
        <v>86.03854902161865</v>
      </c>
      <c r="AC52" s="43">
        <f t="shared" si="17"/>
        <v>12.914997795962396</v>
      </c>
      <c r="AD52" s="43">
        <f t="shared" si="17"/>
        <v>0</v>
      </c>
      <c r="AE52" s="43">
        <f t="shared" si="17"/>
        <v>0</v>
      </c>
      <c r="AF52" s="43">
        <f t="shared" si="17"/>
        <v>12.0078928541975</v>
      </c>
      <c r="AG52" s="43">
        <f t="shared" si="17"/>
        <v>0</v>
      </c>
      <c r="AH52" s="43">
        <f t="shared" si="17"/>
        <v>0</v>
      </c>
      <c r="AI52" s="43">
        <f t="shared" si="17"/>
        <v>0</v>
      </c>
      <c r="AJ52" s="43">
        <f t="shared" si="17"/>
        <v>0</v>
      </c>
      <c r="AK52" s="43">
        <f t="shared" si="17"/>
        <v>0</v>
      </c>
      <c r="AL52" s="43">
        <f t="shared" si="17"/>
        <v>79.701159211684853</v>
      </c>
      <c r="AM52" s="43">
        <f t="shared" si="17"/>
        <v>7.6215761854299995</v>
      </c>
      <c r="AN52" s="43">
        <f t="shared" si="17"/>
        <v>0</v>
      </c>
      <c r="AO52" s="43">
        <f t="shared" si="17"/>
        <v>0</v>
      </c>
      <c r="AP52" s="43">
        <f t="shared" si="17"/>
        <v>5.8918576936651004</v>
      </c>
      <c r="AQ52" s="43">
        <f t="shared" si="17"/>
        <v>0</v>
      </c>
      <c r="AR52" s="43">
        <f t="shared" si="17"/>
        <v>0</v>
      </c>
      <c r="AS52" s="43">
        <f t="shared" si="17"/>
        <v>0</v>
      </c>
      <c r="AT52" s="43">
        <f t="shared" si="17"/>
        <v>0</v>
      </c>
      <c r="AU52" s="43">
        <f t="shared" si="17"/>
        <v>0</v>
      </c>
      <c r="AV52" s="43">
        <f t="shared" si="17"/>
        <v>426.24000804154065</v>
      </c>
      <c r="AW52" s="43">
        <f t="shared" si="17"/>
        <v>96.745834582218279</v>
      </c>
      <c r="AX52" s="43">
        <f t="shared" si="17"/>
        <v>2.6805887355665998</v>
      </c>
      <c r="AY52" s="43">
        <f t="shared" si="17"/>
        <v>0</v>
      </c>
      <c r="AZ52" s="43">
        <f t="shared" si="17"/>
        <v>175.06105713174307</v>
      </c>
      <c r="BA52" s="43">
        <f t="shared" si="17"/>
        <v>0</v>
      </c>
      <c r="BB52" s="43">
        <f t="shared" si="17"/>
        <v>0</v>
      </c>
      <c r="BC52" s="43">
        <f t="shared" si="17"/>
        <v>0</v>
      </c>
      <c r="BD52" s="43">
        <f t="shared" si="17"/>
        <v>0</v>
      </c>
      <c r="BE52" s="43">
        <f t="shared" si="17"/>
        <v>0</v>
      </c>
      <c r="BF52" s="43">
        <f t="shared" si="17"/>
        <v>250.84140654736836</v>
      </c>
      <c r="BG52" s="43">
        <f t="shared" si="17"/>
        <v>20.829391098993394</v>
      </c>
      <c r="BH52" s="43">
        <f t="shared" si="17"/>
        <v>0.10374452016659999</v>
      </c>
      <c r="BI52" s="43">
        <f t="shared" si="17"/>
        <v>0</v>
      </c>
      <c r="BJ52" s="43">
        <f t="shared" si="17"/>
        <v>26.219192934593195</v>
      </c>
      <c r="BK52" s="43">
        <f t="shared" si="16"/>
        <v>1411.9862979019467</v>
      </c>
    </row>
    <row r="53" spans="1:63" x14ac:dyDescent="0.25">
      <c r="A53" s="11"/>
      <c r="B53" s="27" t="s">
        <v>83</v>
      </c>
      <c r="C53" s="43">
        <f>C43+C52</f>
        <v>0</v>
      </c>
      <c r="D53" s="43">
        <f t="shared" ref="D53:BJ53" si="18">D43+D52</f>
        <v>0</v>
      </c>
      <c r="E53" s="43">
        <f t="shared" si="18"/>
        <v>0</v>
      </c>
      <c r="F53" s="43">
        <f t="shared" si="18"/>
        <v>0</v>
      </c>
      <c r="G53" s="43">
        <f t="shared" si="18"/>
        <v>0</v>
      </c>
      <c r="H53" s="43">
        <f t="shared" si="18"/>
        <v>157.77334648044774</v>
      </c>
      <c r="I53" s="43">
        <f t="shared" si="18"/>
        <v>60.09855570582274</v>
      </c>
      <c r="J53" s="43">
        <f t="shared" si="18"/>
        <v>0.98758076246659998</v>
      </c>
      <c r="K53" s="43">
        <f t="shared" si="18"/>
        <v>0</v>
      </c>
      <c r="L53" s="43">
        <f t="shared" si="18"/>
        <v>25.309869207189386</v>
      </c>
      <c r="M53" s="43">
        <f t="shared" si="18"/>
        <v>0</v>
      </c>
      <c r="N53" s="43">
        <f t="shared" si="18"/>
        <v>0</v>
      </c>
      <c r="O53" s="43">
        <f t="shared" si="18"/>
        <v>0</v>
      </c>
      <c r="P53" s="43">
        <f t="shared" si="18"/>
        <v>0</v>
      </c>
      <c r="Q53" s="43">
        <f t="shared" si="18"/>
        <v>0</v>
      </c>
      <c r="R53" s="43">
        <f t="shared" si="18"/>
        <v>109.45855630714479</v>
      </c>
      <c r="S53" s="43">
        <f t="shared" si="18"/>
        <v>3.7940129658322999</v>
      </c>
      <c r="T53" s="43">
        <f t="shared" si="18"/>
        <v>0</v>
      </c>
      <c r="U53" s="43">
        <f t="shared" si="18"/>
        <v>0</v>
      </c>
      <c r="V53" s="43">
        <f t="shared" si="18"/>
        <v>4.7055285369975</v>
      </c>
      <c r="W53" s="43">
        <f t="shared" si="18"/>
        <v>0</v>
      </c>
      <c r="X53" s="43">
        <f t="shared" si="18"/>
        <v>0</v>
      </c>
      <c r="Y53" s="43">
        <f t="shared" si="18"/>
        <v>0</v>
      </c>
      <c r="Z53" s="43">
        <f t="shared" si="18"/>
        <v>0</v>
      </c>
      <c r="AA53" s="43">
        <f t="shared" si="18"/>
        <v>0</v>
      </c>
      <c r="AB53" s="43">
        <f t="shared" si="18"/>
        <v>102.56520165838116</v>
      </c>
      <c r="AC53" s="43">
        <f t="shared" si="18"/>
        <v>13.778849392362195</v>
      </c>
      <c r="AD53" s="43">
        <f t="shared" si="18"/>
        <v>0</v>
      </c>
      <c r="AE53" s="43">
        <f t="shared" si="18"/>
        <v>0</v>
      </c>
      <c r="AF53" s="43">
        <f t="shared" si="18"/>
        <v>13.2471333432636</v>
      </c>
      <c r="AG53" s="43">
        <f t="shared" si="18"/>
        <v>0</v>
      </c>
      <c r="AH53" s="43">
        <f t="shared" si="18"/>
        <v>0</v>
      </c>
      <c r="AI53" s="43">
        <f t="shared" si="18"/>
        <v>0</v>
      </c>
      <c r="AJ53" s="43">
        <f t="shared" si="18"/>
        <v>0</v>
      </c>
      <c r="AK53" s="43">
        <f t="shared" si="18"/>
        <v>0</v>
      </c>
      <c r="AL53" s="43">
        <f t="shared" si="18"/>
        <v>97.92460991714735</v>
      </c>
      <c r="AM53" s="43">
        <f t="shared" si="18"/>
        <v>7.7526760722962997</v>
      </c>
      <c r="AN53" s="43">
        <f t="shared" si="18"/>
        <v>0</v>
      </c>
      <c r="AO53" s="43">
        <f t="shared" si="18"/>
        <v>0</v>
      </c>
      <c r="AP53" s="43">
        <f t="shared" si="18"/>
        <v>6.1566179643650001</v>
      </c>
      <c r="AQ53" s="43">
        <f t="shared" si="18"/>
        <v>0</v>
      </c>
      <c r="AR53" s="43">
        <f t="shared" si="18"/>
        <v>0</v>
      </c>
      <c r="AS53" s="43">
        <f t="shared" si="18"/>
        <v>0</v>
      </c>
      <c r="AT53" s="43">
        <f t="shared" si="18"/>
        <v>0</v>
      </c>
      <c r="AU53" s="43">
        <f t="shared" si="18"/>
        <v>0</v>
      </c>
      <c r="AV53" s="43">
        <f t="shared" si="18"/>
        <v>673.65352069070923</v>
      </c>
      <c r="AW53" s="43">
        <f t="shared" si="18"/>
        <v>98.627057933983679</v>
      </c>
      <c r="AX53" s="43">
        <f t="shared" si="18"/>
        <v>2.6805887355665998</v>
      </c>
      <c r="AY53" s="43">
        <f t="shared" si="18"/>
        <v>0</v>
      </c>
      <c r="AZ53" s="43">
        <f t="shared" si="18"/>
        <v>181.17608325677298</v>
      </c>
      <c r="BA53" s="43">
        <f t="shared" si="18"/>
        <v>0</v>
      </c>
      <c r="BB53" s="43">
        <f t="shared" si="18"/>
        <v>0</v>
      </c>
      <c r="BC53" s="43">
        <f t="shared" si="18"/>
        <v>0</v>
      </c>
      <c r="BD53" s="43">
        <f t="shared" si="18"/>
        <v>0</v>
      </c>
      <c r="BE53" s="43">
        <f t="shared" si="18"/>
        <v>0</v>
      </c>
      <c r="BF53" s="43">
        <f t="shared" si="18"/>
        <v>378.58349827854477</v>
      </c>
      <c r="BG53" s="43">
        <f t="shared" si="18"/>
        <v>28.465473118359295</v>
      </c>
      <c r="BH53" s="43">
        <f t="shared" si="18"/>
        <v>0.10374452016659999</v>
      </c>
      <c r="BI53" s="43">
        <f t="shared" si="18"/>
        <v>0</v>
      </c>
      <c r="BJ53" s="43">
        <f t="shared" si="18"/>
        <v>26.569217851125494</v>
      </c>
      <c r="BK53" s="43">
        <f t="shared" si="16"/>
        <v>1993.4117226989451</v>
      </c>
    </row>
    <row r="54" spans="1:63" ht="3" customHeight="1" x14ac:dyDescent="0.25">
      <c r="A54" s="11"/>
      <c r="B54" s="26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</row>
    <row r="55" spans="1:63" x14ac:dyDescent="0.25">
      <c r="A55" s="11" t="s">
        <v>18</v>
      </c>
      <c r="B55" s="29" t="s">
        <v>8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</row>
    <row r="56" spans="1:63" x14ac:dyDescent="0.25">
      <c r="A56" s="11" t="s">
        <v>75</v>
      </c>
      <c r="B56" s="26" t="s">
        <v>19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</row>
    <row r="57" spans="1:63" x14ac:dyDescent="0.25">
      <c r="A57" s="11"/>
      <c r="B57" s="24" t="s">
        <v>120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0.60668906079869989</v>
      </c>
      <c r="I57" s="41">
        <v>0.60935190654123017</v>
      </c>
      <c r="J57" s="41">
        <v>0</v>
      </c>
      <c r="K57" s="41">
        <v>0</v>
      </c>
      <c r="L57" s="41">
        <v>0.20187928883329997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0.17149223729939997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0.160325396466</v>
      </c>
      <c r="AC57" s="41">
        <v>0.13076224479990001</v>
      </c>
      <c r="AD57" s="41">
        <v>0</v>
      </c>
      <c r="AE57" s="41">
        <v>0</v>
      </c>
      <c r="AF57" s="41">
        <v>0</v>
      </c>
      <c r="AG57" s="41">
        <v>0</v>
      </c>
      <c r="AH57" s="41">
        <v>0</v>
      </c>
      <c r="AI57" s="41">
        <v>0</v>
      </c>
      <c r="AJ57" s="41">
        <v>0</v>
      </c>
      <c r="AK57" s="41">
        <v>0</v>
      </c>
      <c r="AL57" s="41">
        <v>5.9748029099399996E-2</v>
      </c>
      <c r="AM57" s="41">
        <v>0</v>
      </c>
      <c r="AN57" s="41">
        <v>0</v>
      </c>
      <c r="AO57" s="41">
        <v>0</v>
      </c>
      <c r="AP57" s="41">
        <v>0</v>
      </c>
      <c r="AQ57" s="41">
        <v>0</v>
      </c>
      <c r="AR57" s="41">
        <v>0</v>
      </c>
      <c r="AS57" s="41">
        <v>0</v>
      </c>
      <c r="AT57" s="41">
        <v>0</v>
      </c>
      <c r="AU57" s="41">
        <v>0</v>
      </c>
      <c r="AV57" s="41">
        <v>12.855913191043159</v>
      </c>
      <c r="AW57" s="41">
        <v>0.60873350513260005</v>
      </c>
      <c r="AX57" s="41">
        <v>0</v>
      </c>
      <c r="AY57" s="41">
        <v>0</v>
      </c>
      <c r="AZ57" s="41">
        <v>12.580861224632502</v>
      </c>
      <c r="BA57" s="41">
        <v>0</v>
      </c>
      <c r="BB57" s="41">
        <v>0</v>
      </c>
      <c r="BC57" s="41">
        <v>0</v>
      </c>
      <c r="BD57" s="41">
        <v>0</v>
      </c>
      <c r="BE57" s="41">
        <v>0</v>
      </c>
      <c r="BF57" s="41">
        <v>3.7919039750541934</v>
      </c>
      <c r="BG57" s="41">
        <v>0.63406825179979998</v>
      </c>
      <c r="BH57" s="41">
        <v>0</v>
      </c>
      <c r="BI57" s="41">
        <v>0</v>
      </c>
      <c r="BJ57" s="41">
        <v>0.47803361129989996</v>
      </c>
      <c r="BK57" s="42">
        <f t="shared" ref="BK57:BK58" si="19">SUM(C57:BJ57)</f>
        <v>32.889761922800083</v>
      </c>
    </row>
    <row r="58" spans="1:63" x14ac:dyDescent="0.25">
      <c r="A58" s="11"/>
      <c r="B58" s="27" t="s">
        <v>82</v>
      </c>
      <c r="C58" s="43">
        <f>SUM(C57)</f>
        <v>0</v>
      </c>
      <c r="D58" s="43">
        <f t="shared" ref="D58:BJ58" si="20">SUM(D57)</f>
        <v>0</v>
      </c>
      <c r="E58" s="43">
        <f t="shared" si="20"/>
        <v>0</v>
      </c>
      <c r="F58" s="43">
        <f t="shared" si="20"/>
        <v>0</v>
      </c>
      <c r="G58" s="43">
        <f t="shared" si="20"/>
        <v>0</v>
      </c>
      <c r="H58" s="43">
        <f t="shared" si="20"/>
        <v>0.60668906079869989</v>
      </c>
      <c r="I58" s="43">
        <f t="shared" si="20"/>
        <v>0.60935190654123017</v>
      </c>
      <c r="J58" s="43">
        <f t="shared" si="20"/>
        <v>0</v>
      </c>
      <c r="K58" s="43">
        <f t="shared" si="20"/>
        <v>0</v>
      </c>
      <c r="L58" s="43">
        <f t="shared" si="20"/>
        <v>0.20187928883329997</v>
      </c>
      <c r="M58" s="43">
        <f t="shared" si="20"/>
        <v>0</v>
      </c>
      <c r="N58" s="43">
        <f t="shared" si="20"/>
        <v>0</v>
      </c>
      <c r="O58" s="43">
        <f t="shared" si="20"/>
        <v>0</v>
      </c>
      <c r="P58" s="43">
        <f t="shared" si="20"/>
        <v>0</v>
      </c>
      <c r="Q58" s="43">
        <f t="shared" si="20"/>
        <v>0</v>
      </c>
      <c r="R58" s="43">
        <f t="shared" si="20"/>
        <v>0.17149223729939997</v>
      </c>
      <c r="S58" s="43">
        <f t="shared" si="20"/>
        <v>0</v>
      </c>
      <c r="T58" s="43">
        <f t="shared" si="20"/>
        <v>0</v>
      </c>
      <c r="U58" s="43">
        <f t="shared" si="20"/>
        <v>0</v>
      </c>
      <c r="V58" s="43">
        <f t="shared" si="20"/>
        <v>0</v>
      </c>
      <c r="W58" s="43">
        <f t="shared" si="20"/>
        <v>0</v>
      </c>
      <c r="X58" s="43">
        <f t="shared" si="20"/>
        <v>0</v>
      </c>
      <c r="Y58" s="43">
        <f t="shared" si="20"/>
        <v>0</v>
      </c>
      <c r="Z58" s="43">
        <f t="shared" si="20"/>
        <v>0</v>
      </c>
      <c r="AA58" s="43">
        <f t="shared" si="20"/>
        <v>0</v>
      </c>
      <c r="AB58" s="43">
        <f t="shared" si="20"/>
        <v>0.160325396466</v>
      </c>
      <c r="AC58" s="43">
        <f t="shared" si="20"/>
        <v>0.13076224479990001</v>
      </c>
      <c r="AD58" s="43">
        <f t="shared" si="20"/>
        <v>0</v>
      </c>
      <c r="AE58" s="43">
        <f t="shared" si="20"/>
        <v>0</v>
      </c>
      <c r="AF58" s="43">
        <f t="shared" si="20"/>
        <v>0</v>
      </c>
      <c r="AG58" s="43">
        <f t="shared" si="20"/>
        <v>0</v>
      </c>
      <c r="AH58" s="43">
        <f t="shared" si="20"/>
        <v>0</v>
      </c>
      <c r="AI58" s="43">
        <f t="shared" si="20"/>
        <v>0</v>
      </c>
      <c r="AJ58" s="43">
        <f t="shared" si="20"/>
        <v>0</v>
      </c>
      <c r="AK58" s="43">
        <f t="shared" si="20"/>
        <v>0</v>
      </c>
      <c r="AL58" s="43">
        <f t="shared" si="20"/>
        <v>5.9748029099399996E-2</v>
      </c>
      <c r="AM58" s="43">
        <f t="shared" si="20"/>
        <v>0</v>
      </c>
      <c r="AN58" s="43">
        <f t="shared" si="20"/>
        <v>0</v>
      </c>
      <c r="AO58" s="43">
        <f t="shared" si="20"/>
        <v>0</v>
      </c>
      <c r="AP58" s="43">
        <f t="shared" si="20"/>
        <v>0</v>
      </c>
      <c r="AQ58" s="43">
        <f t="shared" si="20"/>
        <v>0</v>
      </c>
      <c r="AR58" s="43">
        <f t="shared" si="20"/>
        <v>0</v>
      </c>
      <c r="AS58" s="43">
        <f t="shared" si="20"/>
        <v>0</v>
      </c>
      <c r="AT58" s="43">
        <f t="shared" si="20"/>
        <v>0</v>
      </c>
      <c r="AU58" s="43">
        <f t="shared" si="20"/>
        <v>0</v>
      </c>
      <c r="AV58" s="43">
        <f t="shared" si="20"/>
        <v>12.855913191043159</v>
      </c>
      <c r="AW58" s="43">
        <f t="shared" si="20"/>
        <v>0.60873350513260005</v>
      </c>
      <c r="AX58" s="43">
        <f t="shared" si="20"/>
        <v>0</v>
      </c>
      <c r="AY58" s="43">
        <f t="shared" si="20"/>
        <v>0</v>
      </c>
      <c r="AZ58" s="43">
        <f t="shared" si="20"/>
        <v>12.580861224632502</v>
      </c>
      <c r="BA58" s="43">
        <f t="shared" si="20"/>
        <v>0</v>
      </c>
      <c r="BB58" s="43">
        <f t="shared" si="20"/>
        <v>0</v>
      </c>
      <c r="BC58" s="43">
        <f t="shared" si="20"/>
        <v>0</v>
      </c>
      <c r="BD58" s="43">
        <f t="shared" si="20"/>
        <v>0</v>
      </c>
      <c r="BE58" s="43">
        <f t="shared" si="20"/>
        <v>0</v>
      </c>
      <c r="BF58" s="43">
        <f t="shared" si="20"/>
        <v>3.7919039750541934</v>
      </c>
      <c r="BG58" s="43">
        <f t="shared" si="20"/>
        <v>0.63406825179979998</v>
      </c>
      <c r="BH58" s="43">
        <f t="shared" si="20"/>
        <v>0</v>
      </c>
      <c r="BI58" s="43">
        <f t="shared" si="20"/>
        <v>0</v>
      </c>
      <c r="BJ58" s="43">
        <f t="shared" si="20"/>
        <v>0.47803361129989996</v>
      </c>
      <c r="BK58" s="43">
        <f t="shared" si="19"/>
        <v>32.889761922800083</v>
      </c>
    </row>
    <row r="59" spans="1:63" ht="2.25" customHeight="1" x14ac:dyDescent="0.25">
      <c r="A59" s="11"/>
      <c r="B59" s="26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</row>
    <row r="60" spans="1:63" x14ac:dyDescent="0.25">
      <c r="A60" s="11" t="s">
        <v>4</v>
      </c>
      <c r="B60" s="29" t="s">
        <v>9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</row>
    <row r="61" spans="1:63" x14ac:dyDescent="0.25">
      <c r="A61" s="11" t="s">
        <v>75</v>
      </c>
      <c r="B61" s="26" t="s">
        <v>20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</row>
    <row r="62" spans="1:63" x14ac:dyDescent="0.25">
      <c r="A62" s="11"/>
      <c r="B62" s="25"/>
      <c r="C62" s="41">
        <v>0</v>
      </c>
      <c r="D62" s="41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  <c r="AK62" s="41">
        <v>0</v>
      </c>
      <c r="AL62" s="41">
        <v>0</v>
      </c>
      <c r="AM62" s="41">
        <v>0</v>
      </c>
      <c r="AN62" s="41">
        <v>0</v>
      </c>
      <c r="AO62" s="41">
        <v>0</v>
      </c>
      <c r="AP62" s="41">
        <v>0</v>
      </c>
      <c r="AQ62" s="41">
        <v>0</v>
      </c>
      <c r="AR62" s="41">
        <v>0</v>
      </c>
      <c r="AS62" s="41">
        <v>0</v>
      </c>
      <c r="AT62" s="41">
        <v>0</v>
      </c>
      <c r="AU62" s="41">
        <v>0</v>
      </c>
      <c r="AV62" s="41">
        <v>0</v>
      </c>
      <c r="AW62" s="41">
        <v>0</v>
      </c>
      <c r="AX62" s="41">
        <v>0</v>
      </c>
      <c r="AY62" s="41">
        <v>0</v>
      </c>
      <c r="AZ62" s="41">
        <v>0</v>
      </c>
      <c r="BA62" s="41">
        <v>0</v>
      </c>
      <c r="BB62" s="41">
        <v>0</v>
      </c>
      <c r="BC62" s="41">
        <v>0</v>
      </c>
      <c r="BD62" s="41">
        <v>0</v>
      </c>
      <c r="BE62" s="41">
        <v>0</v>
      </c>
      <c r="BF62" s="41">
        <v>0</v>
      </c>
      <c r="BG62" s="41">
        <v>0</v>
      </c>
      <c r="BH62" s="41">
        <v>0</v>
      </c>
      <c r="BI62" s="41">
        <v>0</v>
      </c>
      <c r="BJ62" s="41">
        <v>0</v>
      </c>
      <c r="BK62" s="42">
        <f t="shared" ref="BK62:BK63" si="21">SUM(C62:BJ62)</f>
        <v>0</v>
      </c>
    </row>
    <row r="63" spans="1:63" x14ac:dyDescent="0.25">
      <c r="A63" s="11"/>
      <c r="B63" s="27" t="s">
        <v>84</v>
      </c>
      <c r="C63" s="43">
        <f>SUM(C62)</f>
        <v>0</v>
      </c>
      <c r="D63" s="43">
        <f t="shared" ref="D63:BJ63" si="22">SUM(D62)</f>
        <v>0</v>
      </c>
      <c r="E63" s="43">
        <f t="shared" si="22"/>
        <v>0</v>
      </c>
      <c r="F63" s="43">
        <f t="shared" si="22"/>
        <v>0</v>
      </c>
      <c r="G63" s="43">
        <f t="shared" si="22"/>
        <v>0</v>
      </c>
      <c r="H63" s="43">
        <f t="shared" si="22"/>
        <v>0</v>
      </c>
      <c r="I63" s="43">
        <f t="shared" si="22"/>
        <v>0</v>
      </c>
      <c r="J63" s="43">
        <f t="shared" si="22"/>
        <v>0</v>
      </c>
      <c r="K63" s="43">
        <f t="shared" si="22"/>
        <v>0</v>
      </c>
      <c r="L63" s="43">
        <f t="shared" si="22"/>
        <v>0</v>
      </c>
      <c r="M63" s="43">
        <f t="shared" si="22"/>
        <v>0</v>
      </c>
      <c r="N63" s="43">
        <f t="shared" si="22"/>
        <v>0</v>
      </c>
      <c r="O63" s="43">
        <f t="shared" si="22"/>
        <v>0</v>
      </c>
      <c r="P63" s="43">
        <f t="shared" si="22"/>
        <v>0</v>
      </c>
      <c r="Q63" s="43">
        <f t="shared" si="22"/>
        <v>0</v>
      </c>
      <c r="R63" s="43">
        <f t="shared" si="22"/>
        <v>0</v>
      </c>
      <c r="S63" s="43">
        <f t="shared" si="22"/>
        <v>0</v>
      </c>
      <c r="T63" s="43">
        <f t="shared" si="22"/>
        <v>0</v>
      </c>
      <c r="U63" s="43">
        <f t="shared" si="22"/>
        <v>0</v>
      </c>
      <c r="V63" s="43">
        <f t="shared" si="22"/>
        <v>0</v>
      </c>
      <c r="W63" s="43">
        <f t="shared" si="22"/>
        <v>0</v>
      </c>
      <c r="X63" s="43">
        <f t="shared" si="22"/>
        <v>0</v>
      </c>
      <c r="Y63" s="43">
        <f t="shared" si="22"/>
        <v>0</v>
      </c>
      <c r="Z63" s="43">
        <f t="shared" si="22"/>
        <v>0</v>
      </c>
      <c r="AA63" s="43">
        <f t="shared" si="22"/>
        <v>0</v>
      </c>
      <c r="AB63" s="43">
        <f t="shared" si="22"/>
        <v>0</v>
      </c>
      <c r="AC63" s="43">
        <f t="shared" si="22"/>
        <v>0</v>
      </c>
      <c r="AD63" s="43">
        <f t="shared" si="22"/>
        <v>0</v>
      </c>
      <c r="AE63" s="43">
        <f t="shared" si="22"/>
        <v>0</v>
      </c>
      <c r="AF63" s="43">
        <f t="shared" si="22"/>
        <v>0</v>
      </c>
      <c r="AG63" s="43">
        <f t="shared" si="22"/>
        <v>0</v>
      </c>
      <c r="AH63" s="43">
        <f t="shared" si="22"/>
        <v>0</v>
      </c>
      <c r="AI63" s="43">
        <f t="shared" si="22"/>
        <v>0</v>
      </c>
      <c r="AJ63" s="43">
        <f t="shared" si="22"/>
        <v>0</v>
      </c>
      <c r="AK63" s="43">
        <f t="shared" si="22"/>
        <v>0</v>
      </c>
      <c r="AL63" s="43">
        <f t="shared" si="22"/>
        <v>0</v>
      </c>
      <c r="AM63" s="43">
        <f t="shared" si="22"/>
        <v>0</v>
      </c>
      <c r="AN63" s="43">
        <f t="shared" si="22"/>
        <v>0</v>
      </c>
      <c r="AO63" s="43">
        <f t="shared" si="22"/>
        <v>0</v>
      </c>
      <c r="AP63" s="43">
        <f t="shared" si="22"/>
        <v>0</v>
      </c>
      <c r="AQ63" s="43">
        <f t="shared" si="22"/>
        <v>0</v>
      </c>
      <c r="AR63" s="43">
        <f t="shared" si="22"/>
        <v>0</v>
      </c>
      <c r="AS63" s="43">
        <f t="shared" si="22"/>
        <v>0</v>
      </c>
      <c r="AT63" s="43">
        <f t="shared" si="22"/>
        <v>0</v>
      </c>
      <c r="AU63" s="43">
        <f t="shared" si="22"/>
        <v>0</v>
      </c>
      <c r="AV63" s="43">
        <f t="shared" si="22"/>
        <v>0</v>
      </c>
      <c r="AW63" s="43">
        <f t="shared" si="22"/>
        <v>0</v>
      </c>
      <c r="AX63" s="43">
        <f t="shared" si="22"/>
        <v>0</v>
      </c>
      <c r="AY63" s="43">
        <f t="shared" si="22"/>
        <v>0</v>
      </c>
      <c r="AZ63" s="43">
        <f t="shared" si="22"/>
        <v>0</v>
      </c>
      <c r="BA63" s="43">
        <f t="shared" si="22"/>
        <v>0</v>
      </c>
      <c r="BB63" s="43">
        <f t="shared" si="22"/>
        <v>0</v>
      </c>
      <c r="BC63" s="43">
        <f t="shared" si="22"/>
        <v>0</v>
      </c>
      <c r="BD63" s="43">
        <f t="shared" si="22"/>
        <v>0</v>
      </c>
      <c r="BE63" s="43">
        <f t="shared" si="22"/>
        <v>0</v>
      </c>
      <c r="BF63" s="43">
        <f t="shared" si="22"/>
        <v>0</v>
      </c>
      <c r="BG63" s="43">
        <f t="shared" si="22"/>
        <v>0</v>
      </c>
      <c r="BH63" s="43">
        <f t="shared" si="22"/>
        <v>0</v>
      </c>
      <c r="BI63" s="43">
        <f t="shared" si="22"/>
        <v>0</v>
      </c>
      <c r="BJ63" s="43">
        <f t="shared" si="22"/>
        <v>0</v>
      </c>
      <c r="BK63" s="43">
        <f t="shared" si="21"/>
        <v>0</v>
      </c>
    </row>
    <row r="64" spans="1:63" x14ac:dyDescent="0.25">
      <c r="A64" s="11" t="s">
        <v>76</v>
      </c>
      <c r="B64" s="26" t="s">
        <v>21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</row>
    <row r="65" spans="1:63" x14ac:dyDescent="0.25">
      <c r="A65" s="11"/>
      <c r="B65" s="25"/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41">
        <v>0</v>
      </c>
      <c r="AP65" s="41">
        <v>0</v>
      </c>
      <c r="AQ65" s="41">
        <v>0</v>
      </c>
      <c r="AR65" s="41">
        <v>0</v>
      </c>
      <c r="AS65" s="41">
        <v>0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  <c r="BA65" s="41">
        <v>0</v>
      </c>
      <c r="BB65" s="41">
        <v>0</v>
      </c>
      <c r="BC65" s="41">
        <v>0</v>
      </c>
      <c r="BD65" s="41">
        <v>0</v>
      </c>
      <c r="BE65" s="41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42">
        <f t="shared" ref="BK65:BK67" si="23">SUM(C65:BJ65)</f>
        <v>0</v>
      </c>
    </row>
    <row r="66" spans="1:63" x14ac:dyDescent="0.25">
      <c r="A66" s="11"/>
      <c r="B66" s="27" t="s">
        <v>85</v>
      </c>
      <c r="C66" s="43">
        <f>SUM(C65)</f>
        <v>0</v>
      </c>
      <c r="D66" s="43">
        <f t="shared" ref="D66:BJ66" si="24">SUM(D65)</f>
        <v>0</v>
      </c>
      <c r="E66" s="43">
        <f t="shared" si="24"/>
        <v>0</v>
      </c>
      <c r="F66" s="43">
        <f t="shared" si="24"/>
        <v>0</v>
      </c>
      <c r="G66" s="43">
        <f t="shared" si="24"/>
        <v>0</v>
      </c>
      <c r="H66" s="43">
        <f t="shared" si="24"/>
        <v>0</v>
      </c>
      <c r="I66" s="43">
        <f t="shared" si="24"/>
        <v>0</v>
      </c>
      <c r="J66" s="43">
        <f t="shared" si="24"/>
        <v>0</v>
      </c>
      <c r="K66" s="43">
        <f t="shared" si="24"/>
        <v>0</v>
      </c>
      <c r="L66" s="43">
        <f t="shared" si="24"/>
        <v>0</v>
      </c>
      <c r="M66" s="43">
        <f t="shared" si="24"/>
        <v>0</v>
      </c>
      <c r="N66" s="43">
        <f t="shared" si="24"/>
        <v>0</v>
      </c>
      <c r="O66" s="43">
        <f t="shared" si="24"/>
        <v>0</v>
      </c>
      <c r="P66" s="43">
        <f t="shared" si="24"/>
        <v>0</v>
      </c>
      <c r="Q66" s="43">
        <f t="shared" si="24"/>
        <v>0</v>
      </c>
      <c r="R66" s="43">
        <f t="shared" si="24"/>
        <v>0</v>
      </c>
      <c r="S66" s="43">
        <f t="shared" si="24"/>
        <v>0</v>
      </c>
      <c r="T66" s="43">
        <f t="shared" si="24"/>
        <v>0</v>
      </c>
      <c r="U66" s="43">
        <f t="shared" si="24"/>
        <v>0</v>
      </c>
      <c r="V66" s="43">
        <f t="shared" si="24"/>
        <v>0</v>
      </c>
      <c r="W66" s="43">
        <f t="shared" si="24"/>
        <v>0</v>
      </c>
      <c r="X66" s="43">
        <f t="shared" si="24"/>
        <v>0</v>
      </c>
      <c r="Y66" s="43">
        <f t="shared" si="24"/>
        <v>0</v>
      </c>
      <c r="Z66" s="43">
        <f t="shared" si="24"/>
        <v>0</v>
      </c>
      <c r="AA66" s="43">
        <f t="shared" si="24"/>
        <v>0</v>
      </c>
      <c r="AB66" s="43">
        <f t="shared" si="24"/>
        <v>0</v>
      </c>
      <c r="AC66" s="43">
        <f t="shared" si="24"/>
        <v>0</v>
      </c>
      <c r="AD66" s="43">
        <f t="shared" si="24"/>
        <v>0</v>
      </c>
      <c r="AE66" s="43">
        <f t="shared" si="24"/>
        <v>0</v>
      </c>
      <c r="AF66" s="43">
        <f t="shared" si="24"/>
        <v>0</v>
      </c>
      <c r="AG66" s="43">
        <f t="shared" si="24"/>
        <v>0</v>
      </c>
      <c r="AH66" s="43">
        <f t="shared" si="24"/>
        <v>0</v>
      </c>
      <c r="AI66" s="43">
        <f t="shared" si="24"/>
        <v>0</v>
      </c>
      <c r="AJ66" s="43">
        <f t="shared" si="24"/>
        <v>0</v>
      </c>
      <c r="AK66" s="43">
        <f t="shared" si="24"/>
        <v>0</v>
      </c>
      <c r="AL66" s="43">
        <f t="shared" si="24"/>
        <v>0</v>
      </c>
      <c r="AM66" s="43">
        <f t="shared" si="24"/>
        <v>0</v>
      </c>
      <c r="AN66" s="43">
        <f t="shared" si="24"/>
        <v>0</v>
      </c>
      <c r="AO66" s="43">
        <f t="shared" si="24"/>
        <v>0</v>
      </c>
      <c r="AP66" s="43">
        <f t="shared" si="24"/>
        <v>0</v>
      </c>
      <c r="AQ66" s="43">
        <f t="shared" si="24"/>
        <v>0</v>
      </c>
      <c r="AR66" s="43">
        <f t="shared" si="24"/>
        <v>0</v>
      </c>
      <c r="AS66" s="43">
        <f t="shared" si="24"/>
        <v>0</v>
      </c>
      <c r="AT66" s="43">
        <f t="shared" si="24"/>
        <v>0</v>
      </c>
      <c r="AU66" s="43">
        <f t="shared" si="24"/>
        <v>0</v>
      </c>
      <c r="AV66" s="43">
        <f t="shared" si="24"/>
        <v>0</v>
      </c>
      <c r="AW66" s="43">
        <f t="shared" si="24"/>
        <v>0</v>
      </c>
      <c r="AX66" s="43">
        <f t="shared" si="24"/>
        <v>0</v>
      </c>
      <c r="AY66" s="43">
        <f t="shared" si="24"/>
        <v>0</v>
      </c>
      <c r="AZ66" s="43">
        <f t="shared" si="24"/>
        <v>0</v>
      </c>
      <c r="BA66" s="43">
        <f t="shared" si="24"/>
        <v>0</v>
      </c>
      <c r="BB66" s="43">
        <f t="shared" si="24"/>
        <v>0</v>
      </c>
      <c r="BC66" s="43">
        <f t="shared" si="24"/>
        <v>0</v>
      </c>
      <c r="BD66" s="43">
        <f t="shared" si="24"/>
        <v>0</v>
      </c>
      <c r="BE66" s="43">
        <f t="shared" si="24"/>
        <v>0</v>
      </c>
      <c r="BF66" s="43">
        <f t="shared" si="24"/>
        <v>0</v>
      </c>
      <c r="BG66" s="43">
        <f t="shared" si="24"/>
        <v>0</v>
      </c>
      <c r="BH66" s="43">
        <f t="shared" si="24"/>
        <v>0</v>
      </c>
      <c r="BI66" s="43">
        <f t="shared" si="24"/>
        <v>0</v>
      </c>
      <c r="BJ66" s="43">
        <f t="shared" si="24"/>
        <v>0</v>
      </c>
      <c r="BK66" s="43">
        <f t="shared" si="23"/>
        <v>0</v>
      </c>
    </row>
    <row r="67" spans="1:63" x14ac:dyDescent="0.25">
      <c r="A67" s="11"/>
      <c r="B67" s="27" t="s">
        <v>83</v>
      </c>
      <c r="C67" s="43">
        <f>C63+C66</f>
        <v>0</v>
      </c>
      <c r="D67" s="43">
        <f t="shared" ref="D67:BJ67" si="25">D63+D66</f>
        <v>0</v>
      </c>
      <c r="E67" s="43">
        <f t="shared" si="25"/>
        <v>0</v>
      </c>
      <c r="F67" s="43">
        <f t="shared" si="25"/>
        <v>0</v>
      </c>
      <c r="G67" s="43">
        <f t="shared" si="25"/>
        <v>0</v>
      </c>
      <c r="H67" s="43">
        <f t="shared" si="25"/>
        <v>0</v>
      </c>
      <c r="I67" s="43">
        <f t="shared" si="25"/>
        <v>0</v>
      </c>
      <c r="J67" s="43">
        <f t="shared" si="25"/>
        <v>0</v>
      </c>
      <c r="K67" s="43">
        <f t="shared" si="25"/>
        <v>0</v>
      </c>
      <c r="L67" s="43">
        <f t="shared" si="25"/>
        <v>0</v>
      </c>
      <c r="M67" s="43">
        <f t="shared" si="25"/>
        <v>0</v>
      </c>
      <c r="N67" s="43">
        <f t="shared" si="25"/>
        <v>0</v>
      </c>
      <c r="O67" s="43">
        <f t="shared" si="25"/>
        <v>0</v>
      </c>
      <c r="P67" s="43">
        <f t="shared" si="25"/>
        <v>0</v>
      </c>
      <c r="Q67" s="43">
        <f t="shared" si="25"/>
        <v>0</v>
      </c>
      <c r="R67" s="43">
        <f t="shared" si="25"/>
        <v>0</v>
      </c>
      <c r="S67" s="43">
        <f t="shared" si="25"/>
        <v>0</v>
      </c>
      <c r="T67" s="43">
        <f t="shared" si="25"/>
        <v>0</v>
      </c>
      <c r="U67" s="43">
        <f t="shared" si="25"/>
        <v>0</v>
      </c>
      <c r="V67" s="43">
        <f t="shared" si="25"/>
        <v>0</v>
      </c>
      <c r="W67" s="43">
        <f t="shared" si="25"/>
        <v>0</v>
      </c>
      <c r="X67" s="43">
        <f t="shared" si="25"/>
        <v>0</v>
      </c>
      <c r="Y67" s="43">
        <f t="shared" si="25"/>
        <v>0</v>
      </c>
      <c r="Z67" s="43">
        <f t="shared" si="25"/>
        <v>0</v>
      </c>
      <c r="AA67" s="43">
        <f t="shared" si="25"/>
        <v>0</v>
      </c>
      <c r="AB67" s="43">
        <f t="shared" si="25"/>
        <v>0</v>
      </c>
      <c r="AC67" s="43">
        <f t="shared" si="25"/>
        <v>0</v>
      </c>
      <c r="AD67" s="43">
        <f t="shared" si="25"/>
        <v>0</v>
      </c>
      <c r="AE67" s="43">
        <f t="shared" si="25"/>
        <v>0</v>
      </c>
      <c r="AF67" s="43">
        <f t="shared" si="25"/>
        <v>0</v>
      </c>
      <c r="AG67" s="43">
        <f t="shared" si="25"/>
        <v>0</v>
      </c>
      <c r="AH67" s="43">
        <f t="shared" si="25"/>
        <v>0</v>
      </c>
      <c r="AI67" s="43">
        <f t="shared" si="25"/>
        <v>0</v>
      </c>
      <c r="AJ67" s="43">
        <f t="shared" si="25"/>
        <v>0</v>
      </c>
      <c r="AK67" s="43">
        <f t="shared" si="25"/>
        <v>0</v>
      </c>
      <c r="AL67" s="43">
        <f t="shared" si="25"/>
        <v>0</v>
      </c>
      <c r="AM67" s="43">
        <f t="shared" si="25"/>
        <v>0</v>
      </c>
      <c r="AN67" s="43">
        <f t="shared" si="25"/>
        <v>0</v>
      </c>
      <c r="AO67" s="43">
        <f t="shared" si="25"/>
        <v>0</v>
      </c>
      <c r="AP67" s="43">
        <f t="shared" si="25"/>
        <v>0</v>
      </c>
      <c r="AQ67" s="43">
        <f t="shared" si="25"/>
        <v>0</v>
      </c>
      <c r="AR67" s="43">
        <f t="shared" si="25"/>
        <v>0</v>
      </c>
      <c r="AS67" s="43">
        <f t="shared" si="25"/>
        <v>0</v>
      </c>
      <c r="AT67" s="43">
        <f t="shared" si="25"/>
        <v>0</v>
      </c>
      <c r="AU67" s="43">
        <f t="shared" si="25"/>
        <v>0</v>
      </c>
      <c r="AV67" s="43">
        <f t="shared" si="25"/>
        <v>0</v>
      </c>
      <c r="AW67" s="43">
        <f t="shared" si="25"/>
        <v>0</v>
      </c>
      <c r="AX67" s="43">
        <f t="shared" si="25"/>
        <v>0</v>
      </c>
      <c r="AY67" s="43">
        <f t="shared" si="25"/>
        <v>0</v>
      </c>
      <c r="AZ67" s="43">
        <f t="shared" si="25"/>
        <v>0</v>
      </c>
      <c r="BA67" s="43">
        <f t="shared" si="25"/>
        <v>0</v>
      </c>
      <c r="BB67" s="43">
        <f t="shared" si="25"/>
        <v>0</v>
      </c>
      <c r="BC67" s="43">
        <f t="shared" si="25"/>
        <v>0</v>
      </c>
      <c r="BD67" s="43">
        <f t="shared" si="25"/>
        <v>0</v>
      </c>
      <c r="BE67" s="43">
        <f t="shared" si="25"/>
        <v>0</v>
      </c>
      <c r="BF67" s="43">
        <f t="shared" si="25"/>
        <v>0</v>
      </c>
      <c r="BG67" s="43">
        <f t="shared" si="25"/>
        <v>0</v>
      </c>
      <c r="BH67" s="43">
        <f t="shared" si="25"/>
        <v>0</v>
      </c>
      <c r="BI67" s="43">
        <f t="shared" si="25"/>
        <v>0</v>
      </c>
      <c r="BJ67" s="43">
        <f t="shared" si="25"/>
        <v>0</v>
      </c>
      <c r="BK67" s="43">
        <f t="shared" si="23"/>
        <v>0</v>
      </c>
    </row>
    <row r="68" spans="1:63" ht="4.5" customHeight="1" x14ac:dyDescent="0.25">
      <c r="A68" s="11"/>
      <c r="B68" s="26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</row>
    <row r="69" spans="1:63" x14ac:dyDescent="0.25">
      <c r="A69" s="11" t="s">
        <v>22</v>
      </c>
      <c r="B69" s="29" t="s">
        <v>23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</row>
    <row r="70" spans="1:63" x14ac:dyDescent="0.25">
      <c r="A70" s="11" t="s">
        <v>75</v>
      </c>
      <c r="B70" s="26" t="s">
        <v>24</v>
      </c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</row>
    <row r="71" spans="1:63" x14ac:dyDescent="0.25">
      <c r="A71" s="11"/>
      <c r="B71" s="24" t="s">
        <v>121</v>
      </c>
      <c r="C71" s="41">
        <v>0</v>
      </c>
      <c r="D71" s="41">
        <v>0</v>
      </c>
      <c r="E71" s="41">
        <v>0</v>
      </c>
      <c r="F71" s="41">
        <v>0</v>
      </c>
      <c r="G71" s="41">
        <v>0</v>
      </c>
      <c r="H71" s="41">
        <v>0.60728075316529995</v>
      </c>
      <c r="I71" s="41">
        <v>0.26353527340803329</v>
      </c>
      <c r="J71" s="41">
        <v>0</v>
      </c>
      <c r="K71" s="41">
        <v>0</v>
      </c>
      <c r="L71" s="41">
        <v>6.3049330000000004E-3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41">
        <v>8.8865427032300007E-2</v>
      </c>
      <c r="S71" s="41">
        <v>0</v>
      </c>
      <c r="T71" s="41">
        <v>0</v>
      </c>
      <c r="U71" s="41">
        <v>0</v>
      </c>
      <c r="V71" s="41">
        <v>4.2525638000000003E-3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1">
        <v>0.35441114189900008</v>
      </c>
      <c r="AC71" s="41">
        <v>1.5645733E-3</v>
      </c>
      <c r="AD71" s="41">
        <v>0</v>
      </c>
      <c r="AE71" s="41">
        <v>0</v>
      </c>
      <c r="AF71" s="41">
        <v>0</v>
      </c>
      <c r="AG71" s="41">
        <v>0</v>
      </c>
      <c r="AH71" s="41">
        <v>0</v>
      </c>
      <c r="AI71" s="41">
        <v>0</v>
      </c>
      <c r="AJ71" s="41">
        <v>0</v>
      </c>
      <c r="AK71" s="41">
        <v>0</v>
      </c>
      <c r="AL71" s="41">
        <v>0.28254685933250007</v>
      </c>
      <c r="AM71" s="41">
        <v>8.6980062333000003E-3</v>
      </c>
      <c r="AN71" s="41">
        <v>0</v>
      </c>
      <c r="AO71" s="41">
        <v>0</v>
      </c>
      <c r="AP71" s="41">
        <v>0</v>
      </c>
      <c r="AQ71" s="41">
        <v>0</v>
      </c>
      <c r="AR71" s="41">
        <v>0</v>
      </c>
      <c r="AS71" s="41">
        <v>0</v>
      </c>
      <c r="AT71" s="41">
        <v>0</v>
      </c>
      <c r="AU71" s="41">
        <v>0</v>
      </c>
      <c r="AV71" s="41">
        <v>8.818761249577415</v>
      </c>
      <c r="AW71" s="41">
        <v>0.7848429500995</v>
      </c>
      <c r="AX71" s="41">
        <v>0</v>
      </c>
      <c r="AY71" s="41">
        <v>0</v>
      </c>
      <c r="AZ71" s="41">
        <v>2.9346113886658003</v>
      </c>
      <c r="BA71" s="41">
        <v>0</v>
      </c>
      <c r="BB71" s="41">
        <v>0</v>
      </c>
      <c r="BC71" s="41">
        <v>0</v>
      </c>
      <c r="BD71" s="41">
        <v>0</v>
      </c>
      <c r="BE71" s="41">
        <v>0</v>
      </c>
      <c r="BF71" s="41">
        <v>2.2697220537536036</v>
      </c>
      <c r="BG71" s="41">
        <v>5.4596985066599997E-2</v>
      </c>
      <c r="BH71" s="41">
        <v>0</v>
      </c>
      <c r="BI71" s="41">
        <v>0</v>
      </c>
      <c r="BJ71" s="41">
        <v>0</v>
      </c>
      <c r="BK71" s="42">
        <f t="shared" ref="BK71:BK72" si="26">SUM(C71:BJ71)</f>
        <v>16.479994158333351</v>
      </c>
    </row>
    <row r="72" spans="1:63" x14ac:dyDescent="0.25">
      <c r="A72" s="11"/>
      <c r="B72" s="27" t="s">
        <v>82</v>
      </c>
      <c r="C72" s="43">
        <f>SUM(C71)</f>
        <v>0</v>
      </c>
      <c r="D72" s="43">
        <f t="shared" ref="D72:BJ72" si="27">SUM(D71)</f>
        <v>0</v>
      </c>
      <c r="E72" s="43">
        <f t="shared" si="27"/>
        <v>0</v>
      </c>
      <c r="F72" s="43">
        <f t="shared" si="27"/>
        <v>0</v>
      </c>
      <c r="G72" s="43">
        <f t="shared" si="27"/>
        <v>0</v>
      </c>
      <c r="H72" s="43">
        <f t="shared" si="27"/>
        <v>0.60728075316529995</v>
      </c>
      <c r="I72" s="43">
        <f t="shared" si="27"/>
        <v>0.26353527340803329</v>
      </c>
      <c r="J72" s="43">
        <f t="shared" si="27"/>
        <v>0</v>
      </c>
      <c r="K72" s="43">
        <f t="shared" si="27"/>
        <v>0</v>
      </c>
      <c r="L72" s="43">
        <f t="shared" si="27"/>
        <v>6.3049330000000004E-3</v>
      </c>
      <c r="M72" s="43">
        <f t="shared" si="27"/>
        <v>0</v>
      </c>
      <c r="N72" s="43">
        <f t="shared" si="27"/>
        <v>0</v>
      </c>
      <c r="O72" s="43">
        <f t="shared" si="27"/>
        <v>0</v>
      </c>
      <c r="P72" s="43">
        <f t="shared" si="27"/>
        <v>0</v>
      </c>
      <c r="Q72" s="43">
        <f t="shared" si="27"/>
        <v>0</v>
      </c>
      <c r="R72" s="43">
        <f t="shared" si="27"/>
        <v>8.8865427032300007E-2</v>
      </c>
      <c r="S72" s="43">
        <f t="shared" si="27"/>
        <v>0</v>
      </c>
      <c r="T72" s="43">
        <f t="shared" si="27"/>
        <v>0</v>
      </c>
      <c r="U72" s="43">
        <f t="shared" si="27"/>
        <v>0</v>
      </c>
      <c r="V72" s="43">
        <f t="shared" si="27"/>
        <v>4.2525638000000003E-3</v>
      </c>
      <c r="W72" s="43">
        <f t="shared" si="27"/>
        <v>0</v>
      </c>
      <c r="X72" s="43">
        <f t="shared" si="27"/>
        <v>0</v>
      </c>
      <c r="Y72" s="43">
        <f t="shared" si="27"/>
        <v>0</v>
      </c>
      <c r="Z72" s="43">
        <f t="shared" si="27"/>
        <v>0</v>
      </c>
      <c r="AA72" s="43">
        <f t="shared" si="27"/>
        <v>0</v>
      </c>
      <c r="AB72" s="43">
        <f t="shared" si="27"/>
        <v>0.35441114189900008</v>
      </c>
      <c r="AC72" s="43">
        <f t="shared" si="27"/>
        <v>1.5645733E-3</v>
      </c>
      <c r="AD72" s="43">
        <f t="shared" si="27"/>
        <v>0</v>
      </c>
      <c r="AE72" s="43">
        <f t="shared" si="27"/>
        <v>0</v>
      </c>
      <c r="AF72" s="43">
        <f t="shared" si="27"/>
        <v>0</v>
      </c>
      <c r="AG72" s="43">
        <f t="shared" si="27"/>
        <v>0</v>
      </c>
      <c r="AH72" s="43">
        <f t="shared" si="27"/>
        <v>0</v>
      </c>
      <c r="AI72" s="43">
        <f t="shared" si="27"/>
        <v>0</v>
      </c>
      <c r="AJ72" s="43">
        <f t="shared" si="27"/>
        <v>0</v>
      </c>
      <c r="AK72" s="43">
        <f t="shared" si="27"/>
        <v>0</v>
      </c>
      <c r="AL72" s="43">
        <f t="shared" si="27"/>
        <v>0.28254685933250007</v>
      </c>
      <c r="AM72" s="43">
        <f t="shared" si="27"/>
        <v>8.6980062333000003E-3</v>
      </c>
      <c r="AN72" s="43">
        <f t="shared" si="27"/>
        <v>0</v>
      </c>
      <c r="AO72" s="43">
        <f t="shared" si="27"/>
        <v>0</v>
      </c>
      <c r="AP72" s="43">
        <f t="shared" si="27"/>
        <v>0</v>
      </c>
      <c r="AQ72" s="43">
        <f t="shared" si="27"/>
        <v>0</v>
      </c>
      <c r="AR72" s="43">
        <f t="shared" si="27"/>
        <v>0</v>
      </c>
      <c r="AS72" s="43">
        <f t="shared" si="27"/>
        <v>0</v>
      </c>
      <c r="AT72" s="43">
        <f t="shared" si="27"/>
        <v>0</v>
      </c>
      <c r="AU72" s="43">
        <f t="shared" si="27"/>
        <v>0</v>
      </c>
      <c r="AV72" s="43">
        <f t="shared" si="27"/>
        <v>8.818761249577415</v>
      </c>
      <c r="AW72" s="43">
        <f t="shared" si="27"/>
        <v>0.7848429500995</v>
      </c>
      <c r="AX72" s="43">
        <f t="shared" si="27"/>
        <v>0</v>
      </c>
      <c r="AY72" s="43">
        <f t="shared" si="27"/>
        <v>0</v>
      </c>
      <c r="AZ72" s="43">
        <f t="shared" si="27"/>
        <v>2.9346113886658003</v>
      </c>
      <c r="BA72" s="43">
        <f t="shared" si="27"/>
        <v>0</v>
      </c>
      <c r="BB72" s="43">
        <f t="shared" si="27"/>
        <v>0</v>
      </c>
      <c r="BC72" s="43">
        <f t="shared" si="27"/>
        <v>0</v>
      </c>
      <c r="BD72" s="43">
        <f t="shared" si="27"/>
        <v>0</v>
      </c>
      <c r="BE72" s="43">
        <f t="shared" si="27"/>
        <v>0</v>
      </c>
      <c r="BF72" s="43">
        <f t="shared" si="27"/>
        <v>2.2697220537536036</v>
      </c>
      <c r="BG72" s="43">
        <f t="shared" si="27"/>
        <v>5.4596985066599997E-2</v>
      </c>
      <c r="BH72" s="43">
        <f t="shared" si="27"/>
        <v>0</v>
      </c>
      <c r="BI72" s="43">
        <f t="shared" si="27"/>
        <v>0</v>
      </c>
      <c r="BJ72" s="43">
        <f t="shared" si="27"/>
        <v>0</v>
      </c>
      <c r="BK72" s="43">
        <f t="shared" si="26"/>
        <v>16.479994158333351</v>
      </c>
    </row>
    <row r="73" spans="1:63" ht="4.5" customHeight="1" x14ac:dyDescent="0.25">
      <c r="A73" s="11"/>
      <c r="B73" s="3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</row>
    <row r="74" spans="1:63" x14ac:dyDescent="0.25">
      <c r="A74" s="11"/>
      <c r="B74" s="31" t="s">
        <v>98</v>
      </c>
      <c r="C74" s="43">
        <f>C37+C53+C58+C67+C72</f>
        <v>0</v>
      </c>
      <c r="D74" s="43">
        <f t="shared" ref="D74:BJ74" si="28">D37+D53+D58+D67+D72</f>
        <v>119.43828151786266</v>
      </c>
      <c r="E74" s="43">
        <f t="shared" si="28"/>
        <v>151.45599982596599</v>
      </c>
      <c r="F74" s="43">
        <f t="shared" si="28"/>
        <v>0</v>
      </c>
      <c r="G74" s="43">
        <f t="shared" si="28"/>
        <v>0</v>
      </c>
      <c r="H74" s="43">
        <f t="shared" si="28"/>
        <v>174.07636408116943</v>
      </c>
      <c r="I74" s="43">
        <f t="shared" si="28"/>
        <v>882.72465275677587</v>
      </c>
      <c r="J74" s="43">
        <f t="shared" si="28"/>
        <v>1052.4038300051093</v>
      </c>
      <c r="K74" s="43">
        <f t="shared" si="28"/>
        <v>0</v>
      </c>
      <c r="L74" s="43">
        <f t="shared" si="28"/>
        <v>137.05789111706704</v>
      </c>
      <c r="M74" s="43">
        <f t="shared" si="28"/>
        <v>0</v>
      </c>
      <c r="N74" s="43">
        <f t="shared" si="28"/>
        <v>0</v>
      </c>
      <c r="O74" s="43">
        <f t="shared" si="28"/>
        <v>0</v>
      </c>
      <c r="P74" s="43">
        <f t="shared" si="28"/>
        <v>0</v>
      </c>
      <c r="Q74" s="43">
        <f t="shared" si="28"/>
        <v>0</v>
      </c>
      <c r="R74" s="43">
        <f t="shared" si="28"/>
        <v>115.2300555422692</v>
      </c>
      <c r="S74" s="43">
        <f t="shared" si="28"/>
        <v>79.221097281798293</v>
      </c>
      <c r="T74" s="43">
        <f t="shared" si="28"/>
        <v>4.7078421127999004</v>
      </c>
      <c r="U74" s="43">
        <f t="shared" si="28"/>
        <v>0</v>
      </c>
      <c r="V74" s="43">
        <f t="shared" si="28"/>
        <v>16.781691511328503</v>
      </c>
      <c r="W74" s="43">
        <f t="shared" si="28"/>
        <v>0</v>
      </c>
      <c r="X74" s="43">
        <f t="shared" si="28"/>
        <v>0</v>
      </c>
      <c r="Y74" s="43">
        <f t="shared" si="28"/>
        <v>0</v>
      </c>
      <c r="Z74" s="43">
        <f t="shared" si="28"/>
        <v>0</v>
      </c>
      <c r="AA74" s="43">
        <f t="shared" si="28"/>
        <v>0</v>
      </c>
      <c r="AB74" s="43">
        <f t="shared" si="28"/>
        <v>110.69779223610537</v>
      </c>
      <c r="AC74" s="43">
        <f t="shared" si="28"/>
        <v>199.6197930443268</v>
      </c>
      <c r="AD74" s="43">
        <f t="shared" si="28"/>
        <v>0.12814925993329998</v>
      </c>
      <c r="AE74" s="43">
        <f t="shared" si="28"/>
        <v>0</v>
      </c>
      <c r="AF74" s="43">
        <f t="shared" si="28"/>
        <v>28.687709566727904</v>
      </c>
      <c r="AG74" s="43">
        <f t="shared" si="28"/>
        <v>0</v>
      </c>
      <c r="AH74" s="43">
        <f t="shared" si="28"/>
        <v>0</v>
      </c>
      <c r="AI74" s="43">
        <f t="shared" si="28"/>
        <v>0</v>
      </c>
      <c r="AJ74" s="43">
        <f t="shared" si="28"/>
        <v>0</v>
      </c>
      <c r="AK74" s="43">
        <f t="shared" si="28"/>
        <v>0</v>
      </c>
      <c r="AL74" s="43">
        <f t="shared" si="28"/>
        <v>101.41845347847355</v>
      </c>
      <c r="AM74" s="43">
        <f t="shared" si="28"/>
        <v>56.5486563138614</v>
      </c>
      <c r="AN74" s="43">
        <f t="shared" si="28"/>
        <v>50.339785895099503</v>
      </c>
      <c r="AO74" s="43">
        <f t="shared" si="28"/>
        <v>0</v>
      </c>
      <c r="AP74" s="43">
        <f t="shared" si="28"/>
        <v>13.645095023597001</v>
      </c>
      <c r="AQ74" s="43">
        <f t="shared" si="28"/>
        <v>0</v>
      </c>
      <c r="AR74" s="43">
        <f t="shared" si="28"/>
        <v>0</v>
      </c>
      <c r="AS74" s="43">
        <f t="shared" si="28"/>
        <v>0</v>
      </c>
      <c r="AT74" s="43">
        <f t="shared" si="28"/>
        <v>0</v>
      </c>
      <c r="AU74" s="43">
        <f t="shared" si="28"/>
        <v>0</v>
      </c>
      <c r="AV74" s="43">
        <f t="shared" si="28"/>
        <v>752.45609314602382</v>
      </c>
      <c r="AW74" s="43">
        <f t="shared" si="28"/>
        <v>770.49442525180416</v>
      </c>
      <c r="AX74" s="43">
        <f t="shared" si="28"/>
        <v>52.9142798391998</v>
      </c>
      <c r="AY74" s="43">
        <f t="shared" si="28"/>
        <v>0</v>
      </c>
      <c r="AZ74" s="43">
        <f t="shared" si="28"/>
        <v>358.43600097361758</v>
      </c>
      <c r="BA74" s="43">
        <f t="shared" si="28"/>
        <v>0</v>
      </c>
      <c r="BB74" s="43">
        <f t="shared" si="28"/>
        <v>0</v>
      </c>
      <c r="BC74" s="43">
        <f t="shared" si="28"/>
        <v>0</v>
      </c>
      <c r="BD74" s="43">
        <f t="shared" si="28"/>
        <v>0</v>
      </c>
      <c r="BE74" s="43">
        <f t="shared" si="28"/>
        <v>0</v>
      </c>
      <c r="BF74" s="43">
        <f t="shared" si="28"/>
        <v>405.96716790935727</v>
      </c>
      <c r="BG74" s="43">
        <f t="shared" si="28"/>
        <v>76.534784631823996</v>
      </c>
      <c r="BH74" s="43">
        <f t="shared" si="28"/>
        <v>11.9149867177329</v>
      </c>
      <c r="BI74" s="43">
        <f t="shared" si="28"/>
        <v>0</v>
      </c>
      <c r="BJ74" s="43">
        <f t="shared" si="28"/>
        <v>54.675888059187493</v>
      </c>
      <c r="BK74" s="43">
        <f>SUM(C74:BJ74)</f>
        <v>5777.5767670990172</v>
      </c>
    </row>
    <row r="75" spans="1:63" ht="4.5" customHeight="1" x14ac:dyDescent="0.25">
      <c r="A75" s="11"/>
      <c r="B75" s="31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</row>
    <row r="76" spans="1:63" ht="14.25" customHeight="1" x14ac:dyDescent="0.25">
      <c r="A76" s="11" t="s">
        <v>5</v>
      </c>
      <c r="B76" s="32" t="s">
        <v>26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</row>
    <row r="77" spans="1:63" x14ac:dyDescent="0.25">
      <c r="A77" s="11"/>
      <c r="B77" s="25"/>
      <c r="C77" s="41">
        <v>0</v>
      </c>
      <c r="D77" s="41">
        <v>0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41">
        <v>0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0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41">
        <v>0</v>
      </c>
      <c r="AP77" s="41">
        <v>0</v>
      </c>
      <c r="AQ77" s="41">
        <v>0</v>
      </c>
      <c r="AR77" s="41">
        <v>0</v>
      </c>
      <c r="AS77" s="41">
        <v>0</v>
      </c>
      <c r="AT77" s="41">
        <v>0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  <c r="AZ77" s="41">
        <v>0</v>
      </c>
      <c r="BA77" s="41">
        <v>0</v>
      </c>
      <c r="BB77" s="41">
        <v>0</v>
      </c>
      <c r="BC77" s="41">
        <v>0</v>
      </c>
      <c r="BD77" s="41">
        <v>0</v>
      </c>
      <c r="BE77" s="41">
        <v>0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42">
        <f t="shared" ref="BK77:BK78" si="29">SUM(C77:BJ77)</f>
        <v>0</v>
      </c>
    </row>
    <row r="78" spans="1:63" ht="15.75" thickBot="1" x14ac:dyDescent="0.3">
      <c r="A78" s="16"/>
      <c r="B78" s="27" t="s">
        <v>82</v>
      </c>
      <c r="C78" s="43">
        <f>SUM(C77)</f>
        <v>0</v>
      </c>
      <c r="D78" s="43">
        <f t="shared" ref="D78" si="30">SUM(D77)</f>
        <v>0</v>
      </c>
      <c r="E78" s="43">
        <f t="shared" ref="E78" si="31">SUM(E77)</f>
        <v>0</v>
      </c>
      <c r="F78" s="43">
        <f t="shared" ref="F78" si="32">SUM(F77)</f>
        <v>0</v>
      </c>
      <c r="G78" s="43">
        <f t="shared" ref="G78" si="33">SUM(G77)</f>
        <v>0</v>
      </c>
      <c r="H78" s="43">
        <f t="shared" ref="H78" si="34">SUM(H77)</f>
        <v>0</v>
      </c>
      <c r="I78" s="43">
        <f t="shared" ref="I78" si="35">SUM(I77)</f>
        <v>0</v>
      </c>
      <c r="J78" s="43">
        <f t="shared" ref="J78" si="36">SUM(J77)</f>
        <v>0</v>
      </c>
      <c r="K78" s="43">
        <f t="shared" ref="K78" si="37">SUM(K77)</f>
        <v>0</v>
      </c>
      <c r="L78" s="43">
        <f t="shared" ref="L78" si="38">SUM(L77)</f>
        <v>0</v>
      </c>
      <c r="M78" s="43">
        <f t="shared" ref="M78" si="39">SUM(M77)</f>
        <v>0</v>
      </c>
      <c r="N78" s="43">
        <f t="shared" ref="N78" si="40">SUM(N77)</f>
        <v>0</v>
      </c>
      <c r="O78" s="43">
        <f t="shared" ref="O78" si="41">SUM(O77)</f>
        <v>0</v>
      </c>
      <c r="P78" s="43">
        <f t="shared" ref="P78" si="42">SUM(P77)</f>
        <v>0</v>
      </c>
      <c r="Q78" s="43">
        <f t="shared" ref="Q78" si="43">SUM(Q77)</f>
        <v>0</v>
      </c>
      <c r="R78" s="43">
        <f t="shared" ref="R78" si="44">SUM(R77)</f>
        <v>0</v>
      </c>
      <c r="S78" s="43">
        <f t="shared" ref="S78" si="45">SUM(S77)</f>
        <v>0</v>
      </c>
      <c r="T78" s="43">
        <f t="shared" ref="T78" si="46">SUM(T77)</f>
        <v>0</v>
      </c>
      <c r="U78" s="43">
        <f t="shared" ref="U78" si="47">SUM(U77)</f>
        <v>0</v>
      </c>
      <c r="V78" s="43">
        <f t="shared" ref="V78" si="48">SUM(V77)</f>
        <v>0</v>
      </c>
      <c r="W78" s="43">
        <f t="shared" ref="W78" si="49">SUM(W77)</f>
        <v>0</v>
      </c>
      <c r="X78" s="43">
        <f t="shared" ref="X78" si="50">SUM(X77)</f>
        <v>0</v>
      </c>
      <c r="Y78" s="43">
        <f t="shared" ref="Y78" si="51">SUM(Y77)</f>
        <v>0</v>
      </c>
      <c r="Z78" s="43">
        <f t="shared" ref="Z78" si="52">SUM(Z77)</f>
        <v>0</v>
      </c>
      <c r="AA78" s="43">
        <f t="shared" ref="AA78" si="53">SUM(AA77)</f>
        <v>0</v>
      </c>
      <c r="AB78" s="43">
        <f t="shared" ref="AB78" si="54">SUM(AB77)</f>
        <v>0</v>
      </c>
      <c r="AC78" s="43">
        <f t="shared" ref="AC78" si="55">SUM(AC77)</f>
        <v>0</v>
      </c>
      <c r="AD78" s="43">
        <f t="shared" ref="AD78" si="56">SUM(AD77)</f>
        <v>0</v>
      </c>
      <c r="AE78" s="43">
        <f t="shared" ref="AE78" si="57">SUM(AE77)</f>
        <v>0</v>
      </c>
      <c r="AF78" s="43">
        <f t="shared" ref="AF78" si="58">SUM(AF77)</f>
        <v>0</v>
      </c>
      <c r="AG78" s="43">
        <f t="shared" ref="AG78" si="59">SUM(AG77)</f>
        <v>0</v>
      </c>
      <c r="AH78" s="43">
        <f t="shared" ref="AH78" si="60">SUM(AH77)</f>
        <v>0</v>
      </c>
      <c r="AI78" s="43">
        <f t="shared" ref="AI78" si="61">SUM(AI77)</f>
        <v>0</v>
      </c>
      <c r="AJ78" s="43">
        <f t="shared" ref="AJ78" si="62">SUM(AJ77)</f>
        <v>0</v>
      </c>
      <c r="AK78" s="43">
        <f t="shared" ref="AK78" si="63">SUM(AK77)</f>
        <v>0</v>
      </c>
      <c r="AL78" s="43">
        <f t="shared" ref="AL78" si="64">SUM(AL77)</f>
        <v>0</v>
      </c>
      <c r="AM78" s="43">
        <f t="shared" ref="AM78" si="65">SUM(AM77)</f>
        <v>0</v>
      </c>
      <c r="AN78" s="43">
        <f t="shared" ref="AN78" si="66">SUM(AN77)</f>
        <v>0</v>
      </c>
      <c r="AO78" s="43">
        <f t="shared" ref="AO78" si="67">SUM(AO77)</f>
        <v>0</v>
      </c>
      <c r="AP78" s="43">
        <f t="shared" ref="AP78" si="68">SUM(AP77)</f>
        <v>0</v>
      </c>
      <c r="AQ78" s="43">
        <f t="shared" ref="AQ78" si="69">SUM(AQ77)</f>
        <v>0</v>
      </c>
      <c r="AR78" s="43">
        <f t="shared" ref="AR78" si="70">SUM(AR77)</f>
        <v>0</v>
      </c>
      <c r="AS78" s="43">
        <f t="shared" ref="AS78" si="71">SUM(AS77)</f>
        <v>0</v>
      </c>
      <c r="AT78" s="43">
        <f t="shared" ref="AT78" si="72">SUM(AT77)</f>
        <v>0</v>
      </c>
      <c r="AU78" s="43">
        <f t="shared" ref="AU78" si="73">SUM(AU77)</f>
        <v>0</v>
      </c>
      <c r="AV78" s="43">
        <f t="shared" ref="AV78" si="74">SUM(AV77)</f>
        <v>0</v>
      </c>
      <c r="AW78" s="43">
        <f t="shared" ref="AW78" si="75">SUM(AW77)</f>
        <v>0</v>
      </c>
      <c r="AX78" s="43">
        <f t="shared" ref="AX78" si="76">SUM(AX77)</f>
        <v>0</v>
      </c>
      <c r="AY78" s="43">
        <f t="shared" ref="AY78" si="77">SUM(AY77)</f>
        <v>0</v>
      </c>
      <c r="AZ78" s="43">
        <f t="shared" ref="AZ78" si="78">SUM(AZ77)</f>
        <v>0</v>
      </c>
      <c r="BA78" s="43">
        <f t="shared" ref="BA78" si="79">SUM(BA77)</f>
        <v>0</v>
      </c>
      <c r="BB78" s="43">
        <f t="shared" ref="BB78" si="80">SUM(BB77)</f>
        <v>0</v>
      </c>
      <c r="BC78" s="43">
        <f t="shared" ref="BC78" si="81">SUM(BC77)</f>
        <v>0</v>
      </c>
      <c r="BD78" s="43">
        <f t="shared" ref="BD78" si="82">SUM(BD77)</f>
        <v>0</v>
      </c>
      <c r="BE78" s="43">
        <f t="shared" ref="BE78" si="83">SUM(BE77)</f>
        <v>0</v>
      </c>
      <c r="BF78" s="43">
        <f t="shared" ref="BF78" si="84">SUM(BF77)</f>
        <v>0</v>
      </c>
      <c r="BG78" s="43">
        <f t="shared" ref="BG78" si="85">SUM(BG77)</f>
        <v>0</v>
      </c>
      <c r="BH78" s="43">
        <f t="shared" ref="BH78" si="86">SUM(BH77)</f>
        <v>0</v>
      </c>
      <c r="BI78" s="43">
        <f t="shared" ref="BI78" si="87">SUM(BI77)</f>
        <v>0</v>
      </c>
      <c r="BJ78" s="43">
        <f t="shared" ref="BJ78" si="88">SUM(BJ77)</f>
        <v>0</v>
      </c>
      <c r="BK78" s="43">
        <f t="shared" si="29"/>
        <v>0</v>
      </c>
    </row>
    <row r="79" spans="1:63" ht="6" customHeight="1" x14ac:dyDescent="0.25">
      <c r="A79" s="15"/>
      <c r="B79" s="17"/>
    </row>
    <row r="80" spans="1:63" x14ac:dyDescent="0.25">
      <c r="A80" s="15"/>
      <c r="B80" s="15" t="s">
        <v>29</v>
      </c>
      <c r="L80" s="18" t="s">
        <v>40</v>
      </c>
    </row>
    <row r="81" spans="1:62" x14ac:dyDescent="0.25">
      <c r="A81" s="15"/>
      <c r="B81" s="15" t="s">
        <v>30</v>
      </c>
      <c r="L81" s="15" t="s">
        <v>33</v>
      </c>
    </row>
    <row r="82" spans="1:62" x14ac:dyDescent="0.25">
      <c r="L82" s="15" t="s">
        <v>34</v>
      </c>
    </row>
    <row r="83" spans="1:62" x14ac:dyDescent="0.25">
      <c r="B83" s="15" t="s">
        <v>36</v>
      </c>
      <c r="L83" s="15" t="s">
        <v>97</v>
      </c>
    </row>
    <row r="84" spans="1:62" x14ac:dyDescent="0.25">
      <c r="B84" s="15" t="s">
        <v>37</v>
      </c>
      <c r="L84" s="15" t="s">
        <v>99</v>
      </c>
    </row>
    <row r="85" spans="1:62" x14ac:dyDescent="0.25">
      <c r="B85" s="15"/>
      <c r="L85" s="15" t="s">
        <v>35</v>
      </c>
    </row>
    <row r="86" spans="1:62" x14ac:dyDescent="0.25"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</row>
    <row r="87" spans="1:62" x14ac:dyDescent="0.25"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</row>
    <row r="93" spans="1:62" x14ac:dyDescent="0.25">
      <c r="B93" s="15"/>
    </row>
  </sheetData>
  <mergeCells count="49">
    <mergeCell ref="C73:BK73"/>
    <mergeCell ref="A1:A5"/>
    <mergeCell ref="C56:BK56"/>
    <mergeCell ref="C75:BK75"/>
    <mergeCell ref="C76:BK76"/>
    <mergeCell ref="C60:BK60"/>
    <mergeCell ref="C61:BK61"/>
    <mergeCell ref="C64:BK64"/>
    <mergeCell ref="C68:BK68"/>
    <mergeCell ref="C69:BK69"/>
    <mergeCell ref="C39:BK39"/>
    <mergeCell ref="C70:BK70"/>
    <mergeCell ref="C40:BK40"/>
    <mergeCell ref="C38:BK38"/>
    <mergeCell ref="C44:BK44"/>
    <mergeCell ref="C54:BK54"/>
    <mergeCell ref="C55:BK55"/>
    <mergeCell ref="C59:BK59"/>
    <mergeCell ref="C10:BK10"/>
    <mergeCell ref="C13:BK13"/>
    <mergeCell ref="C21:BK21"/>
    <mergeCell ref="C24:BK24"/>
    <mergeCell ref="C27:BK27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opLeftCell="B1" zoomScale="95" zoomScaleNormal="95" workbookViewId="0">
      <selection activeCell="E11" sqref="E11"/>
    </sheetView>
  </sheetViews>
  <sheetFormatPr defaultRowHeight="12.75" x14ac:dyDescent="0.2"/>
  <cols>
    <col min="1" max="1" width="2.28515625" style="19" customWidth="1"/>
    <col min="2" max="2" width="9.140625" style="19"/>
    <col min="3" max="3" width="25.28515625" style="19" bestFit="1" customWidth="1"/>
    <col min="4" max="4" width="9.28515625" style="19" bestFit="1" customWidth="1"/>
    <col min="5" max="6" width="18.28515625" style="19" bestFit="1" customWidth="1"/>
    <col min="7" max="7" width="10" style="19" bestFit="1" customWidth="1"/>
    <col min="8" max="8" width="19.85546875" style="19" bestFit="1" customWidth="1"/>
    <col min="9" max="9" width="15.85546875" style="19" bestFit="1" customWidth="1"/>
    <col min="10" max="10" width="17" style="19" bestFit="1" customWidth="1"/>
    <col min="11" max="11" width="9.28515625" style="19" bestFit="1" customWidth="1"/>
    <col min="12" max="12" width="19.85546875" style="19" bestFit="1" customWidth="1"/>
    <col min="13" max="16384" width="9.140625" style="19"/>
  </cols>
  <sheetData>
    <row r="2" spans="2:12" x14ac:dyDescent="0.2">
      <c r="B2" s="74" t="s">
        <v>133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x14ac:dyDescent="0.2">
      <c r="B3" s="74" t="s">
        <v>100</v>
      </c>
      <c r="C3" s="75"/>
      <c r="D3" s="75"/>
      <c r="E3" s="75"/>
      <c r="F3" s="75"/>
      <c r="G3" s="75"/>
      <c r="H3" s="75"/>
      <c r="I3" s="75"/>
      <c r="J3" s="75"/>
      <c r="K3" s="75"/>
      <c r="L3" s="76"/>
    </row>
    <row r="4" spans="2:12" ht="25.5" x14ac:dyDescent="0.2">
      <c r="B4" s="37" t="s">
        <v>74</v>
      </c>
      <c r="C4" s="20" t="s">
        <v>41</v>
      </c>
      <c r="D4" s="20" t="s">
        <v>86</v>
      </c>
      <c r="E4" s="20" t="s">
        <v>87</v>
      </c>
      <c r="F4" s="20" t="s">
        <v>7</v>
      </c>
      <c r="G4" s="20" t="s">
        <v>8</v>
      </c>
      <c r="H4" s="20" t="s">
        <v>23</v>
      </c>
      <c r="I4" s="20" t="s">
        <v>93</v>
      </c>
      <c r="J4" s="20" t="s">
        <v>94</v>
      </c>
      <c r="K4" s="20" t="s">
        <v>73</v>
      </c>
      <c r="L4" s="20" t="s">
        <v>95</v>
      </c>
    </row>
    <row r="5" spans="2:12" x14ac:dyDescent="0.2">
      <c r="B5" s="21">
        <v>1</v>
      </c>
      <c r="C5" s="22" t="s">
        <v>42</v>
      </c>
      <c r="D5" s="48">
        <v>0</v>
      </c>
      <c r="E5" s="46">
        <v>0</v>
      </c>
      <c r="F5" s="46">
        <v>2.4987931233099999E-2</v>
      </c>
      <c r="G5" s="46">
        <v>0</v>
      </c>
      <c r="H5" s="46">
        <v>0</v>
      </c>
      <c r="I5" s="46">
        <v>0</v>
      </c>
      <c r="J5" s="46">
        <v>0</v>
      </c>
      <c r="K5" s="46">
        <f>SUM(D5:J5)</f>
        <v>2.4987931233099999E-2</v>
      </c>
      <c r="L5" s="46">
        <v>0</v>
      </c>
    </row>
    <row r="6" spans="2:12" x14ac:dyDescent="0.2">
      <c r="B6" s="21">
        <v>2</v>
      </c>
      <c r="C6" s="23" t="s">
        <v>43</v>
      </c>
      <c r="D6" s="48">
        <v>0.1385902492329</v>
      </c>
      <c r="E6" s="46">
        <v>0.9828207312981001</v>
      </c>
      <c r="F6" s="46">
        <v>14.294104313865912</v>
      </c>
      <c r="G6" s="46">
        <v>0.11653098313260001</v>
      </c>
      <c r="H6" s="46">
        <v>5.4405069766099996E-2</v>
      </c>
      <c r="I6" s="46">
        <v>0</v>
      </c>
      <c r="J6" s="46">
        <v>0</v>
      </c>
      <c r="K6" s="46">
        <f t="shared" ref="K6:K41" si="0">SUM(D6:J6)</f>
        <v>15.586451347295611</v>
      </c>
      <c r="L6" s="46">
        <v>0</v>
      </c>
    </row>
    <row r="7" spans="2:12" x14ac:dyDescent="0.2">
      <c r="B7" s="21">
        <v>3</v>
      </c>
      <c r="C7" s="22" t="s">
        <v>44</v>
      </c>
      <c r="D7" s="48">
        <v>0</v>
      </c>
      <c r="E7" s="46">
        <v>1.7731469333000002E-3</v>
      </c>
      <c r="F7" s="46">
        <v>2.8733433032899998E-2</v>
      </c>
      <c r="G7" s="46">
        <v>0</v>
      </c>
      <c r="H7" s="46">
        <v>0</v>
      </c>
      <c r="I7" s="46">
        <v>0</v>
      </c>
      <c r="J7" s="46">
        <v>0</v>
      </c>
      <c r="K7" s="46">
        <f t="shared" si="0"/>
        <v>3.0506579966199997E-2</v>
      </c>
      <c r="L7" s="46">
        <v>0</v>
      </c>
    </row>
    <row r="8" spans="2:12" x14ac:dyDescent="0.2">
      <c r="B8" s="21">
        <v>4</v>
      </c>
      <c r="C8" s="23" t="s">
        <v>45</v>
      </c>
      <c r="D8" s="48">
        <v>7.0345194833663998</v>
      </c>
      <c r="E8" s="46">
        <v>2.0616287587644999</v>
      </c>
      <c r="F8" s="46">
        <v>8.3769036362505034</v>
      </c>
      <c r="G8" s="46">
        <v>9.8440167399899983E-2</v>
      </c>
      <c r="H8" s="46">
        <v>0.16371421199970002</v>
      </c>
      <c r="I8" s="46">
        <v>0</v>
      </c>
      <c r="J8" s="46">
        <v>0</v>
      </c>
      <c r="K8" s="46">
        <f t="shared" si="0"/>
        <v>17.735206257781005</v>
      </c>
      <c r="L8" s="46">
        <v>0</v>
      </c>
    </row>
    <row r="9" spans="2:12" x14ac:dyDescent="0.2">
      <c r="B9" s="21">
        <v>5</v>
      </c>
      <c r="C9" s="23" t="s">
        <v>46</v>
      </c>
      <c r="D9" s="48">
        <v>3.5189453666599993E-2</v>
      </c>
      <c r="E9" s="46">
        <v>23.285083993064607</v>
      </c>
      <c r="F9" s="46">
        <v>13.481420108271195</v>
      </c>
      <c r="G9" s="46">
        <v>0.13654230869939998</v>
      </c>
      <c r="H9" s="46">
        <v>0.10278862893310001</v>
      </c>
      <c r="I9" s="46">
        <v>0</v>
      </c>
      <c r="J9" s="46">
        <v>0</v>
      </c>
      <c r="K9" s="46">
        <f t="shared" si="0"/>
        <v>37.041024492634897</v>
      </c>
      <c r="L9" s="46">
        <v>0</v>
      </c>
    </row>
    <row r="10" spans="2:12" x14ac:dyDescent="0.2">
      <c r="B10" s="21">
        <v>6</v>
      </c>
      <c r="C10" s="23" t="s">
        <v>47</v>
      </c>
      <c r="D10" s="48">
        <v>0.27187324189970002</v>
      </c>
      <c r="E10" s="46">
        <v>4.3564957055299987</v>
      </c>
      <c r="F10" s="46">
        <v>16.652793920145381</v>
      </c>
      <c r="G10" s="46">
        <v>0.1435961111663</v>
      </c>
      <c r="H10" s="46">
        <v>3.6364653632999996E-2</v>
      </c>
      <c r="I10" s="46">
        <v>0</v>
      </c>
      <c r="J10" s="46">
        <v>0</v>
      </c>
      <c r="K10" s="46">
        <f t="shared" si="0"/>
        <v>21.461123632374381</v>
      </c>
      <c r="L10" s="46">
        <v>0</v>
      </c>
    </row>
    <row r="11" spans="2:12" x14ac:dyDescent="0.2">
      <c r="B11" s="21">
        <v>7</v>
      </c>
      <c r="C11" s="23" t="s">
        <v>48</v>
      </c>
      <c r="D11" s="48">
        <v>1.6167161366998</v>
      </c>
      <c r="E11" s="46">
        <v>6.4885426194990963</v>
      </c>
      <c r="F11" s="46">
        <v>6.703236145519103</v>
      </c>
      <c r="G11" s="46">
        <v>2.3391427633199999E-2</v>
      </c>
      <c r="H11" s="46">
        <v>1.9068345366500004E-2</v>
      </c>
      <c r="I11" s="46">
        <v>0</v>
      </c>
      <c r="J11" s="46">
        <v>0</v>
      </c>
      <c r="K11" s="46">
        <f t="shared" si="0"/>
        <v>14.8509546747177</v>
      </c>
      <c r="L11" s="46">
        <v>0</v>
      </c>
    </row>
    <row r="12" spans="2:12" x14ac:dyDescent="0.2">
      <c r="B12" s="21">
        <v>8</v>
      </c>
      <c r="C12" s="22" t="s">
        <v>127</v>
      </c>
      <c r="D12" s="48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f t="shared" si="0"/>
        <v>0</v>
      </c>
      <c r="L12" s="46">
        <v>0</v>
      </c>
    </row>
    <row r="13" spans="2:12" x14ac:dyDescent="0.2">
      <c r="B13" s="21">
        <v>9</v>
      </c>
      <c r="C13" s="22" t="s">
        <v>128</v>
      </c>
      <c r="D13" s="48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f t="shared" si="0"/>
        <v>0</v>
      </c>
      <c r="L13" s="46">
        <v>0</v>
      </c>
    </row>
    <row r="14" spans="2:12" x14ac:dyDescent="0.2">
      <c r="B14" s="21">
        <v>10</v>
      </c>
      <c r="C14" s="23" t="s">
        <v>49</v>
      </c>
      <c r="D14" s="48">
        <v>0.1796928555332</v>
      </c>
      <c r="E14" s="46">
        <v>4.0332009366299999E-2</v>
      </c>
      <c r="F14" s="46">
        <v>3.4278315213548001</v>
      </c>
      <c r="G14" s="46">
        <v>0.26184811569950006</v>
      </c>
      <c r="H14" s="46">
        <v>5.5601293331999993E-3</v>
      </c>
      <c r="I14" s="46">
        <v>0</v>
      </c>
      <c r="J14" s="46">
        <v>0</v>
      </c>
      <c r="K14" s="46">
        <f t="shared" si="0"/>
        <v>3.9152646312870001</v>
      </c>
      <c r="L14" s="46">
        <v>0</v>
      </c>
    </row>
    <row r="15" spans="2:12" x14ac:dyDescent="0.2">
      <c r="B15" s="21">
        <v>11</v>
      </c>
      <c r="C15" s="23" t="s">
        <v>50</v>
      </c>
      <c r="D15" s="48">
        <v>103.11864899486262</v>
      </c>
      <c r="E15" s="46">
        <v>82.973841053239028</v>
      </c>
      <c r="F15" s="46">
        <v>225.91547691715456</v>
      </c>
      <c r="G15" s="46">
        <v>3.5030608391951978</v>
      </c>
      <c r="H15" s="46">
        <v>0.88537327289649959</v>
      </c>
      <c r="I15" s="46">
        <v>0</v>
      </c>
      <c r="J15" s="46">
        <v>0</v>
      </c>
      <c r="K15" s="46">
        <f t="shared" si="0"/>
        <v>416.39640107734789</v>
      </c>
      <c r="L15" s="46">
        <v>0</v>
      </c>
    </row>
    <row r="16" spans="2:12" x14ac:dyDescent="0.2">
      <c r="B16" s="21">
        <v>12</v>
      </c>
      <c r="C16" s="23" t="s">
        <v>51</v>
      </c>
      <c r="D16" s="48">
        <v>298.27388628873234</v>
      </c>
      <c r="E16" s="46">
        <v>65.922964651441333</v>
      </c>
      <c r="F16" s="46">
        <v>50.525464719279363</v>
      </c>
      <c r="G16" s="46">
        <v>0.16909926229929997</v>
      </c>
      <c r="H16" s="46">
        <v>0.31424431176570011</v>
      </c>
      <c r="I16" s="46">
        <v>0</v>
      </c>
      <c r="J16" s="46">
        <v>0</v>
      </c>
      <c r="K16" s="46">
        <f t="shared" si="0"/>
        <v>415.20565923351808</v>
      </c>
      <c r="L16" s="46">
        <v>0</v>
      </c>
    </row>
    <row r="17" spans="2:12" x14ac:dyDescent="0.2">
      <c r="B17" s="21">
        <v>13</v>
      </c>
      <c r="C17" s="23" t="s">
        <v>52</v>
      </c>
      <c r="D17" s="48">
        <v>0</v>
      </c>
      <c r="E17" s="46">
        <v>0.28816258853280002</v>
      </c>
      <c r="F17" s="46">
        <v>3.3716572930944024</v>
      </c>
      <c r="G17" s="46">
        <v>1.3724739799999998E-2</v>
      </c>
      <c r="H17" s="46">
        <v>9.0861608665999995E-3</v>
      </c>
      <c r="I17" s="46">
        <v>0</v>
      </c>
      <c r="J17" s="46">
        <v>0</v>
      </c>
      <c r="K17" s="46">
        <f t="shared" si="0"/>
        <v>3.6826307822938027</v>
      </c>
      <c r="L17" s="46">
        <v>0</v>
      </c>
    </row>
    <row r="18" spans="2:12" x14ac:dyDescent="0.2">
      <c r="B18" s="21">
        <v>14</v>
      </c>
      <c r="C18" s="23" t="s">
        <v>53</v>
      </c>
      <c r="D18" s="48">
        <v>7.5420199999999993E-5</v>
      </c>
      <c r="E18" s="46">
        <v>3.0673328133200003E-2</v>
      </c>
      <c r="F18" s="46">
        <v>3.9194601195937988</v>
      </c>
      <c r="G18" s="46">
        <v>5.0394445000000003E-3</v>
      </c>
      <c r="H18" s="46">
        <v>7.5596396899799981E-2</v>
      </c>
      <c r="I18" s="46">
        <v>0</v>
      </c>
      <c r="J18" s="46">
        <v>0</v>
      </c>
      <c r="K18" s="46">
        <f t="shared" si="0"/>
        <v>4.0308447093267983</v>
      </c>
      <c r="L18" s="46">
        <v>0</v>
      </c>
    </row>
    <row r="19" spans="2:12" x14ac:dyDescent="0.2">
      <c r="B19" s="21">
        <v>15</v>
      </c>
      <c r="C19" s="23" t="s">
        <v>54</v>
      </c>
      <c r="D19" s="48">
        <v>0.83794261063260012</v>
      </c>
      <c r="E19" s="46">
        <v>1.6536194784303</v>
      </c>
      <c r="F19" s="46">
        <v>18.432185244970519</v>
      </c>
      <c r="G19" s="46">
        <v>0.29155613926629997</v>
      </c>
      <c r="H19" s="46">
        <v>0.17620923593270005</v>
      </c>
      <c r="I19" s="46">
        <v>0</v>
      </c>
      <c r="J19" s="46">
        <v>0</v>
      </c>
      <c r="K19" s="46">
        <f t="shared" si="0"/>
        <v>21.391512709232419</v>
      </c>
      <c r="L19" s="46">
        <v>0</v>
      </c>
    </row>
    <row r="20" spans="2:12" x14ac:dyDescent="0.2">
      <c r="B20" s="21">
        <v>16</v>
      </c>
      <c r="C20" s="23" t="s">
        <v>55</v>
      </c>
      <c r="D20" s="48">
        <v>36.557547835298493</v>
      </c>
      <c r="E20" s="46">
        <v>41.741687913788198</v>
      </c>
      <c r="F20" s="46">
        <v>92.529133114596846</v>
      </c>
      <c r="G20" s="46">
        <v>1.2673689391303995</v>
      </c>
      <c r="H20" s="46">
        <v>1.4009197825969999</v>
      </c>
      <c r="I20" s="46">
        <v>0</v>
      </c>
      <c r="J20" s="46">
        <v>0</v>
      </c>
      <c r="K20" s="46">
        <f t="shared" si="0"/>
        <v>173.4966575854109</v>
      </c>
      <c r="L20" s="46">
        <v>0</v>
      </c>
    </row>
    <row r="21" spans="2:12" x14ac:dyDescent="0.2">
      <c r="B21" s="21">
        <v>17</v>
      </c>
      <c r="C21" s="23" t="s">
        <v>56</v>
      </c>
      <c r="D21" s="48">
        <v>5.0667276971994015</v>
      </c>
      <c r="E21" s="46">
        <v>5.3254058914302984</v>
      </c>
      <c r="F21" s="46">
        <v>22.296887430959881</v>
      </c>
      <c r="G21" s="46">
        <v>0.18946248586569997</v>
      </c>
      <c r="H21" s="46">
        <v>0.30485799613200004</v>
      </c>
      <c r="I21" s="46">
        <v>0</v>
      </c>
      <c r="J21" s="46">
        <v>0</v>
      </c>
      <c r="K21" s="46">
        <f t="shared" si="0"/>
        <v>33.183341501587279</v>
      </c>
      <c r="L21" s="46">
        <v>0</v>
      </c>
    </row>
    <row r="22" spans="2:12" x14ac:dyDescent="0.2">
      <c r="B22" s="21">
        <v>18</v>
      </c>
      <c r="C22" s="22" t="s">
        <v>129</v>
      </c>
      <c r="D22" s="48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f t="shared" si="0"/>
        <v>0</v>
      </c>
      <c r="L22" s="46">
        <v>0</v>
      </c>
    </row>
    <row r="23" spans="2:12" x14ac:dyDescent="0.2">
      <c r="B23" s="21">
        <v>19</v>
      </c>
      <c r="C23" s="23" t="s">
        <v>57</v>
      </c>
      <c r="D23" s="48">
        <v>3.0609624092986003</v>
      </c>
      <c r="E23" s="46">
        <v>8.2305582744586019</v>
      </c>
      <c r="F23" s="46">
        <v>33.08862335777679</v>
      </c>
      <c r="G23" s="46">
        <v>0.41260323246579994</v>
      </c>
      <c r="H23" s="46">
        <v>0.12841165016539996</v>
      </c>
      <c r="I23" s="46">
        <v>0</v>
      </c>
      <c r="J23" s="46">
        <v>0</v>
      </c>
      <c r="K23" s="46">
        <f t="shared" si="0"/>
        <v>44.921158924165191</v>
      </c>
      <c r="L23" s="46">
        <v>0</v>
      </c>
    </row>
    <row r="24" spans="2:12" x14ac:dyDescent="0.2">
      <c r="B24" s="21">
        <v>20</v>
      </c>
      <c r="C24" s="23" t="s">
        <v>58</v>
      </c>
      <c r="D24" s="48">
        <v>1598.0952683422659</v>
      </c>
      <c r="E24" s="46">
        <v>467.82593336841308</v>
      </c>
      <c r="F24" s="46">
        <v>515.15197694006429</v>
      </c>
      <c r="G24" s="46">
        <v>18.269127855262113</v>
      </c>
      <c r="H24" s="46">
        <v>7.0674810469640406</v>
      </c>
      <c r="I24" s="46">
        <v>0</v>
      </c>
      <c r="J24" s="46">
        <v>0</v>
      </c>
      <c r="K24" s="46">
        <f t="shared" si="0"/>
        <v>2606.4097875529692</v>
      </c>
      <c r="L24" s="46">
        <v>0</v>
      </c>
    </row>
    <row r="25" spans="2:12" x14ac:dyDescent="0.2">
      <c r="B25" s="21">
        <v>21</v>
      </c>
      <c r="C25" s="22" t="s">
        <v>59</v>
      </c>
      <c r="D25" s="48">
        <v>0</v>
      </c>
      <c r="E25" s="46">
        <v>9.0559108666000004E-3</v>
      </c>
      <c r="F25" s="46">
        <v>0.36077757276569999</v>
      </c>
      <c r="G25" s="46">
        <v>0</v>
      </c>
      <c r="H25" s="46">
        <v>0</v>
      </c>
      <c r="I25" s="46">
        <v>0</v>
      </c>
      <c r="J25" s="46">
        <v>0</v>
      </c>
      <c r="K25" s="46">
        <f t="shared" si="0"/>
        <v>0.36983348363230001</v>
      </c>
      <c r="L25" s="46">
        <v>0</v>
      </c>
    </row>
    <row r="26" spans="2:12" x14ac:dyDescent="0.2">
      <c r="B26" s="21">
        <v>22</v>
      </c>
      <c r="C26" s="23" t="s">
        <v>60</v>
      </c>
      <c r="D26" s="48">
        <v>1.01593545666E-2</v>
      </c>
      <c r="E26" s="46">
        <v>0.26576714656650002</v>
      </c>
      <c r="F26" s="46">
        <v>7.7540946649641995</v>
      </c>
      <c r="G26" s="46">
        <v>2.5197245999999999E-3</v>
      </c>
      <c r="H26" s="46">
        <v>4.2032886665999995E-3</v>
      </c>
      <c r="I26" s="46">
        <v>0</v>
      </c>
      <c r="J26" s="46">
        <v>0</v>
      </c>
      <c r="K26" s="46">
        <f t="shared" si="0"/>
        <v>8.0367441793639003</v>
      </c>
      <c r="L26" s="46">
        <v>0</v>
      </c>
    </row>
    <row r="27" spans="2:12" x14ac:dyDescent="0.2">
      <c r="B27" s="21">
        <v>23</v>
      </c>
      <c r="C27" s="22" t="s">
        <v>130</v>
      </c>
      <c r="D27" s="48">
        <v>0</v>
      </c>
      <c r="E27" s="46">
        <v>0</v>
      </c>
      <c r="F27" s="46">
        <v>0.1818489522666</v>
      </c>
      <c r="G27" s="46">
        <v>0</v>
      </c>
      <c r="H27" s="46">
        <v>0</v>
      </c>
      <c r="I27" s="46">
        <v>0</v>
      </c>
      <c r="J27" s="46">
        <v>0</v>
      </c>
      <c r="K27" s="46">
        <f t="shared" si="0"/>
        <v>0.1818489522666</v>
      </c>
      <c r="L27" s="46">
        <v>0</v>
      </c>
    </row>
    <row r="28" spans="2:12" x14ac:dyDescent="0.2">
      <c r="B28" s="21">
        <v>24</v>
      </c>
      <c r="C28" s="22" t="s">
        <v>61</v>
      </c>
      <c r="D28" s="48">
        <v>0</v>
      </c>
      <c r="E28" s="46">
        <v>0.32101065469999995</v>
      </c>
      <c r="F28" s="46">
        <v>7.416240409960001E-2</v>
      </c>
      <c r="G28" s="46">
        <v>0</v>
      </c>
      <c r="H28" s="46">
        <v>0</v>
      </c>
      <c r="I28" s="46">
        <v>0</v>
      </c>
      <c r="J28" s="46">
        <v>0</v>
      </c>
      <c r="K28" s="46">
        <f t="shared" si="0"/>
        <v>0.39517305879959996</v>
      </c>
      <c r="L28" s="46">
        <v>0</v>
      </c>
    </row>
    <row r="29" spans="2:12" x14ac:dyDescent="0.2">
      <c r="B29" s="21">
        <v>25</v>
      </c>
      <c r="C29" s="23" t="s">
        <v>62</v>
      </c>
      <c r="D29" s="48">
        <v>153.05302267309759</v>
      </c>
      <c r="E29" s="46">
        <v>107.68442058225357</v>
      </c>
      <c r="F29" s="46">
        <v>154.81028956737276</v>
      </c>
      <c r="G29" s="46">
        <v>2.1281504915972</v>
      </c>
      <c r="H29" s="46">
        <v>1.6371674646965992</v>
      </c>
      <c r="I29" s="46">
        <v>0</v>
      </c>
      <c r="J29" s="46">
        <v>0</v>
      </c>
      <c r="K29" s="46">
        <f t="shared" si="0"/>
        <v>419.31305077901766</v>
      </c>
      <c r="L29" s="46">
        <v>0</v>
      </c>
    </row>
    <row r="30" spans="2:12" x14ac:dyDescent="0.2">
      <c r="B30" s="21">
        <v>26</v>
      </c>
      <c r="C30" s="23" t="s">
        <v>63</v>
      </c>
      <c r="D30" s="48">
        <v>2.8797828799800002E-2</v>
      </c>
      <c r="E30" s="46">
        <v>0.82257640363150031</v>
      </c>
      <c r="F30" s="46">
        <v>12.438512273877091</v>
      </c>
      <c r="G30" s="46">
        <v>8.2877777466400002E-2</v>
      </c>
      <c r="H30" s="46">
        <v>3.6666233299800004E-2</v>
      </c>
      <c r="I30" s="46">
        <v>0</v>
      </c>
      <c r="J30" s="46">
        <v>0</v>
      </c>
      <c r="K30" s="46">
        <f t="shared" si="0"/>
        <v>13.409430517074592</v>
      </c>
      <c r="L30" s="46">
        <v>0</v>
      </c>
    </row>
    <row r="31" spans="2:12" x14ac:dyDescent="0.2">
      <c r="B31" s="21">
        <v>27</v>
      </c>
      <c r="C31" s="23" t="s">
        <v>17</v>
      </c>
      <c r="D31" s="48">
        <v>0.17505134286659998</v>
      </c>
      <c r="E31" s="46">
        <v>1.2107482421656999</v>
      </c>
      <c r="F31" s="46">
        <v>6.8395134896525018</v>
      </c>
      <c r="G31" s="46">
        <v>4.6734985766500009E-2</v>
      </c>
      <c r="H31" s="46">
        <v>3.3865317099800001E-2</v>
      </c>
      <c r="I31" s="46">
        <v>0</v>
      </c>
      <c r="J31" s="46">
        <v>0</v>
      </c>
      <c r="K31" s="46">
        <f t="shared" si="0"/>
        <v>8.3059133775511018</v>
      </c>
      <c r="L31" s="46">
        <v>0</v>
      </c>
    </row>
    <row r="32" spans="2:12" x14ac:dyDescent="0.2">
      <c r="B32" s="21">
        <v>28</v>
      </c>
      <c r="C32" s="23" t="s">
        <v>64</v>
      </c>
      <c r="D32" s="48">
        <v>2.5997166600000002E-5</v>
      </c>
      <c r="E32" s="46">
        <v>0.34363585283320003</v>
      </c>
      <c r="F32" s="46">
        <v>0.70858918746209953</v>
      </c>
      <c r="G32" s="46">
        <v>5.7727500000000001E-3</v>
      </c>
      <c r="H32" s="46">
        <v>0</v>
      </c>
      <c r="I32" s="46">
        <v>0</v>
      </c>
      <c r="J32" s="46">
        <v>0</v>
      </c>
      <c r="K32" s="46">
        <f t="shared" si="0"/>
        <v>1.0580237874618996</v>
      </c>
      <c r="L32" s="46">
        <v>0</v>
      </c>
    </row>
    <row r="33" spans="2:12" x14ac:dyDescent="0.2">
      <c r="B33" s="21">
        <v>29</v>
      </c>
      <c r="C33" s="23" t="s">
        <v>65</v>
      </c>
      <c r="D33" s="48">
        <v>10.013088731265897</v>
      </c>
      <c r="E33" s="46">
        <v>61.980792196858737</v>
      </c>
      <c r="F33" s="46">
        <v>57.880294234844747</v>
      </c>
      <c r="G33" s="46">
        <v>8.4562838533000007E-2</v>
      </c>
      <c r="H33" s="46">
        <v>0.19080328083279999</v>
      </c>
      <c r="I33" s="46">
        <v>0</v>
      </c>
      <c r="J33" s="46">
        <v>0</v>
      </c>
      <c r="K33" s="46">
        <f t="shared" si="0"/>
        <v>130.14954128233518</v>
      </c>
      <c r="L33" s="46">
        <v>0</v>
      </c>
    </row>
    <row r="34" spans="2:12" x14ac:dyDescent="0.2">
      <c r="B34" s="21">
        <v>30</v>
      </c>
      <c r="C34" s="23" t="s">
        <v>66</v>
      </c>
      <c r="D34" s="48">
        <v>26.4168936462316</v>
      </c>
      <c r="E34" s="46">
        <v>13.0842800143886</v>
      </c>
      <c r="F34" s="46">
        <v>111.51966283446379</v>
      </c>
      <c r="G34" s="46">
        <v>2.6028234559986987</v>
      </c>
      <c r="H34" s="46">
        <v>0.16522161843229999</v>
      </c>
      <c r="I34" s="46">
        <v>0</v>
      </c>
      <c r="J34" s="46">
        <v>0</v>
      </c>
      <c r="K34" s="46">
        <f t="shared" si="0"/>
        <v>153.78888156951498</v>
      </c>
      <c r="L34" s="46">
        <v>0</v>
      </c>
    </row>
    <row r="35" spans="2:12" x14ac:dyDescent="0.2">
      <c r="B35" s="21">
        <v>31</v>
      </c>
      <c r="C35" s="22" t="s">
        <v>67</v>
      </c>
      <c r="D35" s="48">
        <v>1.22506461E-2</v>
      </c>
      <c r="E35" s="46">
        <v>5.3569637666600001E-2</v>
      </c>
      <c r="F35" s="46">
        <v>0.4162077982986</v>
      </c>
      <c r="G35" s="46">
        <v>0</v>
      </c>
      <c r="H35" s="46">
        <v>1.2666206866599999E-2</v>
      </c>
      <c r="I35" s="46">
        <v>0</v>
      </c>
      <c r="J35" s="46">
        <v>0</v>
      </c>
      <c r="K35" s="46">
        <f t="shared" si="0"/>
        <v>0.49469428893180001</v>
      </c>
      <c r="L35" s="46">
        <v>0</v>
      </c>
    </row>
    <row r="36" spans="2:12" x14ac:dyDescent="0.2">
      <c r="B36" s="21">
        <v>32</v>
      </c>
      <c r="C36" s="23" t="s">
        <v>68</v>
      </c>
      <c r="D36" s="48">
        <v>126.51954340063071</v>
      </c>
      <c r="E36" s="46">
        <v>63.90126554535221</v>
      </c>
      <c r="F36" s="46">
        <v>78.62263880590902</v>
      </c>
      <c r="G36" s="46">
        <v>0.93637147949679966</v>
      </c>
      <c r="H36" s="46">
        <v>0.99698981996320013</v>
      </c>
      <c r="I36" s="46">
        <v>0</v>
      </c>
      <c r="J36" s="46">
        <v>0</v>
      </c>
      <c r="K36" s="46">
        <f t="shared" si="0"/>
        <v>270.97680905135189</v>
      </c>
      <c r="L36" s="46">
        <v>0</v>
      </c>
    </row>
    <row r="37" spans="2:12" x14ac:dyDescent="0.2">
      <c r="B37" s="21">
        <v>33</v>
      </c>
      <c r="C37" s="23" t="s">
        <v>131</v>
      </c>
      <c r="D37" s="48">
        <v>67.294113061265577</v>
      </c>
      <c r="E37" s="46">
        <v>36.033294055624886</v>
      </c>
      <c r="F37" s="46">
        <v>267.97101269047641</v>
      </c>
      <c r="G37" s="46">
        <v>0.52337917539850021</v>
      </c>
      <c r="H37" s="46">
        <v>0.84098384336469989</v>
      </c>
      <c r="I37" s="46">
        <v>0</v>
      </c>
      <c r="J37" s="46">
        <v>0</v>
      </c>
      <c r="K37" s="46">
        <f t="shared" si="0"/>
        <v>372.66278282613007</v>
      </c>
      <c r="L37" s="46">
        <v>0</v>
      </c>
    </row>
    <row r="38" spans="2:12" x14ac:dyDescent="0.2">
      <c r="B38" s="21">
        <v>34</v>
      </c>
      <c r="C38" s="23" t="s">
        <v>69</v>
      </c>
      <c r="D38" s="48">
        <v>6.1945873330000007E-4</v>
      </c>
      <c r="E38" s="46">
        <v>1.9163319666E-3</v>
      </c>
      <c r="F38" s="46">
        <v>0.10237080489900001</v>
      </c>
      <c r="G38" s="46">
        <v>0</v>
      </c>
      <c r="H38" s="46">
        <v>0</v>
      </c>
      <c r="I38" s="46">
        <v>0</v>
      </c>
      <c r="J38" s="46">
        <v>0</v>
      </c>
      <c r="K38" s="46">
        <f t="shared" si="0"/>
        <v>0.1049065955989</v>
      </c>
      <c r="L38" s="46">
        <v>0</v>
      </c>
    </row>
    <row r="39" spans="2:12" x14ac:dyDescent="0.2">
      <c r="B39" s="21">
        <v>35</v>
      </c>
      <c r="C39" s="23" t="s">
        <v>70</v>
      </c>
      <c r="D39" s="48">
        <v>6.9025718639304996</v>
      </c>
      <c r="E39" s="46">
        <v>73.376671691850234</v>
      </c>
      <c r="F39" s="46">
        <v>151.32462618354359</v>
      </c>
      <c r="G39" s="46">
        <v>0.94205873953050012</v>
      </c>
      <c r="H39" s="46">
        <v>0.72618405279679987</v>
      </c>
      <c r="I39" s="46">
        <v>0</v>
      </c>
      <c r="J39" s="46">
        <v>0</v>
      </c>
      <c r="K39" s="46">
        <f t="shared" si="0"/>
        <v>233.27211253165163</v>
      </c>
      <c r="L39" s="46">
        <v>0</v>
      </c>
    </row>
    <row r="40" spans="2:12" x14ac:dyDescent="0.2">
      <c r="B40" s="21">
        <v>36</v>
      </c>
      <c r="C40" s="23" t="s">
        <v>71</v>
      </c>
      <c r="D40" s="48">
        <v>2.2822582899900003E-2</v>
      </c>
      <c r="E40" s="46">
        <v>0.25992602146569999</v>
      </c>
      <c r="F40" s="46">
        <v>8.0519084676534955</v>
      </c>
      <c r="G40" s="46">
        <v>3.5417243366399995E-2</v>
      </c>
      <c r="H40" s="46">
        <v>4.7645264332E-3</v>
      </c>
      <c r="I40" s="46">
        <v>0</v>
      </c>
      <c r="J40" s="46">
        <v>0</v>
      </c>
      <c r="K40" s="46">
        <f t="shared" si="0"/>
        <v>8.3748388418186952</v>
      </c>
      <c r="L40" s="46">
        <v>0</v>
      </c>
    </row>
    <row r="41" spans="2:12" x14ac:dyDescent="0.2">
      <c r="B41" s="21">
        <v>37</v>
      </c>
      <c r="C41" s="23" t="s">
        <v>72</v>
      </c>
      <c r="D41" s="48">
        <v>117.54323473049617</v>
      </c>
      <c r="E41" s="46">
        <v>101.95699818148432</v>
      </c>
      <c r="F41" s="46">
        <v>106.13433661923368</v>
      </c>
      <c r="G41" s="46">
        <v>0.59770120953040007</v>
      </c>
      <c r="H41" s="46">
        <v>1.0863976126295998</v>
      </c>
      <c r="I41" s="46">
        <v>0</v>
      </c>
      <c r="J41" s="46">
        <v>0</v>
      </c>
      <c r="K41" s="46">
        <f t="shared" si="0"/>
        <v>327.31866835337416</v>
      </c>
      <c r="L41" s="46">
        <v>0</v>
      </c>
    </row>
    <row r="42" spans="2:12" x14ac:dyDescent="0.2">
      <c r="B42" s="21"/>
      <c r="C42" s="23"/>
      <c r="D42" s="45"/>
      <c r="E42" s="46"/>
      <c r="F42" s="46"/>
      <c r="G42" s="46"/>
      <c r="H42" s="46"/>
      <c r="I42" s="46"/>
      <c r="J42" s="46"/>
      <c r="K42" s="46"/>
      <c r="L42" s="46"/>
    </row>
    <row r="43" spans="2:12" x14ac:dyDescent="0.2">
      <c r="B43" s="20" t="s">
        <v>11</v>
      </c>
      <c r="C43" s="1"/>
      <c r="D43" s="47">
        <f>SUM(D5:D42)</f>
        <v>2562.2798363369388</v>
      </c>
      <c r="E43" s="47">
        <f t="shared" ref="E43:K43" si="1">SUM(E5:E42)</f>
        <v>1172.5154519819976</v>
      </c>
      <c r="F43" s="47">
        <f t="shared" si="1"/>
        <v>1993.4117226989461</v>
      </c>
      <c r="G43" s="47">
        <f t="shared" si="1"/>
        <v>32.889761922800105</v>
      </c>
      <c r="H43" s="47">
        <f t="shared" si="1"/>
        <v>16.479994158333337</v>
      </c>
      <c r="I43" s="47">
        <f t="shared" si="1"/>
        <v>0</v>
      </c>
      <c r="J43" s="47">
        <f t="shared" si="1"/>
        <v>0</v>
      </c>
      <c r="K43" s="47">
        <f t="shared" si="1"/>
        <v>5777.5767670990163</v>
      </c>
      <c r="L43" s="47">
        <v>0</v>
      </c>
    </row>
    <row r="44" spans="2:12" x14ac:dyDescent="0.2">
      <c r="B44" s="19" t="s">
        <v>88</v>
      </c>
    </row>
    <row r="45" spans="2:12" x14ac:dyDescent="0.2">
      <c r="E45" s="34"/>
      <c r="F45" s="34"/>
      <c r="G45" s="34"/>
      <c r="H45" s="34"/>
    </row>
    <row r="47" spans="2:12" x14ac:dyDescent="0.2">
      <c r="D47" s="35"/>
      <c r="E47" s="35"/>
      <c r="F47" s="35"/>
      <c r="G47" s="35"/>
      <c r="H47" s="35"/>
    </row>
    <row r="49" spans="4:8" x14ac:dyDescent="0.2">
      <c r="D49" s="35"/>
      <c r="E49" s="35"/>
      <c r="F49" s="35"/>
      <c r="G49" s="35"/>
      <c r="H49" s="35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Doshi, Khyati</cp:lastModifiedBy>
  <cp:lastPrinted>2014-03-24T10:58:12Z</cp:lastPrinted>
  <dcterms:created xsi:type="dcterms:W3CDTF">2014-01-06T04:43:23Z</dcterms:created>
  <dcterms:modified xsi:type="dcterms:W3CDTF">2015-12-07T12:07:47Z</dcterms:modified>
</cp:coreProperties>
</file>