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N:\Legal &amp; comp - secr-7-4-08\Comp- Secr\AMFI correspondence\Monthly AAUM Disclosure\2015\October\"/>
    </mc:Choice>
  </mc:AlternateContent>
  <bookViews>
    <workbookView xWindow="-6750" yWindow="495" windowWidth="15480" windowHeight="8190" tabRatio="675"/>
  </bookViews>
  <sheets>
    <sheet name="Anex A1 Frmt for AUM disclosure" sheetId="8" r:id="rId1"/>
    <sheet name="Anex A2 Frmt AUM stateUT wise " sheetId="9" r:id="rId2"/>
  </sheets>
  <calcPr calcId="152511"/>
</workbook>
</file>

<file path=xl/calcChain.xml><?xml version="1.0" encoding="utf-8"?>
<calcChain xmlns="http://schemas.openxmlformats.org/spreadsheetml/2006/main">
  <c r="C20" i="8" l="1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G43" i="9"/>
  <c r="K34" i="9"/>
  <c r="K33" i="9"/>
  <c r="K31" i="9"/>
  <c r="K29" i="9"/>
  <c r="K27" i="9"/>
  <c r="K25" i="9"/>
  <c r="K23" i="9"/>
  <c r="K21" i="9"/>
  <c r="K19" i="9"/>
  <c r="K17" i="9"/>
  <c r="K15" i="9"/>
  <c r="K11" i="9"/>
  <c r="K9" i="9"/>
  <c r="E43" i="9"/>
  <c r="F43" i="9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AL52" i="8"/>
  <c r="AM52" i="8"/>
  <c r="AN52" i="8"/>
  <c r="AO52" i="8"/>
  <c r="AP52" i="8"/>
  <c r="AQ52" i="8"/>
  <c r="AR52" i="8"/>
  <c r="AS52" i="8"/>
  <c r="AT52" i="8"/>
  <c r="AU52" i="8"/>
  <c r="AV52" i="8"/>
  <c r="AW52" i="8"/>
  <c r="AX52" i="8"/>
  <c r="AY52" i="8"/>
  <c r="AZ52" i="8"/>
  <c r="BA52" i="8"/>
  <c r="BB52" i="8"/>
  <c r="BC52" i="8"/>
  <c r="BD52" i="8"/>
  <c r="BE52" i="8"/>
  <c r="BF52" i="8"/>
  <c r="BG52" i="8"/>
  <c r="BH52" i="8"/>
  <c r="BI52" i="8"/>
  <c r="BJ52" i="8"/>
  <c r="J43" i="9"/>
  <c r="I43" i="9"/>
  <c r="K41" i="9"/>
  <c r="K40" i="9"/>
  <c r="K39" i="9"/>
  <c r="K38" i="9"/>
  <c r="K37" i="9"/>
  <c r="K36" i="9"/>
  <c r="K35" i="9"/>
  <c r="K32" i="9"/>
  <c r="K30" i="9"/>
  <c r="K28" i="9"/>
  <c r="K26" i="9"/>
  <c r="K24" i="9"/>
  <c r="K22" i="9"/>
  <c r="K20" i="9"/>
  <c r="K18" i="9"/>
  <c r="K16" i="9"/>
  <c r="K14" i="9"/>
  <c r="K13" i="9"/>
  <c r="K12" i="9"/>
  <c r="K10" i="9"/>
  <c r="K8" i="9"/>
  <c r="K6" i="9"/>
  <c r="BK51" i="8"/>
  <c r="BK19" i="8"/>
  <c r="BK18" i="8"/>
  <c r="BJ78" i="8"/>
  <c r="BI78" i="8"/>
  <c r="BH78" i="8"/>
  <c r="BG78" i="8"/>
  <c r="BF78" i="8"/>
  <c r="BE78" i="8"/>
  <c r="BD78" i="8"/>
  <c r="BC78" i="8"/>
  <c r="BB78" i="8"/>
  <c r="BA78" i="8"/>
  <c r="AZ78" i="8"/>
  <c r="AY78" i="8"/>
  <c r="AX78" i="8"/>
  <c r="AW78" i="8"/>
  <c r="AV78" i="8"/>
  <c r="AU78" i="8"/>
  <c r="AT78" i="8"/>
  <c r="AS78" i="8"/>
  <c r="AR78" i="8"/>
  <c r="AQ78" i="8"/>
  <c r="AP78" i="8"/>
  <c r="AO78" i="8"/>
  <c r="AN78" i="8"/>
  <c r="AM78" i="8"/>
  <c r="AL78" i="8"/>
  <c r="AK78" i="8"/>
  <c r="AJ78" i="8"/>
  <c r="AI78" i="8"/>
  <c r="AH78" i="8"/>
  <c r="AG78" i="8"/>
  <c r="AF78" i="8"/>
  <c r="AE78" i="8"/>
  <c r="AD78" i="8"/>
  <c r="AC78" i="8"/>
  <c r="AB78" i="8"/>
  <c r="AA78" i="8"/>
  <c r="Z78" i="8"/>
  <c r="Y78" i="8"/>
  <c r="X78" i="8"/>
  <c r="W78" i="8"/>
  <c r="V78" i="8"/>
  <c r="U78" i="8"/>
  <c r="T78" i="8"/>
  <c r="S78" i="8"/>
  <c r="R78" i="8"/>
  <c r="Q78" i="8"/>
  <c r="P78" i="8"/>
  <c r="O78" i="8"/>
  <c r="N78" i="8"/>
  <c r="M78" i="8"/>
  <c r="L78" i="8"/>
  <c r="K78" i="8"/>
  <c r="J78" i="8"/>
  <c r="I78" i="8"/>
  <c r="H78" i="8"/>
  <c r="G78" i="8"/>
  <c r="F78" i="8"/>
  <c r="E78" i="8"/>
  <c r="D78" i="8"/>
  <c r="C78" i="8"/>
  <c r="BK77" i="8"/>
  <c r="BK71" i="8"/>
  <c r="BK65" i="8"/>
  <c r="BK62" i="8"/>
  <c r="BK57" i="8"/>
  <c r="BK50" i="8"/>
  <c r="BK49" i="8"/>
  <c r="BK48" i="8"/>
  <c r="BK47" i="8"/>
  <c r="BK46" i="8"/>
  <c r="BK45" i="8"/>
  <c r="BK42" i="8"/>
  <c r="BK41" i="8"/>
  <c r="BK35" i="8"/>
  <c r="BK34" i="8"/>
  <c r="BK33" i="8"/>
  <c r="BK32" i="8"/>
  <c r="BK31" i="8"/>
  <c r="BK30" i="8"/>
  <c r="BK29" i="8"/>
  <c r="BK28" i="8"/>
  <c r="BK25" i="8"/>
  <c r="BK22" i="8"/>
  <c r="BK17" i="8"/>
  <c r="BK16" i="8"/>
  <c r="BK15" i="8"/>
  <c r="BK14" i="8"/>
  <c r="BK11" i="8"/>
  <c r="BK8" i="8"/>
  <c r="BJ72" i="8"/>
  <c r="BI72" i="8"/>
  <c r="BH72" i="8"/>
  <c r="BG72" i="8"/>
  <c r="BF72" i="8"/>
  <c r="BE72" i="8"/>
  <c r="BD72" i="8"/>
  <c r="BC72" i="8"/>
  <c r="BB72" i="8"/>
  <c r="BA72" i="8"/>
  <c r="AZ72" i="8"/>
  <c r="AY72" i="8"/>
  <c r="AX72" i="8"/>
  <c r="AW72" i="8"/>
  <c r="AV72" i="8"/>
  <c r="AU72" i="8"/>
  <c r="AT72" i="8"/>
  <c r="AS72" i="8"/>
  <c r="AR72" i="8"/>
  <c r="AQ72" i="8"/>
  <c r="AP72" i="8"/>
  <c r="AO72" i="8"/>
  <c r="AN72" i="8"/>
  <c r="AM72" i="8"/>
  <c r="AL72" i="8"/>
  <c r="AK72" i="8"/>
  <c r="AJ72" i="8"/>
  <c r="AI72" i="8"/>
  <c r="AH72" i="8"/>
  <c r="AG72" i="8"/>
  <c r="AF72" i="8"/>
  <c r="AE72" i="8"/>
  <c r="AD72" i="8"/>
  <c r="AC72" i="8"/>
  <c r="AB72" i="8"/>
  <c r="AA72" i="8"/>
  <c r="Z72" i="8"/>
  <c r="Y72" i="8"/>
  <c r="X72" i="8"/>
  <c r="W72" i="8"/>
  <c r="V72" i="8"/>
  <c r="U72" i="8"/>
  <c r="T72" i="8"/>
  <c r="S72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C72" i="8"/>
  <c r="BJ66" i="8"/>
  <c r="BI66" i="8"/>
  <c r="BH66" i="8"/>
  <c r="BG66" i="8"/>
  <c r="BF66" i="8"/>
  <c r="BE66" i="8"/>
  <c r="BD66" i="8"/>
  <c r="BC66" i="8"/>
  <c r="BB66" i="8"/>
  <c r="BA66" i="8"/>
  <c r="AZ66" i="8"/>
  <c r="AY66" i="8"/>
  <c r="AX66" i="8"/>
  <c r="AW66" i="8"/>
  <c r="AV66" i="8"/>
  <c r="AU66" i="8"/>
  <c r="AT66" i="8"/>
  <c r="AS66" i="8"/>
  <c r="AR66" i="8"/>
  <c r="AQ66" i="8"/>
  <c r="AP66" i="8"/>
  <c r="AO66" i="8"/>
  <c r="AN66" i="8"/>
  <c r="AM66" i="8"/>
  <c r="AL66" i="8"/>
  <c r="AK66" i="8"/>
  <c r="AJ66" i="8"/>
  <c r="AI66" i="8"/>
  <c r="AH66" i="8"/>
  <c r="AG66" i="8"/>
  <c r="AF66" i="8"/>
  <c r="AE66" i="8"/>
  <c r="AD66" i="8"/>
  <c r="AC66" i="8"/>
  <c r="AB66" i="8"/>
  <c r="AA66" i="8"/>
  <c r="Z66" i="8"/>
  <c r="Y66" i="8"/>
  <c r="X66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BJ63" i="8"/>
  <c r="BJ67" i="8" s="1"/>
  <c r="BI63" i="8"/>
  <c r="BI67" i="8" s="1"/>
  <c r="BH63" i="8"/>
  <c r="BH67" i="8" s="1"/>
  <c r="BG63" i="8"/>
  <c r="BG67" i="8" s="1"/>
  <c r="BF63" i="8"/>
  <c r="BF67" i="8" s="1"/>
  <c r="BE63" i="8"/>
  <c r="BE67" i="8" s="1"/>
  <c r="BD63" i="8"/>
  <c r="BD67" i="8" s="1"/>
  <c r="BC63" i="8"/>
  <c r="BC67" i="8" s="1"/>
  <c r="BB63" i="8"/>
  <c r="BB67" i="8" s="1"/>
  <c r="BA63" i="8"/>
  <c r="BA67" i="8" s="1"/>
  <c r="AZ63" i="8"/>
  <c r="AZ67" i="8" s="1"/>
  <c r="AY63" i="8"/>
  <c r="AY67" i="8" s="1"/>
  <c r="AX63" i="8"/>
  <c r="AX67" i="8" s="1"/>
  <c r="AW63" i="8"/>
  <c r="AW67" i="8" s="1"/>
  <c r="AV63" i="8"/>
  <c r="AV67" i="8" s="1"/>
  <c r="AU63" i="8"/>
  <c r="AU67" i="8" s="1"/>
  <c r="AT63" i="8"/>
  <c r="AT67" i="8" s="1"/>
  <c r="AS63" i="8"/>
  <c r="AS67" i="8" s="1"/>
  <c r="AR63" i="8"/>
  <c r="AR67" i="8" s="1"/>
  <c r="AQ63" i="8"/>
  <c r="AQ67" i="8" s="1"/>
  <c r="AP63" i="8"/>
  <c r="AP67" i="8" s="1"/>
  <c r="AO63" i="8"/>
  <c r="AO67" i="8" s="1"/>
  <c r="AN63" i="8"/>
  <c r="AN67" i="8" s="1"/>
  <c r="AM63" i="8"/>
  <c r="AM67" i="8" s="1"/>
  <c r="AL63" i="8"/>
  <c r="AL67" i="8" s="1"/>
  <c r="AK63" i="8"/>
  <c r="AK67" i="8" s="1"/>
  <c r="AJ63" i="8"/>
  <c r="AJ67" i="8" s="1"/>
  <c r="AI63" i="8"/>
  <c r="AI67" i="8" s="1"/>
  <c r="AH63" i="8"/>
  <c r="AH67" i="8" s="1"/>
  <c r="AG63" i="8"/>
  <c r="AG67" i="8" s="1"/>
  <c r="AF63" i="8"/>
  <c r="AF67" i="8" s="1"/>
  <c r="AE63" i="8"/>
  <c r="AE67" i="8" s="1"/>
  <c r="AD63" i="8"/>
  <c r="AD67" i="8" s="1"/>
  <c r="AC63" i="8"/>
  <c r="AC67" i="8" s="1"/>
  <c r="AB63" i="8"/>
  <c r="AB67" i="8" s="1"/>
  <c r="AA63" i="8"/>
  <c r="AA67" i="8" s="1"/>
  <c r="Z63" i="8"/>
  <c r="Z67" i="8" s="1"/>
  <c r="Y63" i="8"/>
  <c r="Y67" i="8" s="1"/>
  <c r="X63" i="8"/>
  <c r="X67" i="8" s="1"/>
  <c r="W63" i="8"/>
  <c r="W67" i="8" s="1"/>
  <c r="V63" i="8"/>
  <c r="V67" i="8" s="1"/>
  <c r="U63" i="8"/>
  <c r="U67" i="8" s="1"/>
  <c r="T63" i="8"/>
  <c r="T67" i="8" s="1"/>
  <c r="S63" i="8"/>
  <c r="S67" i="8" s="1"/>
  <c r="R63" i="8"/>
  <c r="R67" i="8" s="1"/>
  <c r="Q63" i="8"/>
  <c r="Q67" i="8" s="1"/>
  <c r="P63" i="8"/>
  <c r="P67" i="8" s="1"/>
  <c r="O63" i="8"/>
  <c r="O67" i="8" s="1"/>
  <c r="N63" i="8"/>
  <c r="N67" i="8" s="1"/>
  <c r="M63" i="8"/>
  <c r="M67" i="8" s="1"/>
  <c r="L63" i="8"/>
  <c r="L67" i="8" s="1"/>
  <c r="K63" i="8"/>
  <c r="K67" i="8" s="1"/>
  <c r="J63" i="8"/>
  <c r="J67" i="8" s="1"/>
  <c r="I63" i="8"/>
  <c r="I67" i="8" s="1"/>
  <c r="H63" i="8"/>
  <c r="H67" i="8" s="1"/>
  <c r="G63" i="8"/>
  <c r="G67" i="8" s="1"/>
  <c r="F63" i="8"/>
  <c r="F67" i="8" s="1"/>
  <c r="E63" i="8"/>
  <c r="E67" i="8" s="1"/>
  <c r="D63" i="8"/>
  <c r="D67" i="8" s="1"/>
  <c r="C63" i="8"/>
  <c r="BJ58" i="8"/>
  <c r="BI58" i="8"/>
  <c r="BH58" i="8"/>
  <c r="BG58" i="8"/>
  <c r="BF58" i="8"/>
  <c r="BE58" i="8"/>
  <c r="BD58" i="8"/>
  <c r="BC58" i="8"/>
  <c r="BB58" i="8"/>
  <c r="BA58" i="8"/>
  <c r="AZ58" i="8"/>
  <c r="AY58" i="8"/>
  <c r="AX58" i="8"/>
  <c r="AW58" i="8"/>
  <c r="AV58" i="8"/>
  <c r="AU58" i="8"/>
  <c r="AT58" i="8"/>
  <c r="AS58" i="8"/>
  <c r="AR58" i="8"/>
  <c r="AQ58" i="8"/>
  <c r="AP58" i="8"/>
  <c r="AO58" i="8"/>
  <c r="AN58" i="8"/>
  <c r="AM58" i="8"/>
  <c r="AL58" i="8"/>
  <c r="AK58" i="8"/>
  <c r="AJ58" i="8"/>
  <c r="AI58" i="8"/>
  <c r="AH58" i="8"/>
  <c r="AG58" i="8"/>
  <c r="AF58" i="8"/>
  <c r="AE58" i="8"/>
  <c r="AD58" i="8"/>
  <c r="AC58" i="8"/>
  <c r="AB58" i="8"/>
  <c r="AA58" i="8"/>
  <c r="Z58" i="8"/>
  <c r="Y58" i="8"/>
  <c r="X58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BJ43" i="8"/>
  <c r="BI43" i="8"/>
  <c r="BH43" i="8"/>
  <c r="BG43" i="8"/>
  <c r="BG53" i="8" s="1"/>
  <c r="BF43" i="8"/>
  <c r="BE43" i="8"/>
  <c r="BD43" i="8"/>
  <c r="BC43" i="8"/>
  <c r="BC53" i="8" s="1"/>
  <c r="BB43" i="8"/>
  <c r="BA43" i="8"/>
  <c r="AZ43" i="8"/>
  <c r="AY43" i="8"/>
  <c r="AY53" i="8" s="1"/>
  <c r="AX43" i="8"/>
  <c r="AW43" i="8"/>
  <c r="AV43" i="8"/>
  <c r="AU43" i="8"/>
  <c r="AU53" i="8" s="1"/>
  <c r="AT43" i="8"/>
  <c r="AS43" i="8"/>
  <c r="AR43" i="8"/>
  <c r="AQ43" i="8"/>
  <c r="AQ53" i="8" s="1"/>
  <c r="AP43" i="8"/>
  <c r="AO43" i="8"/>
  <c r="AN43" i="8"/>
  <c r="AM43" i="8"/>
  <c r="AM53" i="8" s="1"/>
  <c r="AL43" i="8"/>
  <c r="AK43" i="8"/>
  <c r="AJ43" i="8"/>
  <c r="AI43" i="8"/>
  <c r="AI53" i="8" s="1"/>
  <c r="AH43" i="8"/>
  <c r="AG43" i="8"/>
  <c r="AF43" i="8"/>
  <c r="AE43" i="8"/>
  <c r="AE53" i="8" s="1"/>
  <c r="AD43" i="8"/>
  <c r="AC43" i="8"/>
  <c r="AB43" i="8"/>
  <c r="AA43" i="8"/>
  <c r="AA53" i="8" s="1"/>
  <c r="Z43" i="8"/>
  <c r="Y43" i="8"/>
  <c r="X43" i="8"/>
  <c r="W43" i="8"/>
  <c r="W53" i="8" s="1"/>
  <c r="V43" i="8"/>
  <c r="U43" i="8"/>
  <c r="T43" i="8"/>
  <c r="S43" i="8"/>
  <c r="S53" i="8" s="1"/>
  <c r="R43" i="8"/>
  <c r="Q43" i="8"/>
  <c r="P43" i="8"/>
  <c r="O43" i="8"/>
  <c r="O53" i="8" s="1"/>
  <c r="N43" i="8"/>
  <c r="M43" i="8"/>
  <c r="L43" i="8"/>
  <c r="K43" i="8"/>
  <c r="K53" i="8" s="1"/>
  <c r="J43" i="8"/>
  <c r="I43" i="8"/>
  <c r="H43" i="8"/>
  <c r="G43" i="8"/>
  <c r="G53" i="8" s="1"/>
  <c r="F43" i="8"/>
  <c r="E43" i="8"/>
  <c r="D43" i="8"/>
  <c r="C43" i="8"/>
  <c r="C53" i="8" s="1"/>
  <c r="BJ36" i="8"/>
  <c r="BI36" i="8"/>
  <c r="BH36" i="8"/>
  <c r="BG36" i="8"/>
  <c r="BF36" i="8"/>
  <c r="BE36" i="8"/>
  <c r="BD36" i="8"/>
  <c r="BC36" i="8"/>
  <c r="BB36" i="8"/>
  <c r="BA36" i="8"/>
  <c r="AZ36" i="8"/>
  <c r="AY36" i="8"/>
  <c r="AX36" i="8"/>
  <c r="AW36" i="8"/>
  <c r="AV36" i="8"/>
  <c r="AU36" i="8"/>
  <c r="AT36" i="8"/>
  <c r="AS36" i="8"/>
  <c r="AR36" i="8"/>
  <c r="AQ36" i="8"/>
  <c r="AP36" i="8"/>
  <c r="AO36" i="8"/>
  <c r="AN36" i="8"/>
  <c r="AM36" i="8"/>
  <c r="AL36" i="8"/>
  <c r="AK36" i="8"/>
  <c r="AJ36" i="8"/>
  <c r="AI36" i="8"/>
  <c r="AH36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BJ26" i="8"/>
  <c r="BI26" i="8"/>
  <c r="BH26" i="8"/>
  <c r="BG26" i="8"/>
  <c r="BF26" i="8"/>
  <c r="BE26" i="8"/>
  <c r="BD26" i="8"/>
  <c r="BC26" i="8"/>
  <c r="BB26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J23" i="8"/>
  <c r="BI23" i="8"/>
  <c r="BH23" i="8"/>
  <c r="BG23" i="8"/>
  <c r="BF23" i="8"/>
  <c r="BE23" i="8"/>
  <c r="BD23" i="8"/>
  <c r="BC23" i="8"/>
  <c r="BB23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J12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J9" i="8"/>
  <c r="BI9" i="8"/>
  <c r="BH9" i="8"/>
  <c r="BG9" i="8"/>
  <c r="BF9" i="8"/>
  <c r="BE9" i="8"/>
  <c r="BD9" i="8"/>
  <c r="BC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E53" i="8" l="1"/>
  <c r="I53" i="8"/>
  <c r="M53" i="8"/>
  <c r="M74" i="8" s="1"/>
  <c r="Q53" i="8"/>
  <c r="U53" i="8"/>
  <c r="Y53" i="8"/>
  <c r="AC53" i="8"/>
  <c r="AG53" i="8"/>
  <c r="AK53" i="8"/>
  <c r="AO53" i="8"/>
  <c r="AS53" i="8"/>
  <c r="AW53" i="8"/>
  <c r="BA53" i="8"/>
  <c r="BE53" i="8"/>
  <c r="BI53" i="8"/>
  <c r="H43" i="9"/>
  <c r="D53" i="8"/>
  <c r="F53" i="8"/>
  <c r="H53" i="8"/>
  <c r="BK53" i="8" s="1"/>
  <c r="J53" i="8"/>
  <c r="L53" i="8"/>
  <c r="N53" i="8"/>
  <c r="P53" i="8"/>
  <c r="R53" i="8"/>
  <c r="T53" i="8"/>
  <c r="V53" i="8"/>
  <c r="X53" i="8"/>
  <c r="Z53" i="8"/>
  <c r="AB53" i="8"/>
  <c r="AD53" i="8"/>
  <c r="AF53" i="8"/>
  <c r="AH53" i="8"/>
  <c r="AJ53" i="8"/>
  <c r="AL53" i="8"/>
  <c r="AN53" i="8"/>
  <c r="AP53" i="8"/>
  <c r="AR53" i="8"/>
  <c r="AT53" i="8"/>
  <c r="AV53" i="8"/>
  <c r="AX53" i="8"/>
  <c r="AZ53" i="8"/>
  <c r="BB53" i="8"/>
  <c r="BD53" i="8"/>
  <c r="BF53" i="8"/>
  <c r="BH53" i="8"/>
  <c r="BJ53" i="8"/>
  <c r="D43" i="9"/>
  <c r="K7" i="9"/>
  <c r="D37" i="8"/>
  <c r="F37" i="8"/>
  <c r="F74" i="8" s="1"/>
  <c r="H37" i="8"/>
  <c r="H74" i="8" s="1"/>
  <c r="J37" i="8"/>
  <c r="J74" i="8" s="1"/>
  <c r="L37" i="8"/>
  <c r="N37" i="8"/>
  <c r="N74" i="8" s="1"/>
  <c r="P37" i="8"/>
  <c r="P74" i="8" s="1"/>
  <c r="R37" i="8"/>
  <c r="R74" i="8" s="1"/>
  <c r="T37" i="8"/>
  <c r="V37" i="8"/>
  <c r="V74" i="8" s="1"/>
  <c r="X37" i="8"/>
  <c r="X74" i="8" s="1"/>
  <c r="Z37" i="8"/>
  <c r="Z74" i="8" s="1"/>
  <c r="AB37" i="8"/>
  <c r="AD37" i="8"/>
  <c r="AD74" i="8" s="1"/>
  <c r="AF37" i="8"/>
  <c r="AF74" i="8" s="1"/>
  <c r="AH37" i="8"/>
  <c r="AH74" i="8" s="1"/>
  <c r="AJ37" i="8"/>
  <c r="AL37" i="8"/>
  <c r="AL74" i="8" s="1"/>
  <c r="AN37" i="8"/>
  <c r="AN74" i="8" s="1"/>
  <c r="AP37" i="8"/>
  <c r="AP74" i="8" s="1"/>
  <c r="AR37" i="8"/>
  <c r="AT37" i="8"/>
  <c r="AT74" i="8" s="1"/>
  <c r="AV37" i="8"/>
  <c r="AV74" i="8" s="1"/>
  <c r="AX37" i="8"/>
  <c r="AX74" i="8" s="1"/>
  <c r="AZ37" i="8"/>
  <c r="AZ74" i="8" s="1"/>
  <c r="BB37" i="8"/>
  <c r="BB74" i="8" s="1"/>
  <c r="BD37" i="8"/>
  <c r="BD74" i="8" s="1"/>
  <c r="BF37" i="8"/>
  <c r="BF74" i="8" s="1"/>
  <c r="BH37" i="8"/>
  <c r="BH74" i="8" s="1"/>
  <c r="BJ37" i="8"/>
  <c r="BJ74" i="8" s="1"/>
  <c r="C37" i="8"/>
  <c r="E37" i="8"/>
  <c r="G37" i="8"/>
  <c r="I37" i="8"/>
  <c r="K37" i="8"/>
  <c r="M37" i="8"/>
  <c r="O37" i="8"/>
  <c r="Q37" i="8"/>
  <c r="S37" i="8"/>
  <c r="S74" i="8" s="1"/>
  <c r="U37" i="8"/>
  <c r="U74" i="8" s="1"/>
  <c r="W37" i="8"/>
  <c r="W74" i="8" s="1"/>
  <c r="Y37" i="8"/>
  <c r="Y74" i="8" s="1"/>
  <c r="AA37" i="8"/>
  <c r="AA74" i="8" s="1"/>
  <c r="AC37" i="8"/>
  <c r="AE37" i="8"/>
  <c r="AE74" i="8" s="1"/>
  <c r="AG37" i="8"/>
  <c r="AG74" i="8" s="1"/>
  <c r="AI37" i="8"/>
  <c r="AI74" i="8" s="1"/>
  <c r="AK37" i="8"/>
  <c r="AK74" i="8" s="1"/>
  <c r="AM37" i="8"/>
  <c r="AM74" i="8" s="1"/>
  <c r="AO37" i="8"/>
  <c r="AO74" i="8" s="1"/>
  <c r="AQ37" i="8"/>
  <c r="AQ74" i="8" s="1"/>
  <c r="AS37" i="8"/>
  <c r="AU37" i="8"/>
  <c r="AU74" i="8" s="1"/>
  <c r="AW37" i="8"/>
  <c r="AY37" i="8"/>
  <c r="AY74" i="8" s="1"/>
  <c r="BA37" i="8"/>
  <c r="BA74" i="8" s="1"/>
  <c r="BC37" i="8"/>
  <c r="BE37" i="8"/>
  <c r="BE74" i="8" s="1"/>
  <c r="BG37" i="8"/>
  <c r="BG74" i="8" s="1"/>
  <c r="BI37" i="8"/>
  <c r="BK23" i="8"/>
  <c r="BK78" i="8"/>
  <c r="BK26" i="8"/>
  <c r="E74" i="8"/>
  <c r="G74" i="8"/>
  <c r="I74" i="8"/>
  <c r="K74" i="8"/>
  <c r="O74" i="8"/>
  <c r="Q74" i="8"/>
  <c r="BC74" i="8"/>
  <c r="D74" i="8"/>
  <c r="L74" i="8"/>
  <c r="T74" i="8"/>
  <c r="AB74" i="8"/>
  <c r="AJ74" i="8"/>
  <c r="AR74" i="8"/>
  <c r="BK66" i="8"/>
  <c r="BK63" i="8"/>
  <c r="BK43" i="8"/>
  <c r="C67" i="8"/>
  <c r="BK67" i="8" s="1"/>
  <c r="BK12" i="8"/>
  <c r="BK20" i="8"/>
  <c r="BK36" i="8"/>
  <c r="BK52" i="8"/>
  <c r="BK58" i="8"/>
  <c r="BK72" i="8"/>
  <c r="BK9" i="8"/>
  <c r="BI74" i="8" l="1"/>
  <c r="AS74" i="8"/>
  <c r="AC74" i="8"/>
  <c r="BK37" i="8"/>
  <c r="C74" i="8"/>
  <c r="AW74" i="8"/>
  <c r="BK74" i="8" l="1"/>
  <c r="K5" i="9"/>
  <c r="K43" i="9" s="1"/>
</calcChain>
</file>

<file path=xl/sharedStrings.xml><?xml version="1.0" encoding="utf-8"?>
<sst xmlns="http://schemas.openxmlformats.org/spreadsheetml/2006/main" count="167" uniqueCount="135">
  <si>
    <t>A</t>
  </si>
  <si>
    <t>B</t>
  </si>
  <si>
    <t>ELSS</t>
  </si>
  <si>
    <t>Gilt</t>
  </si>
  <si>
    <t>D</t>
  </si>
  <si>
    <t>F</t>
  </si>
  <si>
    <t>INCOME / DEBT ORIENTED SCHEMES</t>
  </si>
  <si>
    <t>GROWTH / EQUITY ORIENTED SCHEMES</t>
  </si>
  <si>
    <t>BALANCED SCHEMES</t>
  </si>
  <si>
    <t>EXCHANGE TRADED FUND</t>
  </si>
  <si>
    <t>FMP</t>
  </si>
  <si>
    <t>Total</t>
  </si>
  <si>
    <t>T15</t>
  </si>
  <si>
    <t>B15</t>
  </si>
  <si>
    <t>Liquid/ Money Market</t>
  </si>
  <si>
    <t>Debt (assured return)</t>
  </si>
  <si>
    <t>Other Debt Schemes</t>
  </si>
  <si>
    <t>Others</t>
  </si>
  <si>
    <t>C</t>
  </si>
  <si>
    <t>Balanced schemes</t>
  </si>
  <si>
    <t>GOLD ETF</t>
  </si>
  <si>
    <t xml:space="preserve">Other ETFs </t>
  </si>
  <si>
    <t>E</t>
  </si>
  <si>
    <t>FUND OF FUNDS INVESTING OVERSEAS</t>
  </si>
  <si>
    <t>Fund of funds investing overseas</t>
  </si>
  <si>
    <t>GRAND TOTAL</t>
  </si>
  <si>
    <t>Fund of Funds Scheme (Domestic)</t>
  </si>
  <si>
    <t>Through Associate Distributors</t>
  </si>
  <si>
    <t>Through Non - Associate Distributors</t>
  </si>
  <si>
    <t xml:space="preserve">T15 : Top 15 cities as identified by AMFI </t>
  </si>
  <si>
    <t xml:space="preserve">B15 : Other than T15  </t>
  </si>
  <si>
    <t xml:space="preserve">Through Direct Plan </t>
  </si>
  <si>
    <t>Scheme Category/ Scheme Name</t>
  </si>
  <si>
    <t xml:space="preserve">1 : Retail Investor </t>
  </si>
  <si>
    <t>2 : Corporates</t>
  </si>
  <si>
    <t>5 : High Networth Individuals</t>
  </si>
  <si>
    <t>I : Contribution of sponsor and its associates in AUM</t>
  </si>
  <si>
    <t>II : Contribution of other than sponsor and its associates in AUM</t>
  </si>
  <si>
    <t>I</t>
  </si>
  <si>
    <t>II</t>
  </si>
  <si>
    <t>Category of Investor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</si>
  <si>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</si>
  <si>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</si>
  <si>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</si>
  <si>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</si>
  <si>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</si>
  <si>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</si>
  <si>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</si>
  <si>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</si>
  <si>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</si>
  <si>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</si>
  <si>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</si>
  <si>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</si>
  <si>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</si>
  <si>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</si>
  <si>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</si>
  <si>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</si>
  <si>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</si>
  <si>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</si>
  <si>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</si>
  <si>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</si>
  <si>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</si>
  <si>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</si>
  <si>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</si>
  <si>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</si>
  <si>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</si>
  <si>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</si>
  <si>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</si>
  <si>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</si>
  <si>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</si>
  <si>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</si>
  <si>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</si>
  <si>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</si>
  <si>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TOTAL</t>
  </si>
  <si>
    <t>Sl. No.</t>
  </si>
  <si>
    <t>(i)</t>
  </si>
  <si>
    <t>(ii)</t>
  </si>
  <si>
    <t>(iii)</t>
  </si>
  <si>
    <t>(iv)</t>
  </si>
  <si>
    <t>Grand Sub-Total (a+b+c+d+e+f)</t>
  </si>
  <si>
    <t>(v)</t>
  </si>
  <si>
    <t>(vi)</t>
  </si>
  <si>
    <t>Grand Sub-Total</t>
  </si>
  <si>
    <t>Grand Sub-Total (a+b)</t>
  </si>
  <si>
    <t>(a) Sub-Total</t>
  </si>
  <si>
    <t>(b) Sub-Total</t>
  </si>
  <si>
    <t xml:space="preserve">LIQUID SCHEMES </t>
  </si>
  <si>
    <t>OTHER DEBT ORIENTED SCHEMES</t>
  </si>
  <si>
    <t xml:space="preserve">Note: Name of new states / union territories shall be added alphabetically  </t>
  </si>
  <si>
    <t>(f) Sub-Total</t>
  </si>
  <si>
    <t xml:space="preserve"> (e) Sub-Total</t>
  </si>
  <si>
    <t xml:space="preserve"> (d) Sub-Total</t>
  </si>
  <si>
    <t>(c) Sub-Total</t>
  </si>
  <si>
    <t>GOLD EXCHANGE TRADED FUND</t>
  </si>
  <si>
    <t>OTHER EXCHANGE TRADED FUND</t>
  </si>
  <si>
    <t>FUND OF FUNDS INVESTING DOMESTIC</t>
  </si>
  <si>
    <t>Infrastructure Debt Funds</t>
  </si>
  <si>
    <t>3 : Banks/FIs</t>
  </si>
  <si>
    <t>GRAND TOTAL (A+B+C+D+E)</t>
  </si>
  <si>
    <t>4 : FIIs/FPIs</t>
  </si>
  <si>
    <t>Principal Mutual Fund (All figures in Rs. Crore)</t>
  </si>
  <si>
    <t>Principal Cash Management Fund</t>
  </si>
  <si>
    <t>Principal Government Securities Fund</t>
  </si>
  <si>
    <t>Principal Pnb Fixed Maturity Plan – Series B10-476 Days</t>
  </si>
  <si>
    <t>Principal Pnb Fixed Maturity Plan – Series B13-395 Days</t>
  </si>
  <si>
    <t>Principal Pnb Fixed Maturity Plan – Series B14-390 Days</t>
  </si>
  <si>
    <t>Principal Debt Opportunities Fund Conservative Plan</t>
  </si>
  <si>
    <t>Principal Debt Opportunities Fund Corporate Bond Plan</t>
  </si>
  <si>
    <t>Principal Income Fund - Short Term Plan</t>
  </si>
  <si>
    <t>Principal Retail Money Manager Fund</t>
  </si>
  <si>
    <t>Principal Debt Savings Fund-Retail Plan</t>
  </si>
  <si>
    <t>Principal Bank CD Fund</t>
  </si>
  <si>
    <t>Principal Personal Tax Saver Fund</t>
  </si>
  <si>
    <t>Principal Tax Savings Fund</t>
  </si>
  <si>
    <t>Principal Dividend Yield Fund</t>
  </si>
  <si>
    <t>Principal Emerging Bluechip Fund</t>
  </si>
  <si>
    <t>Principal Growth Fund</t>
  </si>
  <si>
    <t>Principal Large Cap Fund</t>
  </si>
  <si>
    <t>Principal Smart Equity Fund</t>
  </si>
  <si>
    <t>Principal Index Fund - Nifty</t>
  </si>
  <si>
    <t>Principal Balanced Fund</t>
  </si>
  <si>
    <t>Principal Global Opportunities Fund</t>
  </si>
  <si>
    <t>Principal Income Fund - Long Term Plan</t>
  </si>
  <si>
    <t>Principal Pnb Fixed Maturity Plan – Series B16-1094 Days</t>
  </si>
  <si>
    <t>Principal Pnb Fixed Maturity Plan – Series B17-371 Days</t>
  </si>
  <si>
    <t>Principal Index Fund - Mid Cap</t>
  </si>
  <si>
    <t>Principal Debt Savings Fund - MIP</t>
  </si>
  <si>
    <t>Dadra and Nagar Haveli</t>
  </si>
  <si>
    <t>Daman and Diu</t>
  </si>
  <si>
    <t>Lakshadweep</t>
  </si>
  <si>
    <t>Mizoram</t>
  </si>
  <si>
    <t>Telangana</t>
  </si>
  <si>
    <t>Principal Pnb Fixed Maturity Plan – Series B5-732 Days</t>
  </si>
  <si>
    <t>Principal Mutual Fund: Net Average Assets Under Management (AUM) for the month of Oct 15 (All figures in Rs. Crore)</t>
  </si>
  <si>
    <t>Table showing State wise /Union Territory wise contribution to AAUM of category of schemes for the month of Oct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</si>
</sst>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 * #,##0.00_ ;_ * \-#,##0.00_ ;_ * &quot;-&quot;??_ ;_ @_ "/>
  </numFmts>
  <fonts count="46" x14ac:knownFonts="1">
    <font>
      <sz val="10"/>
      <color indexed="8"/>
      <name val="Arial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  <charset val="1"/>
    </font>
    <font>
      <sz val="10"/>
      <color indexed="8"/>
      <name val="Arial"/>
      <family val="2"/>
    </font>
    <font>
      <sz val="10"/>
      <color indexed="64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64">
    <xf numFmtId="0" fontId="0" fillId="0" borderId="0"/>
    <xf numFmtId="0" fontId="5" fillId="0" borderId="0"/>
    <xf numFmtId="0" fontId="4" fillId="0" borderId="0"/>
    <xf numFmtId="0" fontId="3" fillId="0" borderId="0"/>
    <xf numFmtId="164" fontId="3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24" applyNumberFormat="0" applyFill="0" applyAlignment="0" applyProtection="0"/>
    <xf numFmtId="0" fontId="17" fillId="0" borderId="25" applyNumberFormat="0" applyFill="0" applyAlignment="0" applyProtection="0"/>
    <xf numFmtId="0" fontId="18" fillId="0" borderId="26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27" applyNumberFormat="0" applyAlignment="0" applyProtection="0"/>
    <xf numFmtId="0" fontId="23" fillId="6" borderId="28" applyNumberFormat="0" applyAlignment="0" applyProtection="0"/>
    <xf numFmtId="0" fontId="24" fillId="6" borderId="27" applyNumberFormat="0" applyAlignment="0" applyProtection="0"/>
    <xf numFmtId="0" fontId="25" fillId="0" borderId="29" applyNumberFormat="0" applyFill="0" applyAlignment="0" applyProtection="0"/>
    <xf numFmtId="0" fontId="26" fillId="7" borderId="30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" fillId="0" borderId="32" applyNumberFormat="0" applyFill="0" applyAlignment="0" applyProtection="0"/>
    <xf numFmtId="0" fontId="2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9" fillId="32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8" borderId="31" applyNumberFormat="0" applyFont="0" applyAlignment="0" applyProtection="0"/>
    <xf numFmtId="0" fontId="30" fillId="0" borderId="0"/>
    <xf numFmtId="0" fontId="31" fillId="0" borderId="24" applyNumberFormat="0" applyFill="0" applyAlignment="0" applyProtection="0"/>
    <xf numFmtId="0" fontId="32" fillId="0" borderId="25" applyNumberFormat="0" applyFill="0" applyAlignment="0" applyProtection="0"/>
    <xf numFmtId="0" fontId="33" fillId="0" borderId="26" applyNumberFormat="0" applyFill="0" applyAlignment="0" applyProtection="0"/>
    <xf numFmtId="0" fontId="33" fillId="0" borderId="0" applyNumberFormat="0" applyFill="0" applyBorder="0" applyAlignment="0" applyProtection="0"/>
    <xf numFmtId="0" fontId="34" fillId="2" borderId="0" applyNumberFormat="0" applyBorder="0" applyAlignment="0" applyProtection="0"/>
    <xf numFmtId="0" fontId="35" fillId="3" borderId="0" applyNumberFormat="0" applyBorder="0" applyAlignment="0" applyProtection="0"/>
    <xf numFmtId="0" fontId="36" fillId="4" borderId="0" applyNumberFormat="0" applyBorder="0" applyAlignment="0" applyProtection="0"/>
    <xf numFmtId="0" fontId="37" fillId="5" borderId="27" applyNumberFormat="0" applyAlignment="0" applyProtection="0"/>
    <xf numFmtId="0" fontId="38" fillId="6" borderId="28" applyNumberFormat="0" applyAlignment="0" applyProtection="0"/>
    <xf numFmtId="0" fontId="39" fillId="6" borderId="27" applyNumberFormat="0" applyAlignment="0" applyProtection="0"/>
    <xf numFmtId="0" fontId="40" fillId="0" borderId="29" applyNumberFormat="0" applyFill="0" applyAlignment="0" applyProtection="0"/>
    <xf numFmtId="0" fontId="41" fillId="7" borderId="30" applyNumberFormat="0" applyAlignment="0" applyProtection="0"/>
    <xf numFmtId="0" fontId="42" fillId="0" borderId="0" applyNumberFormat="0" applyFill="0" applyBorder="0" applyAlignment="0" applyProtection="0"/>
    <xf numFmtId="0" fontId="30" fillId="8" borderId="31" applyNumberFormat="0" applyFont="0" applyAlignment="0" applyProtection="0"/>
    <xf numFmtId="0" fontId="43" fillId="0" borderId="0" applyNumberFormat="0" applyFill="0" applyBorder="0" applyAlignment="0" applyProtection="0"/>
    <xf numFmtId="0" fontId="44" fillId="0" borderId="32" applyNumberFormat="0" applyFill="0" applyAlignment="0" applyProtection="0"/>
    <xf numFmtId="0" fontId="45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45" fillId="12" borderId="0" applyNumberFormat="0" applyBorder="0" applyAlignment="0" applyProtection="0"/>
    <xf numFmtId="0" fontId="45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45" fillId="16" borderId="0" applyNumberFormat="0" applyBorder="0" applyAlignment="0" applyProtection="0"/>
    <xf numFmtId="0" fontId="45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45" fillId="20" borderId="0" applyNumberFormat="0" applyBorder="0" applyAlignment="0" applyProtection="0"/>
    <xf numFmtId="0" fontId="45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45" fillId="24" borderId="0" applyNumberFormat="0" applyBorder="0" applyAlignment="0" applyProtection="0"/>
    <xf numFmtId="0" fontId="45" fillId="25" borderId="0" applyNumberFormat="0" applyBorder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45" fillId="28" borderId="0" applyNumberFormat="0" applyBorder="0" applyAlignment="0" applyProtection="0"/>
    <xf numFmtId="0" fontId="45" fillId="29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45" fillId="32" borderId="0" applyNumberFormat="0" applyBorder="0" applyAlignment="0" applyProtection="0"/>
    <xf numFmtId="164" fontId="30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6" fillId="0" borderId="24" applyNumberFormat="0" applyFill="0" applyAlignment="0" applyProtection="0"/>
    <xf numFmtId="0" fontId="17" fillId="0" borderId="25" applyNumberFormat="0" applyFill="0" applyAlignment="0" applyProtection="0"/>
    <xf numFmtId="0" fontId="18" fillId="0" borderId="26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27" applyNumberFormat="0" applyAlignment="0" applyProtection="0"/>
    <xf numFmtId="0" fontId="23" fillId="6" borderId="28" applyNumberFormat="0" applyAlignment="0" applyProtection="0"/>
    <xf numFmtId="0" fontId="24" fillId="6" borderId="27" applyNumberFormat="0" applyAlignment="0" applyProtection="0"/>
    <xf numFmtId="0" fontId="25" fillId="0" borderId="29" applyNumberFormat="0" applyFill="0" applyAlignment="0" applyProtection="0"/>
    <xf numFmtId="0" fontId="26" fillId="7" borderId="30" applyNumberFormat="0" applyAlignment="0" applyProtection="0"/>
    <xf numFmtId="0" fontId="27" fillId="0" borderId="0" applyNumberFormat="0" applyFill="0" applyBorder="0" applyAlignment="0" applyProtection="0"/>
    <xf numFmtId="0" fontId="2" fillId="8" borderId="31" applyNumberFormat="0" applyFont="0" applyAlignment="0" applyProtection="0"/>
    <xf numFmtId="0" fontId="28" fillId="0" borderId="0" applyNumberFormat="0" applyFill="0" applyBorder="0" applyAlignment="0" applyProtection="0"/>
    <xf numFmtId="0" fontId="6" fillId="0" borderId="32" applyNumberFormat="0" applyFill="0" applyAlignment="0" applyProtection="0"/>
    <xf numFmtId="0" fontId="2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9" fillId="32" borderId="0" applyNumberFormat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31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31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 applyFont="0" applyFill="0" applyBorder="0" applyAlignment="0" applyProtection="0"/>
  </cellStyleXfs>
  <cellXfs count="75">
    <xf numFmtId="0" fontId="0" fillId="0" borderId="0" xfId="0"/>
    <xf numFmtId="0" fontId="9" fillId="0" borderId="1" xfId="0" applyFont="1" applyBorder="1"/>
    <xf numFmtId="2" fontId="11" fillId="0" borderId="0" xfId="2" applyNumberFormat="1" applyFont="1"/>
    <xf numFmtId="0" fontId="11" fillId="0" borderId="0" xfId="2" applyFont="1"/>
    <xf numFmtId="2" fontId="10" fillId="0" borderId="0" xfId="2" applyNumberFormat="1" applyFont="1"/>
    <xf numFmtId="0" fontId="10" fillId="0" borderId="0" xfId="2" applyFont="1"/>
    <xf numFmtId="0" fontId="10" fillId="0" borderId="4" xfId="2" applyNumberFormat="1" applyFont="1" applyFill="1" applyBorder="1" applyAlignment="1">
      <alignment horizontal="center" wrapText="1"/>
    </xf>
    <xf numFmtId="0" fontId="10" fillId="0" borderId="1" xfId="2" applyNumberFormat="1" applyFont="1" applyFill="1" applyBorder="1" applyAlignment="1">
      <alignment horizontal="center" wrapText="1"/>
    </xf>
    <xf numFmtId="0" fontId="10" fillId="0" borderId="5" xfId="2" applyNumberFormat="1" applyFont="1" applyFill="1" applyBorder="1" applyAlignment="1">
      <alignment horizontal="center" wrapText="1"/>
    </xf>
    <xf numFmtId="2" fontId="10" fillId="0" borderId="0" xfId="2" applyNumberFormat="1" applyFont="1" applyAlignment="1">
      <alignment horizontal="center"/>
    </xf>
    <xf numFmtId="0" fontId="10" fillId="0" borderId="0" xfId="2" applyFont="1" applyAlignment="1">
      <alignment horizontal="center"/>
    </xf>
    <xf numFmtId="0" fontId="12" fillId="0" borderId="6" xfId="0" applyFont="1" applyBorder="1"/>
    <xf numFmtId="0" fontId="12" fillId="0" borderId="7" xfId="0" applyFont="1" applyBorder="1" applyAlignment="1">
      <alignment wrapText="1"/>
    </xf>
    <xf numFmtId="0" fontId="13" fillId="0" borderId="0" xfId="0" applyFont="1" applyBorder="1"/>
    <xf numFmtId="0" fontId="13" fillId="0" borderId="7" xfId="0" applyFont="1" applyBorder="1" applyAlignment="1">
      <alignment wrapText="1"/>
    </xf>
    <xf numFmtId="0" fontId="12" fillId="0" borderId="0" xfId="0" applyFont="1" applyBorder="1"/>
    <xf numFmtId="0" fontId="12" fillId="0" borderId="8" xfId="0" applyFont="1" applyBorder="1"/>
    <xf numFmtId="0" fontId="12" fillId="0" borderId="0" xfId="0" applyFont="1" applyBorder="1" applyAlignment="1">
      <alignment horizontal="right" wrapText="1"/>
    </xf>
    <xf numFmtId="0" fontId="12" fillId="0" borderId="0" xfId="0" applyFont="1" applyFill="1" applyBorder="1"/>
    <xf numFmtId="0" fontId="9" fillId="0" borderId="0" xfId="0" applyFont="1"/>
    <xf numFmtId="2" fontId="7" fillId="0" borderId="1" xfId="2" applyNumberFormat="1" applyFont="1" applyFill="1" applyBorder="1" applyAlignment="1">
      <alignment horizontal="center" vertical="top" wrapText="1"/>
    </xf>
    <xf numFmtId="0" fontId="9" fillId="0" borderId="1" xfId="1" applyFont="1" applyBorder="1" applyAlignment="1">
      <alignment horizontal="center"/>
    </xf>
    <xf numFmtId="0" fontId="9" fillId="0" borderId="1" xfId="1" applyFont="1" applyBorder="1" applyAlignment="1">
      <alignment horizontal="left"/>
    </xf>
    <xf numFmtId="0" fontId="9" fillId="0" borderId="1" xfId="1" applyFont="1" applyBorder="1"/>
    <xf numFmtId="0" fontId="13" fillId="0" borderId="22" xfId="0" applyFont="1" applyBorder="1" applyAlignment="1">
      <alignment horizontal="left" wrapText="1"/>
    </xf>
    <xf numFmtId="0" fontId="13" fillId="0" borderId="22" xfId="0" applyFont="1" applyBorder="1" applyAlignment="1">
      <alignment horizontal="right" wrapText="1"/>
    </xf>
    <xf numFmtId="0" fontId="13" fillId="0" borderId="22" xfId="0" applyFont="1" applyBorder="1" applyAlignment="1">
      <alignment wrapText="1"/>
    </xf>
    <xf numFmtId="0" fontId="12" fillId="0" borderId="22" xfId="0" applyFont="1" applyBorder="1" applyAlignment="1">
      <alignment horizontal="right" wrapText="1"/>
    </xf>
    <xf numFmtId="0" fontId="14" fillId="0" borderId="22" xfId="0" applyFont="1" applyBorder="1" applyAlignment="1">
      <alignment wrapText="1"/>
    </xf>
    <xf numFmtId="0" fontId="12" fillId="0" borderId="22" xfId="0" applyFont="1" applyBorder="1" applyAlignment="1">
      <alignment wrapText="1"/>
    </xf>
    <xf numFmtId="0" fontId="12" fillId="0" borderId="22" xfId="0" applyFont="1" applyBorder="1" applyAlignment="1">
      <alignment horizontal="center" wrapText="1"/>
    </xf>
    <xf numFmtId="0" fontId="12" fillId="0" borderId="22" xfId="0" applyFont="1" applyBorder="1" applyAlignment="1">
      <alignment horizontal="right"/>
    </xf>
    <xf numFmtId="2" fontId="10" fillId="0" borderId="22" xfId="2" applyNumberFormat="1" applyFont="1" applyFill="1" applyBorder="1"/>
    <xf numFmtId="164" fontId="13" fillId="0" borderId="0" xfId="0" applyNumberFormat="1" applyFont="1" applyBorder="1"/>
    <xf numFmtId="164" fontId="9" fillId="0" borderId="0" xfId="4" applyFont="1"/>
    <xf numFmtId="164" fontId="9" fillId="0" borderId="0" xfId="0" applyNumberFormat="1" applyFont="1"/>
    <xf numFmtId="164" fontId="13" fillId="0" borderId="0" xfId="4" applyFont="1" applyBorder="1" applyAlignment="1">
      <alignment horizontal="center"/>
    </xf>
    <xf numFmtId="0" fontId="8" fillId="0" borderId="1" xfId="0" applyFont="1" applyBorder="1"/>
    <xf numFmtId="2" fontId="12" fillId="0" borderId="1" xfId="0" applyNumberFormat="1" applyFont="1" applyBorder="1"/>
    <xf numFmtId="2" fontId="13" fillId="0" borderId="1" xfId="4" applyNumberFormat="1" applyFont="1" applyBorder="1"/>
    <xf numFmtId="2" fontId="13" fillId="0" borderId="1" xfId="0" applyNumberFormat="1" applyFont="1" applyBorder="1"/>
    <xf numFmtId="2" fontId="13" fillId="0" borderId="1" xfId="4" applyNumberFormat="1" applyFont="1" applyBorder="1" applyAlignment="1">
      <alignment horizontal="right"/>
    </xf>
    <xf numFmtId="2" fontId="13" fillId="0" borderId="1" xfId="0" applyNumberFormat="1" applyFont="1" applyBorder="1" applyAlignment="1">
      <alignment horizontal="right"/>
    </xf>
    <xf numFmtId="2" fontId="12" fillId="0" borderId="1" xfId="0" applyNumberFormat="1" applyFont="1" applyBorder="1" applyAlignment="1">
      <alignment horizontal="right"/>
    </xf>
    <xf numFmtId="2" fontId="12" fillId="0" borderId="1" xfId="4" applyNumberFormat="1" applyFont="1" applyBorder="1" applyAlignment="1">
      <alignment horizontal="right"/>
    </xf>
    <xf numFmtId="2" fontId="13" fillId="0" borderId="1" xfId="0" applyNumberFormat="1" applyFont="1" applyBorder="1" applyAlignment="1">
      <alignment horizontal="right"/>
    </xf>
    <xf numFmtId="49" fontId="6" fillId="0" borderId="23" xfId="1" applyNumberFormat="1" applyFont="1" applyFill="1" applyBorder="1" applyAlignment="1">
      <alignment horizontal="center" vertical="center" wrapText="1"/>
    </xf>
    <xf numFmtId="49" fontId="6" fillId="0" borderId="6" xfId="1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2" fontId="10" fillId="0" borderId="15" xfId="2" applyNumberFormat="1" applyFont="1" applyFill="1" applyBorder="1" applyAlignment="1">
      <alignment horizontal="center" vertical="top" wrapText="1"/>
    </xf>
    <xf numFmtId="2" fontId="10" fillId="0" borderId="16" xfId="2" applyNumberFormat="1" applyFont="1" applyFill="1" applyBorder="1" applyAlignment="1">
      <alignment horizontal="center" vertical="top" wrapText="1"/>
    </xf>
    <xf numFmtId="2" fontId="10" fillId="0" borderId="17" xfId="2" applyNumberFormat="1" applyFont="1" applyFill="1" applyBorder="1" applyAlignment="1">
      <alignment horizontal="center" vertical="top" wrapText="1"/>
    </xf>
    <xf numFmtId="2" fontId="10" fillId="0" borderId="15" xfId="2" applyNumberFormat="1" applyFont="1" applyFill="1" applyBorder="1" applyAlignment="1">
      <alignment horizontal="center"/>
    </xf>
    <xf numFmtId="2" fontId="10" fillId="0" borderId="16" xfId="2" applyNumberFormat="1" applyFont="1" applyFill="1" applyBorder="1" applyAlignment="1">
      <alignment horizontal="center"/>
    </xf>
    <xf numFmtId="2" fontId="10" fillId="0" borderId="17" xfId="2" applyNumberFormat="1" applyFont="1" applyFill="1" applyBorder="1" applyAlignment="1">
      <alignment horizontal="center"/>
    </xf>
    <xf numFmtId="3" fontId="10" fillId="0" borderId="18" xfId="2" applyNumberFormat="1" applyFont="1" applyFill="1" applyBorder="1" applyAlignment="1">
      <alignment horizontal="center" vertical="center" wrapText="1"/>
    </xf>
    <xf numFmtId="3" fontId="10" fillId="0" borderId="19" xfId="2" applyNumberFormat="1" applyFont="1" applyFill="1" applyBorder="1" applyAlignment="1">
      <alignment horizontal="center" vertical="center" wrapText="1"/>
    </xf>
    <xf numFmtId="3" fontId="10" fillId="0" borderId="20" xfId="2" applyNumberFormat="1" applyFont="1" applyFill="1" applyBorder="1" applyAlignment="1">
      <alignment horizontal="center" vertical="center" wrapText="1"/>
    </xf>
    <xf numFmtId="49" fontId="6" fillId="0" borderId="14" xfId="1" applyNumberFormat="1" applyFont="1" applyFill="1" applyBorder="1" applyAlignment="1">
      <alignment horizontal="center" vertical="center" wrapText="1"/>
    </xf>
    <xf numFmtId="49" fontId="6" fillId="0" borderId="7" xfId="1" applyNumberFormat="1" applyFont="1" applyFill="1" applyBorder="1" applyAlignment="1">
      <alignment horizontal="center" vertical="center" wrapText="1"/>
    </xf>
    <xf numFmtId="0" fontId="13" fillId="0" borderId="21" xfId="0" applyFont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2" fontId="10" fillId="0" borderId="9" xfId="2" applyNumberFormat="1" applyFont="1" applyFill="1" applyBorder="1" applyAlignment="1">
      <alignment horizontal="center" vertical="top" wrapText="1"/>
    </xf>
    <xf numFmtId="2" fontId="10" fillId="0" borderId="10" xfId="2" applyNumberFormat="1" applyFont="1" applyFill="1" applyBorder="1" applyAlignment="1">
      <alignment horizontal="center" vertical="top" wrapText="1"/>
    </xf>
    <xf numFmtId="2" fontId="10" fillId="0" borderId="11" xfId="2" applyNumberFormat="1" applyFont="1" applyFill="1" applyBorder="1" applyAlignment="1">
      <alignment horizontal="center" vertical="top" wrapText="1"/>
    </xf>
    <xf numFmtId="2" fontId="10" fillId="0" borderId="12" xfId="2" applyNumberFormat="1" applyFont="1" applyFill="1" applyBorder="1" applyAlignment="1">
      <alignment horizontal="center" vertical="top" wrapText="1"/>
    </xf>
    <xf numFmtId="2" fontId="10" fillId="0" borderId="13" xfId="2" applyNumberFormat="1" applyFont="1" applyFill="1" applyBorder="1" applyAlignment="1">
      <alignment horizontal="center" vertical="top" wrapText="1"/>
    </xf>
    <xf numFmtId="2" fontId="10" fillId="0" borderId="14" xfId="2" applyNumberFormat="1" applyFont="1" applyFill="1" applyBorder="1" applyAlignment="1">
      <alignment horizontal="center" vertical="top" wrapText="1"/>
    </xf>
    <xf numFmtId="0" fontId="8" fillId="0" borderId="2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2" fontId="9" fillId="0" borderId="1" xfId="4" applyNumberFormat="1" applyFont="1" applyBorder="1" applyAlignment="1">
      <alignment horizontal="center"/>
    </xf>
    <xf numFmtId="2" fontId="8" fillId="0" borderId="1" xfId="4" applyNumberFormat="1" applyFont="1" applyBorder="1" applyAlignment="1">
      <alignment horizontal="center"/>
    </xf>
  </cellXfs>
  <cellStyles count="164">
    <cellStyle name="20% - Accent1" xfId="22" builtinId="30" customBuiltin="1"/>
    <cellStyle name="20% - Accent1 2" xfId="66"/>
    <cellStyle name="20% - Accent1 3" xfId="109"/>
    <cellStyle name="20% - Accent1 3 2" xfId="151"/>
    <cellStyle name="20% - Accent1 4" xfId="136"/>
    <cellStyle name="20% - Accent2" xfId="26" builtinId="34" customBuiltin="1"/>
    <cellStyle name="20% - Accent2 2" xfId="70"/>
    <cellStyle name="20% - Accent2 3" xfId="113"/>
    <cellStyle name="20% - Accent2 3 2" xfId="153"/>
    <cellStyle name="20% - Accent2 4" xfId="138"/>
    <cellStyle name="20% - Accent3" xfId="30" builtinId="38" customBuiltin="1"/>
    <cellStyle name="20% - Accent3 2" xfId="74"/>
    <cellStyle name="20% - Accent3 3" xfId="117"/>
    <cellStyle name="20% - Accent3 3 2" xfId="155"/>
    <cellStyle name="20% - Accent3 4" xfId="140"/>
    <cellStyle name="20% - Accent4" xfId="34" builtinId="42" customBuiltin="1"/>
    <cellStyle name="20% - Accent4 2" xfId="78"/>
    <cellStyle name="20% - Accent4 3" xfId="121"/>
    <cellStyle name="20% - Accent4 3 2" xfId="157"/>
    <cellStyle name="20% - Accent4 4" xfId="142"/>
    <cellStyle name="20% - Accent5" xfId="38" builtinId="46" customBuiltin="1"/>
    <cellStyle name="20% - Accent5 2" xfId="82"/>
    <cellStyle name="20% - Accent5 3" xfId="125"/>
    <cellStyle name="20% - Accent5 3 2" xfId="159"/>
    <cellStyle name="20% - Accent5 4" xfId="144"/>
    <cellStyle name="20% - Accent6" xfId="42" builtinId="50" customBuiltin="1"/>
    <cellStyle name="20% - Accent6 2" xfId="86"/>
    <cellStyle name="20% - Accent6 3" xfId="129"/>
    <cellStyle name="20% - Accent6 3 2" xfId="161"/>
    <cellStyle name="20% - Accent6 4" xfId="146"/>
    <cellStyle name="40% - Accent1" xfId="23" builtinId="31" customBuiltin="1"/>
    <cellStyle name="40% - Accent1 2" xfId="67"/>
    <cellStyle name="40% - Accent1 3" xfId="110"/>
    <cellStyle name="40% - Accent1 3 2" xfId="152"/>
    <cellStyle name="40% - Accent1 4" xfId="137"/>
    <cellStyle name="40% - Accent2" xfId="27" builtinId="35" customBuiltin="1"/>
    <cellStyle name="40% - Accent2 2" xfId="71"/>
    <cellStyle name="40% - Accent2 3" xfId="114"/>
    <cellStyle name="40% - Accent2 3 2" xfId="154"/>
    <cellStyle name="40% - Accent2 4" xfId="139"/>
    <cellStyle name="40% - Accent3" xfId="31" builtinId="39" customBuiltin="1"/>
    <cellStyle name="40% - Accent3 2" xfId="75"/>
    <cellStyle name="40% - Accent3 3" xfId="118"/>
    <cellStyle name="40% - Accent3 3 2" xfId="156"/>
    <cellStyle name="40% - Accent3 4" xfId="141"/>
    <cellStyle name="40% - Accent4" xfId="35" builtinId="43" customBuiltin="1"/>
    <cellStyle name="40% - Accent4 2" xfId="79"/>
    <cellStyle name="40% - Accent4 3" xfId="122"/>
    <cellStyle name="40% - Accent4 3 2" xfId="158"/>
    <cellStyle name="40% - Accent4 4" xfId="143"/>
    <cellStyle name="40% - Accent5" xfId="39" builtinId="47" customBuiltin="1"/>
    <cellStyle name="40% - Accent5 2" xfId="83"/>
    <cellStyle name="40% - Accent5 3" xfId="126"/>
    <cellStyle name="40% - Accent5 3 2" xfId="160"/>
    <cellStyle name="40% - Accent5 4" xfId="145"/>
    <cellStyle name="40% - Accent6" xfId="43" builtinId="51" customBuiltin="1"/>
    <cellStyle name="40% - Accent6 2" xfId="87"/>
    <cellStyle name="40% - Accent6 3" xfId="130"/>
    <cellStyle name="40% - Accent6 3 2" xfId="162"/>
    <cellStyle name="40% - Accent6 4" xfId="147"/>
    <cellStyle name="60% - Accent1" xfId="24" builtinId="32" customBuiltin="1"/>
    <cellStyle name="60% - Accent1 2" xfId="68"/>
    <cellStyle name="60% - Accent1 3" xfId="111"/>
    <cellStyle name="60% - Accent2" xfId="28" builtinId="36" customBuiltin="1"/>
    <cellStyle name="60% - Accent2 2" xfId="72"/>
    <cellStyle name="60% - Accent2 3" xfId="115"/>
    <cellStyle name="60% - Accent3" xfId="32" builtinId="40" customBuiltin="1"/>
    <cellStyle name="60% - Accent3 2" xfId="76"/>
    <cellStyle name="60% - Accent3 3" xfId="119"/>
    <cellStyle name="60% - Accent4" xfId="36" builtinId="44" customBuiltin="1"/>
    <cellStyle name="60% - Accent4 2" xfId="80"/>
    <cellStyle name="60% - Accent4 3" xfId="123"/>
    <cellStyle name="60% - Accent5" xfId="40" builtinId="48" customBuiltin="1"/>
    <cellStyle name="60% - Accent5 2" xfId="84"/>
    <cellStyle name="60% - Accent5 3" xfId="127"/>
    <cellStyle name="60% - Accent6" xfId="44" builtinId="52" customBuiltin="1"/>
    <cellStyle name="60% - Accent6 2" xfId="88"/>
    <cellStyle name="60% - Accent6 3" xfId="131"/>
    <cellStyle name="Accent1" xfId="21" builtinId="29" customBuiltin="1"/>
    <cellStyle name="Accent1 2" xfId="65"/>
    <cellStyle name="Accent1 3" xfId="108"/>
    <cellStyle name="Accent2" xfId="25" builtinId="33" customBuiltin="1"/>
    <cellStyle name="Accent2 2" xfId="69"/>
    <cellStyle name="Accent2 3" xfId="112"/>
    <cellStyle name="Accent3" xfId="29" builtinId="37" customBuiltin="1"/>
    <cellStyle name="Accent3 2" xfId="73"/>
    <cellStyle name="Accent3 3" xfId="116"/>
    <cellStyle name="Accent4" xfId="33" builtinId="41" customBuiltin="1"/>
    <cellStyle name="Accent4 2" xfId="77"/>
    <cellStyle name="Accent4 3" xfId="120"/>
    <cellStyle name="Accent5" xfId="37" builtinId="45" customBuiltin="1"/>
    <cellStyle name="Accent5 2" xfId="81"/>
    <cellStyle name="Accent5 3" xfId="124"/>
    <cellStyle name="Accent6" xfId="41" builtinId="49" customBuiltin="1"/>
    <cellStyle name="Accent6 2" xfId="85"/>
    <cellStyle name="Accent6 3" xfId="128"/>
    <cellStyle name="Bad" xfId="11" builtinId="27" customBuiltin="1"/>
    <cellStyle name="Bad 2" xfId="54"/>
    <cellStyle name="Bad 3" xfId="97"/>
    <cellStyle name="Calculation" xfId="15" builtinId="22" customBuiltin="1"/>
    <cellStyle name="Calculation 2" xfId="58"/>
    <cellStyle name="Calculation 3" xfId="101"/>
    <cellStyle name="Check Cell" xfId="17" builtinId="23" customBuiltin="1"/>
    <cellStyle name="Check Cell 2" xfId="60"/>
    <cellStyle name="Check Cell 3" xfId="103"/>
    <cellStyle name="Comma" xfId="4" builtinId="3"/>
    <cellStyle name="Comma 2" xfId="89"/>
    <cellStyle name="Comma 3" xfId="91"/>
    <cellStyle name="Comma 3 2" xfId="149"/>
    <cellStyle name="Comma 4" xfId="132"/>
    <cellStyle name="Comma 4 2" xfId="163"/>
    <cellStyle name="Comma 5" xfId="46"/>
    <cellStyle name="Comma 6" xfId="134"/>
    <cellStyle name="Explanatory Text" xfId="19" builtinId="53" customBuiltin="1"/>
    <cellStyle name="Explanatory Text 2" xfId="63"/>
    <cellStyle name="Explanatory Text 3" xfId="106"/>
    <cellStyle name="Good" xfId="10" builtinId="26" customBuiltin="1"/>
    <cellStyle name="Good 2" xfId="53"/>
    <cellStyle name="Good 3" xfId="96"/>
    <cellStyle name="Heading 1" xfId="6" builtinId="16" customBuiltin="1"/>
    <cellStyle name="Heading 1 2" xfId="49"/>
    <cellStyle name="Heading 1 3" xfId="92"/>
    <cellStyle name="Heading 2" xfId="7" builtinId="17" customBuiltin="1"/>
    <cellStyle name="Heading 2 2" xfId="50"/>
    <cellStyle name="Heading 2 3" xfId="93"/>
    <cellStyle name="Heading 3" xfId="8" builtinId="18" customBuiltin="1"/>
    <cellStyle name="Heading 3 2" xfId="51"/>
    <cellStyle name="Heading 3 3" xfId="94"/>
    <cellStyle name="Heading 4" xfId="9" builtinId="19" customBuiltin="1"/>
    <cellStyle name="Heading 4 2" xfId="52"/>
    <cellStyle name="Heading 4 3" xfId="95"/>
    <cellStyle name="Input" xfId="13" builtinId="20" customBuiltin="1"/>
    <cellStyle name="Input 2" xfId="56"/>
    <cellStyle name="Input 3" xfId="99"/>
    <cellStyle name="Linked Cell" xfId="16" builtinId="24" customBuiltin="1"/>
    <cellStyle name="Linked Cell 2" xfId="59"/>
    <cellStyle name="Linked Cell 3" xfId="102"/>
    <cellStyle name="Neutral" xfId="12" builtinId="28" customBuiltin="1"/>
    <cellStyle name="Neutral 2" xfId="55"/>
    <cellStyle name="Neutral 3" xfId="98"/>
    <cellStyle name="Normal" xfId="0" builtinId="0"/>
    <cellStyle name="Normal 2" xfId="1"/>
    <cellStyle name="Normal 2 2" xfId="2"/>
    <cellStyle name="Normal 2 3" xfId="48"/>
    <cellStyle name="Normal 3" xfId="3"/>
    <cellStyle name="Normal 3 2" xfId="90"/>
    <cellStyle name="Normal 3 3" xfId="148"/>
    <cellStyle name="Normal 4" xfId="45"/>
    <cellStyle name="Normal 5" xfId="133"/>
    <cellStyle name="Note 2" xfId="62"/>
    <cellStyle name="Note 3" xfId="105"/>
    <cellStyle name="Note 3 2" xfId="150"/>
    <cellStyle name="Note 4" xfId="47"/>
    <cellStyle name="Note 5" xfId="135"/>
    <cellStyle name="Output" xfId="14" builtinId="21" customBuiltin="1"/>
    <cellStyle name="Output 2" xfId="57"/>
    <cellStyle name="Output 3" xfId="100"/>
    <cellStyle name="Title" xfId="5" builtinId="15" customBuiltin="1"/>
    <cellStyle name="Total" xfId="20" builtinId="25" customBuiltin="1"/>
    <cellStyle name="Total 2" xfId="64"/>
    <cellStyle name="Total 3" xfId="107"/>
    <cellStyle name="Warning Text" xfId="18" builtinId="11" customBuiltin="1"/>
    <cellStyle name="Warning Text 2" xfId="61"/>
    <cellStyle name="Warning Text 3" xfId="10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93"/>
  <sheetViews>
    <sheetView tabSelected="1" zoomScale="85" zoomScaleNormal="85" workbookViewId="0">
      <pane xSplit="2" ySplit="5" topLeftCell="U60" activePane="bottomRight" state="frozen"/>
      <selection activeCell="F20" sqref="F20"/>
      <selection pane="topRight" activeCell="F20" sqref="F20"/>
      <selection pane="bottomLeft" activeCell="F20" sqref="F20"/>
      <selection pane="bottomRight" activeCell="C76" sqref="C76:BK76"/>
    </sheetView>
  </sheetViews>
  <sheetFormatPr defaultColWidth="9.140625" defaultRowHeight="15" x14ac:dyDescent="0.25"/>
  <cols>
    <col min="1" max="1" width="5" style="13" customWidth="1"/>
    <col min="2" max="2" width="55" style="13" customWidth="1"/>
    <col min="3" max="3" width="4.7109375" style="13" customWidth="1"/>
    <col min="4" max="4" width="6.7109375" style="13" customWidth="1"/>
    <col min="5" max="6" width="6.7109375" style="13" bestFit="1" customWidth="1"/>
    <col min="7" max="7" width="4.7109375" style="13" customWidth="1"/>
    <col min="8" max="8" width="6.7109375" style="13" customWidth="1"/>
    <col min="9" max="9" width="7.7109375" style="13" customWidth="1"/>
    <col min="10" max="10" width="7.7109375" style="13" bestFit="1" customWidth="1"/>
    <col min="11" max="11" width="4.7109375" style="13" customWidth="1"/>
    <col min="12" max="12" width="6.7109375" style="13" customWidth="1"/>
    <col min="13" max="17" width="4.7109375" style="13" customWidth="1"/>
    <col min="18" max="18" width="6.7109375" style="13" customWidth="1"/>
    <col min="19" max="20" width="5.7109375" style="13" customWidth="1"/>
    <col min="21" max="21" width="4.7109375" style="13" customWidth="1"/>
    <col min="22" max="22" width="5.7109375" style="13" customWidth="1"/>
    <col min="23" max="27" width="4.7109375" style="13" customWidth="1"/>
    <col min="28" max="29" width="6.7109375" style="13" customWidth="1"/>
    <col min="30" max="31" width="4.7109375" style="13" customWidth="1"/>
    <col min="32" max="32" width="5.7109375" style="13" customWidth="1"/>
    <col min="33" max="37" width="4.7109375" style="13" customWidth="1"/>
    <col min="38" max="38" width="6.7109375" style="13" customWidth="1"/>
    <col min="39" max="40" width="5.7109375" style="13" customWidth="1"/>
    <col min="41" max="41" width="4.7109375" style="13" customWidth="1"/>
    <col min="42" max="42" width="6.85546875" style="13" customWidth="1"/>
    <col min="43" max="47" width="4.7109375" style="13" customWidth="1"/>
    <col min="48" max="48" width="6.7109375" style="13" customWidth="1"/>
    <col min="49" max="49" width="7.7109375" style="13" customWidth="1"/>
    <col min="50" max="50" width="6.7109375" style="13" bestFit="1" customWidth="1"/>
    <col min="51" max="51" width="4.7109375" style="13" customWidth="1"/>
    <col min="52" max="52" width="6.7109375" style="13" customWidth="1"/>
    <col min="53" max="57" width="4.7109375" style="13" customWidth="1"/>
    <col min="58" max="58" width="6.7109375" style="13" customWidth="1"/>
    <col min="59" max="60" width="5.7109375" style="13" customWidth="1"/>
    <col min="61" max="61" width="4.7109375" style="13" customWidth="1"/>
    <col min="62" max="62" width="5.7109375" style="13" customWidth="1"/>
    <col min="63" max="63" width="7.7109375" style="13" customWidth="1"/>
    <col min="64" max="64" width="9.5703125" style="13" bestFit="1" customWidth="1"/>
    <col min="65" max="16384" width="9.140625" style="13"/>
  </cols>
  <sheetData>
    <row r="1" spans="1:104" s="3" customFormat="1" ht="15.75" thickBot="1" x14ac:dyDescent="0.3">
      <c r="A1" s="46" t="s">
        <v>74</v>
      </c>
      <c r="B1" s="59" t="s">
        <v>32</v>
      </c>
      <c r="C1" s="50" t="s">
        <v>133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1"/>
      <c r="BD1" s="51"/>
      <c r="BE1" s="51"/>
      <c r="BF1" s="51"/>
      <c r="BG1" s="51"/>
      <c r="BH1" s="51"/>
      <c r="BI1" s="51"/>
      <c r="BJ1" s="51"/>
      <c r="BK1" s="5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</row>
    <row r="2" spans="1:104" s="3" customFormat="1" ht="15.75" thickBot="1" x14ac:dyDescent="0.3">
      <c r="A2" s="47"/>
      <c r="B2" s="60"/>
      <c r="C2" s="50" t="s">
        <v>31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2"/>
      <c r="W2" s="50" t="s">
        <v>27</v>
      </c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2"/>
      <c r="AQ2" s="50" t="s">
        <v>28</v>
      </c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2"/>
      <c r="BK2" s="56" t="s">
        <v>25</v>
      </c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</row>
    <row r="3" spans="1:104" s="5" customFormat="1" ht="15.75" thickBot="1" x14ac:dyDescent="0.3">
      <c r="A3" s="47"/>
      <c r="B3" s="60"/>
      <c r="C3" s="53" t="s">
        <v>12</v>
      </c>
      <c r="D3" s="54"/>
      <c r="E3" s="54"/>
      <c r="F3" s="54"/>
      <c r="G3" s="54"/>
      <c r="H3" s="54"/>
      <c r="I3" s="54"/>
      <c r="J3" s="54"/>
      <c r="K3" s="54"/>
      <c r="L3" s="55"/>
      <c r="M3" s="53" t="s">
        <v>13</v>
      </c>
      <c r="N3" s="54"/>
      <c r="O3" s="54"/>
      <c r="P3" s="54"/>
      <c r="Q3" s="54"/>
      <c r="R3" s="54"/>
      <c r="S3" s="54"/>
      <c r="T3" s="54"/>
      <c r="U3" s="54"/>
      <c r="V3" s="55"/>
      <c r="W3" s="53" t="s">
        <v>12</v>
      </c>
      <c r="X3" s="54"/>
      <c r="Y3" s="54"/>
      <c r="Z3" s="54"/>
      <c r="AA3" s="54"/>
      <c r="AB3" s="54"/>
      <c r="AC3" s="54"/>
      <c r="AD3" s="54"/>
      <c r="AE3" s="54"/>
      <c r="AF3" s="55"/>
      <c r="AG3" s="53" t="s">
        <v>13</v>
      </c>
      <c r="AH3" s="54"/>
      <c r="AI3" s="54"/>
      <c r="AJ3" s="54"/>
      <c r="AK3" s="54"/>
      <c r="AL3" s="54"/>
      <c r="AM3" s="54"/>
      <c r="AN3" s="54"/>
      <c r="AO3" s="54"/>
      <c r="AP3" s="55"/>
      <c r="AQ3" s="53" t="s">
        <v>12</v>
      </c>
      <c r="AR3" s="54"/>
      <c r="AS3" s="54"/>
      <c r="AT3" s="54"/>
      <c r="AU3" s="54"/>
      <c r="AV3" s="54"/>
      <c r="AW3" s="54"/>
      <c r="AX3" s="54"/>
      <c r="AY3" s="54"/>
      <c r="AZ3" s="55"/>
      <c r="BA3" s="53" t="s">
        <v>13</v>
      </c>
      <c r="BB3" s="54"/>
      <c r="BC3" s="54"/>
      <c r="BD3" s="54"/>
      <c r="BE3" s="54"/>
      <c r="BF3" s="54"/>
      <c r="BG3" s="54"/>
      <c r="BH3" s="54"/>
      <c r="BI3" s="54"/>
      <c r="BJ3" s="55"/>
      <c r="BK3" s="57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</row>
    <row r="4" spans="1:104" s="5" customFormat="1" x14ac:dyDescent="0.25">
      <c r="A4" s="47"/>
      <c r="B4" s="60"/>
      <c r="C4" s="67" t="s">
        <v>38</v>
      </c>
      <c r="D4" s="68"/>
      <c r="E4" s="68"/>
      <c r="F4" s="68"/>
      <c r="G4" s="69"/>
      <c r="H4" s="64" t="s">
        <v>39</v>
      </c>
      <c r="I4" s="65"/>
      <c r="J4" s="65"/>
      <c r="K4" s="65"/>
      <c r="L4" s="66"/>
      <c r="M4" s="67" t="s">
        <v>38</v>
      </c>
      <c r="N4" s="68"/>
      <c r="O4" s="68"/>
      <c r="P4" s="68"/>
      <c r="Q4" s="69"/>
      <c r="R4" s="64" t="s">
        <v>39</v>
      </c>
      <c r="S4" s="65"/>
      <c r="T4" s="65"/>
      <c r="U4" s="65"/>
      <c r="V4" s="66"/>
      <c r="W4" s="67" t="s">
        <v>38</v>
      </c>
      <c r="X4" s="68"/>
      <c r="Y4" s="68"/>
      <c r="Z4" s="68"/>
      <c r="AA4" s="69"/>
      <c r="AB4" s="64" t="s">
        <v>39</v>
      </c>
      <c r="AC4" s="65"/>
      <c r="AD4" s="65"/>
      <c r="AE4" s="65"/>
      <c r="AF4" s="66"/>
      <c r="AG4" s="67" t="s">
        <v>38</v>
      </c>
      <c r="AH4" s="68"/>
      <c r="AI4" s="68"/>
      <c r="AJ4" s="68"/>
      <c r="AK4" s="69"/>
      <c r="AL4" s="64" t="s">
        <v>39</v>
      </c>
      <c r="AM4" s="65"/>
      <c r="AN4" s="65"/>
      <c r="AO4" s="65"/>
      <c r="AP4" s="66"/>
      <c r="AQ4" s="67" t="s">
        <v>38</v>
      </c>
      <c r="AR4" s="68"/>
      <c r="AS4" s="68"/>
      <c r="AT4" s="68"/>
      <c r="AU4" s="69"/>
      <c r="AV4" s="64" t="s">
        <v>39</v>
      </c>
      <c r="AW4" s="65"/>
      <c r="AX4" s="65"/>
      <c r="AY4" s="65"/>
      <c r="AZ4" s="66"/>
      <c r="BA4" s="67" t="s">
        <v>38</v>
      </c>
      <c r="BB4" s="68"/>
      <c r="BC4" s="68"/>
      <c r="BD4" s="68"/>
      <c r="BE4" s="69"/>
      <c r="BF4" s="64" t="s">
        <v>39</v>
      </c>
      <c r="BG4" s="65"/>
      <c r="BH4" s="65"/>
      <c r="BI4" s="65"/>
      <c r="BJ4" s="66"/>
      <c r="BK4" s="57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</row>
    <row r="5" spans="1:104" s="5" customFormat="1" ht="15" customHeight="1" x14ac:dyDescent="0.25">
      <c r="A5" s="47"/>
      <c r="B5" s="60"/>
      <c r="C5" s="6">
        <v>1</v>
      </c>
      <c r="D5" s="7">
        <v>2</v>
      </c>
      <c r="E5" s="7">
        <v>3</v>
      </c>
      <c r="F5" s="7">
        <v>4</v>
      </c>
      <c r="G5" s="8">
        <v>5</v>
      </c>
      <c r="H5" s="6">
        <v>1</v>
      </c>
      <c r="I5" s="7">
        <v>2</v>
      </c>
      <c r="J5" s="7">
        <v>3</v>
      </c>
      <c r="K5" s="7">
        <v>4</v>
      </c>
      <c r="L5" s="8">
        <v>5</v>
      </c>
      <c r="M5" s="6">
        <v>1</v>
      </c>
      <c r="N5" s="7">
        <v>2</v>
      </c>
      <c r="O5" s="7">
        <v>3</v>
      </c>
      <c r="P5" s="7">
        <v>4</v>
      </c>
      <c r="Q5" s="8">
        <v>5</v>
      </c>
      <c r="R5" s="6">
        <v>1</v>
      </c>
      <c r="S5" s="7">
        <v>2</v>
      </c>
      <c r="T5" s="7">
        <v>3</v>
      </c>
      <c r="U5" s="7">
        <v>4</v>
      </c>
      <c r="V5" s="8">
        <v>5</v>
      </c>
      <c r="W5" s="6">
        <v>1</v>
      </c>
      <c r="X5" s="7">
        <v>2</v>
      </c>
      <c r="Y5" s="7">
        <v>3</v>
      </c>
      <c r="Z5" s="7">
        <v>4</v>
      </c>
      <c r="AA5" s="8">
        <v>5</v>
      </c>
      <c r="AB5" s="6">
        <v>1</v>
      </c>
      <c r="AC5" s="7">
        <v>2</v>
      </c>
      <c r="AD5" s="7">
        <v>3</v>
      </c>
      <c r="AE5" s="7">
        <v>4</v>
      </c>
      <c r="AF5" s="8">
        <v>5</v>
      </c>
      <c r="AG5" s="6">
        <v>1</v>
      </c>
      <c r="AH5" s="7">
        <v>2</v>
      </c>
      <c r="AI5" s="7">
        <v>3</v>
      </c>
      <c r="AJ5" s="7">
        <v>4</v>
      </c>
      <c r="AK5" s="8">
        <v>5</v>
      </c>
      <c r="AL5" s="6">
        <v>1</v>
      </c>
      <c r="AM5" s="7">
        <v>2</v>
      </c>
      <c r="AN5" s="7">
        <v>3</v>
      </c>
      <c r="AO5" s="7">
        <v>4</v>
      </c>
      <c r="AP5" s="8">
        <v>5</v>
      </c>
      <c r="AQ5" s="6">
        <v>1</v>
      </c>
      <c r="AR5" s="7">
        <v>2</v>
      </c>
      <c r="AS5" s="7">
        <v>3</v>
      </c>
      <c r="AT5" s="7">
        <v>4</v>
      </c>
      <c r="AU5" s="8">
        <v>5</v>
      </c>
      <c r="AV5" s="6">
        <v>1</v>
      </c>
      <c r="AW5" s="7">
        <v>2</v>
      </c>
      <c r="AX5" s="7">
        <v>3</v>
      </c>
      <c r="AY5" s="7">
        <v>4</v>
      </c>
      <c r="AZ5" s="8">
        <v>5</v>
      </c>
      <c r="BA5" s="6">
        <v>1</v>
      </c>
      <c r="BB5" s="7">
        <v>2</v>
      </c>
      <c r="BC5" s="7">
        <v>3</v>
      </c>
      <c r="BD5" s="7">
        <v>4</v>
      </c>
      <c r="BE5" s="8">
        <v>5</v>
      </c>
      <c r="BF5" s="6">
        <v>1</v>
      </c>
      <c r="BG5" s="7">
        <v>2</v>
      </c>
      <c r="BH5" s="7">
        <v>3</v>
      </c>
      <c r="BI5" s="7">
        <v>4</v>
      </c>
      <c r="BJ5" s="8">
        <v>5</v>
      </c>
      <c r="BK5" s="58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</row>
    <row r="6" spans="1:104" x14ac:dyDescent="0.25">
      <c r="A6" s="11" t="s">
        <v>0</v>
      </c>
      <c r="B6" s="12" t="s">
        <v>6</v>
      </c>
      <c r="C6" s="61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2"/>
      <c r="BG6" s="62"/>
      <c r="BH6" s="62"/>
      <c r="BI6" s="62"/>
      <c r="BJ6" s="62"/>
      <c r="BK6" s="63"/>
    </row>
    <row r="7" spans="1:104" x14ac:dyDescent="0.25">
      <c r="A7" s="11" t="s">
        <v>75</v>
      </c>
      <c r="B7" s="14" t="s">
        <v>14</v>
      </c>
      <c r="C7" s="61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2"/>
      <c r="BB7" s="62"/>
      <c r="BC7" s="62"/>
      <c r="BD7" s="62"/>
      <c r="BE7" s="62"/>
      <c r="BF7" s="62"/>
      <c r="BG7" s="62"/>
      <c r="BH7" s="62"/>
      <c r="BI7" s="62"/>
      <c r="BJ7" s="62"/>
      <c r="BK7" s="63"/>
    </row>
    <row r="8" spans="1:104" x14ac:dyDescent="0.25">
      <c r="A8" s="11"/>
      <c r="B8" s="24" t="s">
        <v>101</v>
      </c>
      <c r="C8" s="39">
        <v>0</v>
      </c>
      <c r="D8" s="39">
        <v>26.758456849999902</v>
      </c>
      <c r="E8" s="39">
        <v>150.49588409022502</v>
      </c>
      <c r="F8" s="39">
        <v>0</v>
      </c>
      <c r="G8" s="39">
        <v>0</v>
      </c>
      <c r="H8" s="39">
        <v>1.8746193834500995</v>
      </c>
      <c r="I8" s="39">
        <v>610.21955721009454</v>
      </c>
      <c r="J8" s="39">
        <v>1122.8980063307711</v>
      </c>
      <c r="K8" s="39">
        <v>0</v>
      </c>
      <c r="L8" s="39">
        <v>18.684414802159797</v>
      </c>
      <c r="M8" s="39">
        <v>0</v>
      </c>
      <c r="N8" s="39">
        <v>0</v>
      </c>
      <c r="O8" s="39">
        <v>0</v>
      </c>
      <c r="P8" s="39">
        <v>0</v>
      </c>
      <c r="Q8" s="39">
        <v>0</v>
      </c>
      <c r="R8" s="39">
        <v>0.37940437561130008</v>
      </c>
      <c r="S8" s="39">
        <v>32.574887337741501</v>
      </c>
      <c r="T8" s="39">
        <v>2.1852133379997998</v>
      </c>
      <c r="U8" s="39">
        <v>0</v>
      </c>
      <c r="V8" s="39">
        <v>0.5163991839351999</v>
      </c>
      <c r="W8" s="39">
        <v>0</v>
      </c>
      <c r="X8" s="39">
        <v>0</v>
      </c>
      <c r="Y8" s="39">
        <v>0</v>
      </c>
      <c r="Z8" s="39">
        <v>0</v>
      </c>
      <c r="AA8" s="39">
        <v>0</v>
      </c>
      <c r="AB8" s="39">
        <v>0.3951464603539</v>
      </c>
      <c r="AC8" s="39">
        <v>243.30709172541793</v>
      </c>
      <c r="AD8" s="39">
        <v>0</v>
      </c>
      <c r="AE8" s="39">
        <v>0</v>
      </c>
      <c r="AF8" s="39">
        <v>3.7325202472896004</v>
      </c>
      <c r="AG8" s="39">
        <v>0</v>
      </c>
      <c r="AH8" s="39">
        <v>0</v>
      </c>
      <c r="AI8" s="39">
        <v>0</v>
      </c>
      <c r="AJ8" s="39">
        <v>0</v>
      </c>
      <c r="AK8" s="39">
        <v>0</v>
      </c>
      <c r="AL8" s="39">
        <v>0.1492339550641</v>
      </c>
      <c r="AM8" s="39">
        <v>24.467715777709198</v>
      </c>
      <c r="AN8" s="39">
        <v>0.87977214616109989</v>
      </c>
      <c r="AO8" s="39">
        <v>0</v>
      </c>
      <c r="AP8" s="39">
        <v>0.5815037665156001</v>
      </c>
      <c r="AQ8" s="39">
        <v>0</v>
      </c>
      <c r="AR8" s="39">
        <v>0</v>
      </c>
      <c r="AS8" s="39">
        <v>0</v>
      </c>
      <c r="AT8" s="39">
        <v>0</v>
      </c>
      <c r="AU8" s="39">
        <v>0</v>
      </c>
      <c r="AV8" s="39">
        <v>6.6733416749516028</v>
      </c>
      <c r="AW8" s="39">
        <v>452.76298575944583</v>
      </c>
      <c r="AX8" s="39">
        <v>145.88196492567721</v>
      </c>
      <c r="AY8" s="39">
        <v>0</v>
      </c>
      <c r="AZ8" s="39">
        <v>25.670663788641093</v>
      </c>
      <c r="BA8" s="39">
        <v>0</v>
      </c>
      <c r="BB8" s="39">
        <v>0</v>
      </c>
      <c r="BC8" s="39">
        <v>0</v>
      </c>
      <c r="BD8" s="39">
        <v>0</v>
      </c>
      <c r="BE8" s="39">
        <v>0</v>
      </c>
      <c r="BF8" s="39">
        <v>2.6191755169569007</v>
      </c>
      <c r="BG8" s="39">
        <v>23.909494261257201</v>
      </c>
      <c r="BH8" s="39">
        <v>4.8393773869999995E-3</v>
      </c>
      <c r="BI8" s="39">
        <v>0</v>
      </c>
      <c r="BJ8" s="39">
        <v>8.0904526199989011</v>
      </c>
      <c r="BK8" s="40">
        <f>SUM(C8:BJ8)</f>
        <v>2905.7127449048153</v>
      </c>
    </row>
    <row r="9" spans="1:104" x14ac:dyDescent="0.25">
      <c r="A9" s="11"/>
      <c r="B9" s="27" t="s">
        <v>84</v>
      </c>
      <c r="C9" s="38">
        <f>SUM(C8)</f>
        <v>0</v>
      </c>
      <c r="D9" s="38">
        <f t="shared" ref="D9:BJ9" si="0">SUM(D8)</f>
        <v>26.758456849999902</v>
      </c>
      <c r="E9" s="38">
        <f t="shared" si="0"/>
        <v>150.49588409022502</v>
      </c>
      <c r="F9" s="38">
        <f t="shared" si="0"/>
        <v>0</v>
      </c>
      <c r="G9" s="38">
        <f t="shared" si="0"/>
        <v>0</v>
      </c>
      <c r="H9" s="38">
        <f t="shared" si="0"/>
        <v>1.8746193834500995</v>
      </c>
      <c r="I9" s="38">
        <f t="shared" si="0"/>
        <v>610.21955721009454</v>
      </c>
      <c r="J9" s="38">
        <f t="shared" si="0"/>
        <v>1122.8980063307711</v>
      </c>
      <c r="K9" s="38">
        <f t="shared" si="0"/>
        <v>0</v>
      </c>
      <c r="L9" s="38">
        <f t="shared" si="0"/>
        <v>18.684414802159797</v>
      </c>
      <c r="M9" s="38">
        <f t="shared" si="0"/>
        <v>0</v>
      </c>
      <c r="N9" s="38">
        <f t="shared" si="0"/>
        <v>0</v>
      </c>
      <c r="O9" s="38">
        <f t="shared" si="0"/>
        <v>0</v>
      </c>
      <c r="P9" s="38">
        <f t="shared" si="0"/>
        <v>0</v>
      </c>
      <c r="Q9" s="38">
        <f t="shared" si="0"/>
        <v>0</v>
      </c>
      <c r="R9" s="38">
        <f t="shared" si="0"/>
        <v>0.37940437561130008</v>
      </c>
      <c r="S9" s="38">
        <f t="shared" si="0"/>
        <v>32.574887337741501</v>
      </c>
      <c r="T9" s="38">
        <f t="shared" si="0"/>
        <v>2.1852133379997998</v>
      </c>
      <c r="U9" s="38">
        <f t="shared" si="0"/>
        <v>0</v>
      </c>
      <c r="V9" s="38">
        <f t="shared" si="0"/>
        <v>0.5163991839351999</v>
      </c>
      <c r="W9" s="38">
        <f t="shared" si="0"/>
        <v>0</v>
      </c>
      <c r="X9" s="38">
        <f t="shared" si="0"/>
        <v>0</v>
      </c>
      <c r="Y9" s="38">
        <f t="shared" si="0"/>
        <v>0</v>
      </c>
      <c r="Z9" s="38">
        <f t="shared" si="0"/>
        <v>0</v>
      </c>
      <c r="AA9" s="38">
        <f t="shared" si="0"/>
        <v>0</v>
      </c>
      <c r="AB9" s="38">
        <f t="shared" si="0"/>
        <v>0.3951464603539</v>
      </c>
      <c r="AC9" s="38">
        <f t="shared" si="0"/>
        <v>243.30709172541793</v>
      </c>
      <c r="AD9" s="38">
        <f t="shared" si="0"/>
        <v>0</v>
      </c>
      <c r="AE9" s="38">
        <f t="shared" si="0"/>
        <v>0</v>
      </c>
      <c r="AF9" s="38">
        <f t="shared" si="0"/>
        <v>3.7325202472896004</v>
      </c>
      <c r="AG9" s="38">
        <f t="shared" si="0"/>
        <v>0</v>
      </c>
      <c r="AH9" s="38">
        <f t="shared" si="0"/>
        <v>0</v>
      </c>
      <c r="AI9" s="38">
        <f t="shared" si="0"/>
        <v>0</v>
      </c>
      <c r="AJ9" s="38">
        <f t="shared" si="0"/>
        <v>0</v>
      </c>
      <c r="AK9" s="38">
        <f t="shared" si="0"/>
        <v>0</v>
      </c>
      <c r="AL9" s="38">
        <f t="shared" si="0"/>
        <v>0.1492339550641</v>
      </c>
      <c r="AM9" s="38">
        <f t="shared" si="0"/>
        <v>24.467715777709198</v>
      </c>
      <c r="AN9" s="38">
        <f t="shared" si="0"/>
        <v>0.87977214616109989</v>
      </c>
      <c r="AO9" s="38">
        <f t="shared" si="0"/>
        <v>0</v>
      </c>
      <c r="AP9" s="38">
        <f t="shared" si="0"/>
        <v>0.5815037665156001</v>
      </c>
      <c r="AQ9" s="38">
        <f t="shared" si="0"/>
        <v>0</v>
      </c>
      <c r="AR9" s="38">
        <f t="shared" si="0"/>
        <v>0</v>
      </c>
      <c r="AS9" s="38">
        <f t="shared" si="0"/>
        <v>0</v>
      </c>
      <c r="AT9" s="38">
        <f t="shared" si="0"/>
        <v>0</v>
      </c>
      <c r="AU9" s="38">
        <f t="shared" si="0"/>
        <v>0</v>
      </c>
      <c r="AV9" s="38">
        <f t="shared" si="0"/>
        <v>6.6733416749516028</v>
      </c>
      <c r="AW9" s="38">
        <f t="shared" si="0"/>
        <v>452.76298575944583</v>
      </c>
      <c r="AX9" s="38">
        <f t="shared" si="0"/>
        <v>145.88196492567721</v>
      </c>
      <c r="AY9" s="38">
        <f t="shared" si="0"/>
        <v>0</v>
      </c>
      <c r="AZ9" s="38">
        <f t="shared" si="0"/>
        <v>25.670663788641093</v>
      </c>
      <c r="BA9" s="38">
        <f t="shared" si="0"/>
        <v>0</v>
      </c>
      <c r="BB9" s="38">
        <f t="shared" si="0"/>
        <v>0</v>
      </c>
      <c r="BC9" s="38">
        <f t="shared" si="0"/>
        <v>0</v>
      </c>
      <c r="BD9" s="38">
        <f t="shared" si="0"/>
        <v>0</v>
      </c>
      <c r="BE9" s="38">
        <f t="shared" si="0"/>
        <v>0</v>
      </c>
      <c r="BF9" s="38">
        <f t="shared" si="0"/>
        <v>2.6191755169569007</v>
      </c>
      <c r="BG9" s="38">
        <f t="shared" si="0"/>
        <v>23.909494261257201</v>
      </c>
      <c r="BH9" s="38">
        <f t="shared" si="0"/>
        <v>4.8393773869999995E-3</v>
      </c>
      <c r="BI9" s="38">
        <f t="shared" si="0"/>
        <v>0</v>
      </c>
      <c r="BJ9" s="38">
        <f t="shared" si="0"/>
        <v>8.0904526199989011</v>
      </c>
      <c r="BK9" s="38">
        <f>SUM(C9:BJ9)</f>
        <v>2905.7127449048153</v>
      </c>
    </row>
    <row r="10" spans="1:104" x14ac:dyDescent="0.25">
      <c r="A10" s="11" t="s">
        <v>76</v>
      </c>
      <c r="B10" s="26" t="s">
        <v>3</v>
      </c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  <c r="BK10" s="48"/>
    </row>
    <row r="11" spans="1:104" x14ac:dyDescent="0.25">
      <c r="A11" s="11"/>
      <c r="B11" s="24" t="s">
        <v>102</v>
      </c>
      <c r="C11" s="39">
        <v>0</v>
      </c>
      <c r="D11" s="39">
        <v>0</v>
      </c>
      <c r="E11" s="39">
        <v>0</v>
      </c>
      <c r="F11" s="39">
        <v>0</v>
      </c>
      <c r="G11" s="39">
        <v>0</v>
      </c>
      <c r="H11" s="39">
        <v>9.8366500257400027E-2</v>
      </c>
      <c r="I11" s="39">
        <v>26.275693092684133</v>
      </c>
      <c r="J11" s="39">
        <v>0</v>
      </c>
      <c r="K11" s="39">
        <v>0</v>
      </c>
      <c r="L11" s="39">
        <v>0.1095212834514</v>
      </c>
      <c r="M11" s="39">
        <v>0</v>
      </c>
      <c r="N11" s="39">
        <v>0</v>
      </c>
      <c r="O11" s="39">
        <v>0</v>
      </c>
      <c r="P11" s="39">
        <v>0</v>
      </c>
      <c r="Q11" s="39">
        <v>0</v>
      </c>
      <c r="R11" s="39">
        <v>0.1224116209029</v>
      </c>
      <c r="S11" s="39">
        <v>10.4356686370967</v>
      </c>
      <c r="T11" s="39">
        <v>0</v>
      </c>
      <c r="U11" s="39">
        <v>0</v>
      </c>
      <c r="V11" s="39">
        <v>8.956398064000001E-4</v>
      </c>
      <c r="W11" s="39">
        <v>0</v>
      </c>
      <c r="X11" s="39">
        <v>0</v>
      </c>
      <c r="Y11" s="39">
        <v>0</v>
      </c>
      <c r="Z11" s="39">
        <v>0</v>
      </c>
      <c r="AA11" s="39">
        <v>0</v>
      </c>
      <c r="AB11" s="39">
        <v>1.205334529E-2</v>
      </c>
      <c r="AC11" s="39">
        <v>0</v>
      </c>
      <c r="AD11" s="39">
        <v>0</v>
      </c>
      <c r="AE11" s="39">
        <v>0</v>
      </c>
      <c r="AF11" s="39">
        <v>0</v>
      </c>
      <c r="AG11" s="39">
        <v>0</v>
      </c>
      <c r="AH11" s="39">
        <v>0</v>
      </c>
      <c r="AI11" s="39">
        <v>0</v>
      </c>
      <c r="AJ11" s="39">
        <v>0</v>
      </c>
      <c r="AK11" s="39">
        <v>0</v>
      </c>
      <c r="AL11" s="39">
        <v>7.8095490321000004E-3</v>
      </c>
      <c r="AM11" s="39">
        <v>0</v>
      </c>
      <c r="AN11" s="39">
        <v>0</v>
      </c>
      <c r="AO11" s="39">
        <v>0</v>
      </c>
      <c r="AP11" s="39">
        <v>1.8022964509999999E-4</v>
      </c>
      <c r="AQ11" s="39">
        <v>0</v>
      </c>
      <c r="AR11" s="39">
        <v>0</v>
      </c>
      <c r="AS11" s="39">
        <v>0</v>
      </c>
      <c r="AT11" s="39">
        <v>0</v>
      </c>
      <c r="AU11" s="39">
        <v>0</v>
      </c>
      <c r="AV11" s="39">
        <v>0.58794397702899992</v>
      </c>
      <c r="AW11" s="39">
        <v>4.6091975849029998</v>
      </c>
      <c r="AX11" s="39">
        <v>0</v>
      </c>
      <c r="AY11" s="39">
        <v>0</v>
      </c>
      <c r="AZ11" s="39">
        <v>2.1700299030963999</v>
      </c>
      <c r="BA11" s="39">
        <v>0</v>
      </c>
      <c r="BB11" s="39">
        <v>0</v>
      </c>
      <c r="BC11" s="39">
        <v>0</v>
      </c>
      <c r="BD11" s="39">
        <v>0</v>
      </c>
      <c r="BE11" s="39">
        <v>0</v>
      </c>
      <c r="BF11" s="39">
        <v>0.128007596354</v>
      </c>
      <c r="BG11" s="39">
        <v>5.6369186257999998E-2</v>
      </c>
      <c r="BH11" s="39">
        <v>0</v>
      </c>
      <c r="BI11" s="39">
        <v>0</v>
      </c>
      <c r="BJ11" s="39">
        <v>3.7262908870899995E-2</v>
      </c>
      <c r="BK11" s="40">
        <f t="shared" ref="BK11:BK12" si="1">SUM(C11:BJ11)</f>
        <v>44.651411054677439</v>
      </c>
    </row>
    <row r="12" spans="1:104" x14ac:dyDescent="0.25">
      <c r="A12" s="11"/>
      <c r="B12" s="27" t="s">
        <v>85</v>
      </c>
      <c r="C12" s="38">
        <f t="shared" ref="C12:BJ12" si="2">SUM(C11)</f>
        <v>0</v>
      </c>
      <c r="D12" s="38">
        <f t="shared" si="2"/>
        <v>0</v>
      </c>
      <c r="E12" s="38">
        <f t="shared" si="2"/>
        <v>0</v>
      </c>
      <c r="F12" s="38">
        <f t="shared" si="2"/>
        <v>0</v>
      </c>
      <c r="G12" s="38">
        <f t="shared" si="2"/>
        <v>0</v>
      </c>
      <c r="H12" s="38">
        <f t="shared" si="2"/>
        <v>9.8366500257400027E-2</v>
      </c>
      <c r="I12" s="38">
        <f t="shared" si="2"/>
        <v>26.275693092684133</v>
      </c>
      <c r="J12" s="38">
        <f t="shared" si="2"/>
        <v>0</v>
      </c>
      <c r="K12" s="38">
        <f t="shared" si="2"/>
        <v>0</v>
      </c>
      <c r="L12" s="38">
        <f t="shared" si="2"/>
        <v>0.1095212834514</v>
      </c>
      <c r="M12" s="38">
        <f t="shared" si="2"/>
        <v>0</v>
      </c>
      <c r="N12" s="38">
        <f t="shared" si="2"/>
        <v>0</v>
      </c>
      <c r="O12" s="38">
        <f t="shared" si="2"/>
        <v>0</v>
      </c>
      <c r="P12" s="38">
        <f t="shared" si="2"/>
        <v>0</v>
      </c>
      <c r="Q12" s="38">
        <f t="shared" si="2"/>
        <v>0</v>
      </c>
      <c r="R12" s="38">
        <f t="shared" si="2"/>
        <v>0.1224116209029</v>
      </c>
      <c r="S12" s="38">
        <f t="shared" si="2"/>
        <v>10.4356686370967</v>
      </c>
      <c r="T12" s="38">
        <f t="shared" si="2"/>
        <v>0</v>
      </c>
      <c r="U12" s="38">
        <f t="shared" si="2"/>
        <v>0</v>
      </c>
      <c r="V12" s="38">
        <f t="shared" si="2"/>
        <v>8.956398064000001E-4</v>
      </c>
      <c r="W12" s="38">
        <f t="shared" si="2"/>
        <v>0</v>
      </c>
      <c r="X12" s="38">
        <f t="shared" si="2"/>
        <v>0</v>
      </c>
      <c r="Y12" s="38">
        <f t="shared" si="2"/>
        <v>0</v>
      </c>
      <c r="Z12" s="38">
        <f t="shared" si="2"/>
        <v>0</v>
      </c>
      <c r="AA12" s="38">
        <f t="shared" si="2"/>
        <v>0</v>
      </c>
      <c r="AB12" s="38">
        <f t="shared" si="2"/>
        <v>1.205334529E-2</v>
      </c>
      <c r="AC12" s="38">
        <f t="shared" si="2"/>
        <v>0</v>
      </c>
      <c r="AD12" s="38">
        <f t="shared" si="2"/>
        <v>0</v>
      </c>
      <c r="AE12" s="38">
        <f t="shared" si="2"/>
        <v>0</v>
      </c>
      <c r="AF12" s="38">
        <f t="shared" si="2"/>
        <v>0</v>
      </c>
      <c r="AG12" s="38">
        <f t="shared" si="2"/>
        <v>0</v>
      </c>
      <c r="AH12" s="38">
        <f t="shared" si="2"/>
        <v>0</v>
      </c>
      <c r="AI12" s="38">
        <f t="shared" si="2"/>
        <v>0</v>
      </c>
      <c r="AJ12" s="38">
        <f t="shared" si="2"/>
        <v>0</v>
      </c>
      <c r="AK12" s="38">
        <f t="shared" si="2"/>
        <v>0</v>
      </c>
      <c r="AL12" s="38">
        <f t="shared" si="2"/>
        <v>7.8095490321000004E-3</v>
      </c>
      <c r="AM12" s="38">
        <f t="shared" si="2"/>
        <v>0</v>
      </c>
      <c r="AN12" s="38">
        <f t="shared" si="2"/>
        <v>0</v>
      </c>
      <c r="AO12" s="38">
        <f t="shared" si="2"/>
        <v>0</v>
      </c>
      <c r="AP12" s="38">
        <f t="shared" si="2"/>
        <v>1.8022964509999999E-4</v>
      </c>
      <c r="AQ12" s="38">
        <f t="shared" si="2"/>
        <v>0</v>
      </c>
      <c r="AR12" s="38">
        <f t="shared" si="2"/>
        <v>0</v>
      </c>
      <c r="AS12" s="38">
        <f t="shared" si="2"/>
        <v>0</v>
      </c>
      <c r="AT12" s="38">
        <f t="shared" si="2"/>
        <v>0</v>
      </c>
      <c r="AU12" s="38">
        <f t="shared" si="2"/>
        <v>0</v>
      </c>
      <c r="AV12" s="38">
        <f t="shared" si="2"/>
        <v>0.58794397702899992</v>
      </c>
      <c r="AW12" s="38">
        <f t="shared" si="2"/>
        <v>4.6091975849029998</v>
      </c>
      <c r="AX12" s="38">
        <f t="shared" si="2"/>
        <v>0</v>
      </c>
      <c r="AY12" s="38">
        <f t="shared" si="2"/>
        <v>0</v>
      </c>
      <c r="AZ12" s="38">
        <f t="shared" si="2"/>
        <v>2.1700299030963999</v>
      </c>
      <c r="BA12" s="38">
        <f t="shared" si="2"/>
        <v>0</v>
      </c>
      <c r="BB12" s="38">
        <f t="shared" si="2"/>
        <v>0</v>
      </c>
      <c r="BC12" s="38">
        <f t="shared" si="2"/>
        <v>0</v>
      </c>
      <c r="BD12" s="38">
        <f t="shared" si="2"/>
        <v>0</v>
      </c>
      <c r="BE12" s="38">
        <f t="shared" si="2"/>
        <v>0</v>
      </c>
      <c r="BF12" s="38">
        <f t="shared" si="2"/>
        <v>0.128007596354</v>
      </c>
      <c r="BG12" s="38">
        <f t="shared" si="2"/>
        <v>5.6369186257999998E-2</v>
      </c>
      <c r="BH12" s="38">
        <f t="shared" si="2"/>
        <v>0</v>
      </c>
      <c r="BI12" s="38">
        <f t="shared" si="2"/>
        <v>0</v>
      </c>
      <c r="BJ12" s="38">
        <f t="shared" si="2"/>
        <v>3.7262908870899995E-2</v>
      </c>
      <c r="BK12" s="38">
        <f t="shared" si="1"/>
        <v>44.651411054677439</v>
      </c>
    </row>
    <row r="13" spans="1:104" x14ac:dyDescent="0.25">
      <c r="A13" s="11" t="s">
        <v>77</v>
      </c>
      <c r="B13" s="26" t="s">
        <v>10</v>
      </c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</row>
    <row r="14" spans="1:104" x14ac:dyDescent="0.25">
      <c r="A14" s="11"/>
      <c r="B14" s="26" t="s">
        <v>132</v>
      </c>
      <c r="C14" s="41">
        <v>0</v>
      </c>
      <c r="D14" s="41">
        <v>5.5789663930644995</v>
      </c>
      <c r="E14" s="41">
        <v>0</v>
      </c>
      <c r="F14" s="41">
        <v>0</v>
      </c>
      <c r="G14" s="41">
        <v>0</v>
      </c>
      <c r="H14" s="41">
        <v>0.17940529942186847</v>
      </c>
      <c r="I14" s="41">
        <v>0</v>
      </c>
      <c r="J14" s="41">
        <v>0</v>
      </c>
      <c r="K14" s="41">
        <v>0</v>
      </c>
      <c r="L14" s="41">
        <v>1.7849862930644</v>
      </c>
      <c r="M14" s="41">
        <v>0</v>
      </c>
      <c r="N14" s="41">
        <v>0</v>
      </c>
      <c r="O14" s="41">
        <v>0</v>
      </c>
      <c r="P14" s="41">
        <v>0</v>
      </c>
      <c r="Q14" s="41">
        <v>0</v>
      </c>
      <c r="R14" s="41">
        <v>6.7015800644999995E-3</v>
      </c>
      <c r="S14" s="41">
        <v>0</v>
      </c>
      <c r="T14" s="41">
        <v>0</v>
      </c>
      <c r="U14" s="41">
        <v>0</v>
      </c>
      <c r="V14" s="41">
        <v>1.2992881612901002</v>
      </c>
      <c r="W14" s="41">
        <v>0</v>
      </c>
      <c r="X14" s="41">
        <v>0</v>
      </c>
      <c r="Y14" s="41">
        <v>0</v>
      </c>
      <c r="Z14" s="41">
        <v>0</v>
      </c>
      <c r="AA14" s="41">
        <v>0</v>
      </c>
      <c r="AB14" s="41">
        <v>2.3263532580499999E-2</v>
      </c>
      <c r="AC14" s="41">
        <v>0</v>
      </c>
      <c r="AD14" s="41">
        <v>0</v>
      </c>
      <c r="AE14" s="41">
        <v>0</v>
      </c>
      <c r="AF14" s="41">
        <v>6.1219822579999996E-3</v>
      </c>
      <c r="AG14" s="41">
        <v>0</v>
      </c>
      <c r="AH14" s="41">
        <v>0</v>
      </c>
      <c r="AI14" s="41">
        <v>0</v>
      </c>
      <c r="AJ14" s="41">
        <v>0</v>
      </c>
      <c r="AK14" s="41">
        <v>0</v>
      </c>
      <c r="AL14" s="41">
        <v>2.44695631935E-2</v>
      </c>
      <c r="AM14" s="41">
        <v>0</v>
      </c>
      <c r="AN14" s="41">
        <v>0</v>
      </c>
      <c r="AO14" s="41">
        <v>0</v>
      </c>
      <c r="AP14" s="41">
        <v>0</v>
      </c>
      <c r="AQ14" s="41">
        <v>0</v>
      </c>
      <c r="AR14" s="41">
        <v>0</v>
      </c>
      <c r="AS14" s="41">
        <v>0</v>
      </c>
      <c r="AT14" s="41">
        <v>0</v>
      </c>
      <c r="AU14" s="41">
        <v>0</v>
      </c>
      <c r="AV14" s="41">
        <v>0.41522762893479992</v>
      </c>
      <c r="AW14" s="41">
        <v>10.236853118290201</v>
      </c>
      <c r="AX14" s="41">
        <v>0</v>
      </c>
      <c r="AY14" s="41">
        <v>0</v>
      </c>
      <c r="AZ14" s="41">
        <v>2.2271771454832998</v>
      </c>
      <c r="BA14" s="41">
        <v>0</v>
      </c>
      <c r="BB14" s="41">
        <v>0</v>
      </c>
      <c r="BC14" s="41">
        <v>0</v>
      </c>
      <c r="BD14" s="41">
        <v>0</v>
      </c>
      <c r="BE14" s="41">
        <v>0</v>
      </c>
      <c r="BF14" s="41">
        <v>0.1371324025805</v>
      </c>
      <c r="BG14" s="41">
        <v>0.12243964516119998</v>
      </c>
      <c r="BH14" s="41">
        <v>0</v>
      </c>
      <c r="BI14" s="41">
        <v>0</v>
      </c>
      <c r="BJ14" s="41">
        <v>0.38310596170940003</v>
      </c>
      <c r="BK14" s="42">
        <f t="shared" ref="BK14:BK20" si="3">SUM(C14:BJ14)</f>
        <v>22.425138707096771</v>
      </c>
    </row>
    <row r="15" spans="1:104" x14ac:dyDescent="0.25">
      <c r="A15" s="11"/>
      <c r="B15" s="26" t="s">
        <v>103</v>
      </c>
      <c r="C15" s="41">
        <v>0</v>
      </c>
      <c r="D15" s="41">
        <v>2.35046</v>
      </c>
      <c r="E15" s="41">
        <v>0</v>
      </c>
      <c r="F15" s="41">
        <v>0</v>
      </c>
      <c r="G15" s="41">
        <v>0</v>
      </c>
      <c r="H15" s="41">
        <v>0.17510926999999998</v>
      </c>
      <c r="I15" s="41">
        <v>8.7495845294515995</v>
      </c>
      <c r="J15" s="41">
        <v>0</v>
      </c>
      <c r="K15" s="41">
        <v>0</v>
      </c>
      <c r="L15" s="41">
        <v>0.6829016189032</v>
      </c>
      <c r="M15" s="41">
        <v>0</v>
      </c>
      <c r="N15" s="41">
        <v>0</v>
      </c>
      <c r="O15" s="41">
        <v>0</v>
      </c>
      <c r="P15" s="41">
        <v>0</v>
      </c>
      <c r="Q15" s="41">
        <v>0</v>
      </c>
      <c r="R15" s="41">
        <v>2.2329370000000001E-2</v>
      </c>
      <c r="S15" s="41">
        <v>0</v>
      </c>
      <c r="T15" s="41">
        <v>0</v>
      </c>
      <c r="U15" s="41">
        <v>0</v>
      </c>
      <c r="V15" s="41">
        <v>0.12066232848380001</v>
      </c>
      <c r="W15" s="41">
        <v>0</v>
      </c>
      <c r="X15" s="41">
        <v>0</v>
      </c>
      <c r="Y15" s="41">
        <v>0</v>
      </c>
      <c r="Z15" s="41">
        <v>0</v>
      </c>
      <c r="AA15" s="41">
        <v>0</v>
      </c>
      <c r="AB15" s="41">
        <v>0</v>
      </c>
      <c r="AC15" s="41">
        <v>0</v>
      </c>
      <c r="AD15" s="41">
        <v>0</v>
      </c>
      <c r="AE15" s="41">
        <v>0</v>
      </c>
      <c r="AF15" s="41">
        <v>4.6629767741900002E-2</v>
      </c>
      <c r="AG15" s="41">
        <v>0</v>
      </c>
      <c r="AH15" s="41">
        <v>0</v>
      </c>
      <c r="AI15" s="41">
        <v>0</v>
      </c>
      <c r="AJ15" s="41">
        <v>0</v>
      </c>
      <c r="AK15" s="41">
        <v>0</v>
      </c>
      <c r="AL15" s="41">
        <v>0</v>
      </c>
      <c r="AM15" s="41">
        <v>0</v>
      </c>
      <c r="AN15" s="41">
        <v>0</v>
      </c>
      <c r="AO15" s="41">
        <v>0</v>
      </c>
      <c r="AP15" s="41">
        <v>0</v>
      </c>
      <c r="AQ15" s="41">
        <v>0</v>
      </c>
      <c r="AR15" s="41">
        <v>0</v>
      </c>
      <c r="AS15" s="41">
        <v>0</v>
      </c>
      <c r="AT15" s="41">
        <v>0</v>
      </c>
      <c r="AU15" s="41">
        <v>0</v>
      </c>
      <c r="AV15" s="41">
        <v>0.51126410335359995</v>
      </c>
      <c r="AW15" s="41">
        <v>3.4272879290321003</v>
      </c>
      <c r="AX15" s="41">
        <v>0</v>
      </c>
      <c r="AY15" s="41">
        <v>0</v>
      </c>
      <c r="AZ15" s="41">
        <v>8.5263358998053995</v>
      </c>
      <c r="BA15" s="41">
        <v>0</v>
      </c>
      <c r="BB15" s="41">
        <v>0</v>
      </c>
      <c r="BC15" s="41">
        <v>0</v>
      </c>
      <c r="BD15" s="41">
        <v>0</v>
      </c>
      <c r="BE15" s="41">
        <v>0</v>
      </c>
      <c r="BF15" s="41">
        <v>0.20981646870939999</v>
      </c>
      <c r="BG15" s="41">
        <v>0.50675548135479997</v>
      </c>
      <c r="BH15" s="41">
        <v>0</v>
      </c>
      <c r="BI15" s="41">
        <v>0</v>
      </c>
      <c r="BJ15" s="41">
        <v>0.26953851241929999</v>
      </c>
      <c r="BK15" s="42">
        <f t="shared" si="3"/>
        <v>25.598675279255097</v>
      </c>
    </row>
    <row r="16" spans="1:104" x14ac:dyDescent="0.25">
      <c r="A16" s="11"/>
      <c r="B16" s="26" t="s">
        <v>104</v>
      </c>
      <c r="C16" s="41">
        <v>0</v>
      </c>
      <c r="D16" s="41">
        <v>5.7839309463897024</v>
      </c>
      <c r="E16" s="41">
        <v>0</v>
      </c>
      <c r="F16" s="41">
        <v>0</v>
      </c>
      <c r="G16" s="41">
        <v>0</v>
      </c>
      <c r="H16" s="41">
        <v>0.16947174142208379</v>
      </c>
      <c r="I16" s="41">
        <v>1.8503633548300001E-2</v>
      </c>
      <c r="J16" s="41">
        <v>0</v>
      </c>
      <c r="K16" s="41">
        <v>0</v>
      </c>
      <c r="L16" s="41">
        <v>0.17636275725789999</v>
      </c>
      <c r="M16" s="41">
        <v>0</v>
      </c>
      <c r="N16" s="41">
        <v>0</v>
      </c>
      <c r="O16" s="41">
        <v>0</v>
      </c>
      <c r="P16" s="41">
        <v>0</v>
      </c>
      <c r="Q16" s="41">
        <v>0</v>
      </c>
      <c r="R16" s="41">
        <v>0</v>
      </c>
      <c r="S16" s="41">
        <v>0</v>
      </c>
      <c r="T16" s="41">
        <v>0</v>
      </c>
      <c r="U16" s="41">
        <v>0</v>
      </c>
      <c r="V16" s="41">
        <v>0.7517101129032</v>
      </c>
      <c r="W16" s="41">
        <v>0</v>
      </c>
      <c r="X16" s="41">
        <v>0</v>
      </c>
      <c r="Y16" s="41">
        <v>0</v>
      </c>
      <c r="Z16" s="41">
        <v>0</v>
      </c>
      <c r="AA16" s="41">
        <v>0</v>
      </c>
      <c r="AB16" s="41">
        <v>4.9120324064199999E-2</v>
      </c>
      <c r="AC16" s="41">
        <v>0</v>
      </c>
      <c r="AD16" s="41">
        <v>0</v>
      </c>
      <c r="AE16" s="41">
        <v>0</v>
      </c>
      <c r="AF16" s="41">
        <v>9.9169322709599994E-2</v>
      </c>
      <c r="AG16" s="41">
        <v>0</v>
      </c>
      <c r="AH16" s="41">
        <v>0</v>
      </c>
      <c r="AI16" s="41">
        <v>0</v>
      </c>
      <c r="AJ16" s="41">
        <v>0</v>
      </c>
      <c r="AK16" s="41">
        <v>0</v>
      </c>
      <c r="AL16" s="41">
        <v>1.6083371612900001E-2</v>
      </c>
      <c r="AM16" s="41">
        <v>0.2872030645161</v>
      </c>
      <c r="AN16" s="41">
        <v>0</v>
      </c>
      <c r="AO16" s="41">
        <v>0</v>
      </c>
      <c r="AP16" s="41">
        <v>0</v>
      </c>
      <c r="AQ16" s="41">
        <v>0</v>
      </c>
      <c r="AR16" s="41">
        <v>0</v>
      </c>
      <c r="AS16" s="41">
        <v>0</v>
      </c>
      <c r="AT16" s="41">
        <v>0</v>
      </c>
      <c r="AU16" s="41">
        <v>0</v>
      </c>
      <c r="AV16" s="41">
        <v>0.33448052925739996</v>
      </c>
      <c r="AW16" s="41">
        <v>12.0668732809998</v>
      </c>
      <c r="AX16" s="41">
        <v>0</v>
      </c>
      <c r="AY16" s="41">
        <v>0</v>
      </c>
      <c r="AZ16" s="41">
        <v>3.5588669570317997</v>
      </c>
      <c r="BA16" s="41">
        <v>0</v>
      </c>
      <c r="BB16" s="41">
        <v>0</v>
      </c>
      <c r="BC16" s="41">
        <v>0</v>
      </c>
      <c r="BD16" s="41">
        <v>0</v>
      </c>
      <c r="BE16" s="41">
        <v>0</v>
      </c>
      <c r="BF16" s="41">
        <v>8.3886206580300007E-2</v>
      </c>
      <c r="BG16" s="41">
        <v>0</v>
      </c>
      <c r="BH16" s="41">
        <v>0</v>
      </c>
      <c r="BI16" s="41">
        <v>0</v>
      </c>
      <c r="BJ16" s="41">
        <v>0</v>
      </c>
      <c r="BK16" s="42">
        <f t="shared" si="3"/>
        <v>23.395662248293284</v>
      </c>
    </row>
    <row r="17" spans="1:63" x14ac:dyDescent="0.25">
      <c r="A17" s="11"/>
      <c r="B17" s="26" t="s">
        <v>105</v>
      </c>
      <c r="C17" s="41">
        <v>0</v>
      </c>
      <c r="D17" s="41">
        <v>0</v>
      </c>
      <c r="E17" s="41">
        <v>0</v>
      </c>
      <c r="F17" s="41">
        <v>0</v>
      </c>
      <c r="G17" s="41">
        <v>0</v>
      </c>
      <c r="H17" s="41">
        <v>3.8097073548299998E-2</v>
      </c>
      <c r="I17" s="41">
        <v>13.098571011357057</v>
      </c>
      <c r="J17" s="41">
        <v>0</v>
      </c>
      <c r="K17" s="41">
        <v>0</v>
      </c>
      <c r="L17" s="41">
        <v>2.4820820645159998</v>
      </c>
      <c r="M17" s="41">
        <v>0</v>
      </c>
      <c r="N17" s="41">
        <v>0</v>
      </c>
      <c r="O17" s="41">
        <v>0</v>
      </c>
      <c r="P17" s="41">
        <v>0</v>
      </c>
      <c r="Q17" s="41">
        <v>0</v>
      </c>
      <c r="R17" s="41">
        <v>2.5398049032099999E-2</v>
      </c>
      <c r="S17" s="41">
        <v>1.1544567741934999</v>
      </c>
      <c r="T17" s="41">
        <v>0</v>
      </c>
      <c r="U17" s="41">
        <v>0</v>
      </c>
      <c r="V17" s="41">
        <v>0.19625765161290001</v>
      </c>
      <c r="W17" s="41">
        <v>0</v>
      </c>
      <c r="X17" s="41">
        <v>0</v>
      </c>
      <c r="Y17" s="41">
        <v>0</v>
      </c>
      <c r="Z17" s="41">
        <v>0</v>
      </c>
      <c r="AA17" s="41">
        <v>0</v>
      </c>
      <c r="AB17" s="41">
        <v>0.15779707358030001</v>
      </c>
      <c r="AC17" s="41">
        <v>0</v>
      </c>
      <c r="AD17" s="41">
        <v>0</v>
      </c>
      <c r="AE17" s="41">
        <v>0</v>
      </c>
      <c r="AF17" s="41">
        <v>5.7361274193500005E-2</v>
      </c>
      <c r="AG17" s="41">
        <v>0</v>
      </c>
      <c r="AH17" s="41">
        <v>0</v>
      </c>
      <c r="AI17" s="41">
        <v>0</v>
      </c>
      <c r="AJ17" s="41">
        <v>0</v>
      </c>
      <c r="AK17" s="41">
        <v>0</v>
      </c>
      <c r="AL17" s="41">
        <v>5.15976272257E-2</v>
      </c>
      <c r="AM17" s="41">
        <v>0.86041911290320006</v>
      </c>
      <c r="AN17" s="41">
        <v>0</v>
      </c>
      <c r="AO17" s="41">
        <v>0</v>
      </c>
      <c r="AP17" s="41">
        <v>5.7361274193500005E-2</v>
      </c>
      <c r="AQ17" s="41">
        <v>0</v>
      </c>
      <c r="AR17" s="41">
        <v>0</v>
      </c>
      <c r="AS17" s="41">
        <v>0</v>
      </c>
      <c r="AT17" s="41">
        <v>0</v>
      </c>
      <c r="AU17" s="41">
        <v>0</v>
      </c>
      <c r="AV17" s="41">
        <v>0.41674621290269998</v>
      </c>
      <c r="AW17" s="41">
        <v>2.4665347903224997</v>
      </c>
      <c r="AX17" s="41">
        <v>0</v>
      </c>
      <c r="AY17" s="41">
        <v>0</v>
      </c>
      <c r="AZ17" s="41">
        <v>0.88335215022540003</v>
      </c>
      <c r="BA17" s="41">
        <v>0</v>
      </c>
      <c r="BB17" s="41">
        <v>0</v>
      </c>
      <c r="BC17" s="41">
        <v>0</v>
      </c>
      <c r="BD17" s="41">
        <v>0</v>
      </c>
      <c r="BE17" s="41">
        <v>0</v>
      </c>
      <c r="BF17" s="41">
        <v>6.0780005935400006E-2</v>
      </c>
      <c r="BG17" s="41">
        <v>0</v>
      </c>
      <c r="BH17" s="41">
        <v>0</v>
      </c>
      <c r="BI17" s="41">
        <v>0</v>
      </c>
      <c r="BJ17" s="41">
        <v>1.0898642096772999</v>
      </c>
      <c r="BK17" s="42">
        <f t="shared" si="3"/>
        <v>23.096676355419355</v>
      </c>
    </row>
    <row r="18" spans="1:63" x14ac:dyDescent="0.25">
      <c r="A18" s="11"/>
      <c r="B18" s="26" t="s">
        <v>123</v>
      </c>
      <c r="C18" s="41">
        <v>0</v>
      </c>
      <c r="D18" s="41">
        <v>0.86932524193539995</v>
      </c>
      <c r="E18" s="41">
        <v>0</v>
      </c>
      <c r="F18" s="41">
        <v>0</v>
      </c>
      <c r="G18" s="41">
        <v>0</v>
      </c>
      <c r="H18" s="41">
        <v>0.21660099041900002</v>
      </c>
      <c r="I18" s="41">
        <v>5.3872334436203184</v>
      </c>
      <c r="J18" s="41">
        <v>0.57955016129030001</v>
      </c>
      <c r="K18" s="41">
        <v>0</v>
      </c>
      <c r="L18" s="41">
        <v>0.79977922258050005</v>
      </c>
      <c r="M18" s="41">
        <v>0</v>
      </c>
      <c r="N18" s="41">
        <v>0</v>
      </c>
      <c r="O18" s="41">
        <v>0</v>
      </c>
      <c r="P18" s="41">
        <v>0</v>
      </c>
      <c r="Q18" s="41">
        <v>0</v>
      </c>
      <c r="R18" s="41">
        <v>2.56020387741E-2</v>
      </c>
      <c r="S18" s="41">
        <v>0.11591003225799999</v>
      </c>
      <c r="T18" s="41">
        <v>0</v>
      </c>
      <c r="U18" s="41">
        <v>0</v>
      </c>
      <c r="V18" s="41">
        <v>0</v>
      </c>
      <c r="W18" s="41">
        <v>0</v>
      </c>
      <c r="X18" s="41">
        <v>0</v>
      </c>
      <c r="Y18" s="41">
        <v>0</v>
      </c>
      <c r="Z18" s="41">
        <v>0</v>
      </c>
      <c r="AA18" s="41">
        <v>0</v>
      </c>
      <c r="AB18" s="41">
        <v>0.62659310454760009</v>
      </c>
      <c r="AC18" s="41">
        <v>0</v>
      </c>
      <c r="AD18" s="41">
        <v>0</v>
      </c>
      <c r="AE18" s="41">
        <v>0</v>
      </c>
      <c r="AF18" s="41">
        <v>0.66133851728999993</v>
      </c>
      <c r="AG18" s="41">
        <v>0</v>
      </c>
      <c r="AH18" s="41">
        <v>0</v>
      </c>
      <c r="AI18" s="41">
        <v>0</v>
      </c>
      <c r="AJ18" s="41">
        <v>0</v>
      </c>
      <c r="AK18" s="41">
        <v>0</v>
      </c>
      <c r="AL18" s="41">
        <v>0.1459238193545</v>
      </c>
      <c r="AM18" s="41">
        <v>1.1049545622901999</v>
      </c>
      <c r="AN18" s="41">
        <v>0</v>
      </c>
      <c r="AO18" s="41">
        <v>0</v>
      </c>
      <c r="AP18" s="41">
        <v>0.40215225806429999</v>
      </c>
      <c r="AQ18" s="41">
        <v>0</v>
      </c>
      <c r="AR18" s="41">
        <v>0</v>
      </c>
      <c r="AS18" s="41">
        <v>0</v>
      </c>
      <c r="AT18" s="41">
        <v>0</v>
      </c>
      <c r="AU18" s="41">
        <v>0</v>
      </c>
      <c r="AV18" s="41">
        <v>1.0933627003522</v>
      </c>
      <c r="AW18" s="41">
        <v>5.7450322580644997</v>
      </c>
      <c r="AX18" s="41">
        <v>0</v>
      </c>
      <c r="AY18" s="41">
        <v>0</v>
      </c>
      <c r="AZ18" s="41">
        <v>2.7552651152891996</v>
      </c>
      <c r="BA18" s="41">
        <v>0</v>
      </c>
      <c r="BB18" s="41">
        <v>0</v>
      </c>
      <c r="BC18" s="41">
        <v>0</v>
      </c>
      <c r="BD18" s="41">
        <v>0</v>
      </c>
      <c r="BE18" s="41">
        <v>0</v>
      </c>
      <c r="BF18" s="41">
        <v>0.45530652483799994</v>
      </c>
      <c r="BG18" s="41">
        <v>3.4470193548299999E-2</v>
      </c>
      <c r="BH18" s="41">
        <v>0</v>
      </c>
      <c r="BI18" s="41">
        <v>0</v>
      </c>
      <c r="BJ18" s="41">
        <v>2.4463027371610004</v>
      </c>
      <c r="BK18" s="42">
        <f t="shared" si="3"/>
        <v>23.464702921677418</v>
      </c>
    </row>
    <row r="19" spans="1:63" x14ac:dyDescent="0.25">
      <c r="A19" s="11"/>
      <c r="B19" s="26" t="s">
        <v>124</v>
      </c>
      <c r="C19" s="41">
        <v>0</v>
      </c>
      <c r="D19" s="41">
        <v>5.6592403225806001</v>
      </c>
      <c r="E19" s="41">
        <v>0</v>
      </c>
      <c r="F19" s="41">
        <v>0</v>
      </c>
      <c r="G19" s="41">
        <v>0</v>
      </c>
      <c r="H19" s="41">
        <v>0</v>
      </c>
      <c r="I19" s="41">
        <v>4.5273922580643999</v>
      </c>
      <c r="J19" s="41">
        <v>0</v>
      </c>
      <c r="K19" s="41">
        <v>0</v>
      </c>
      <c r="L19" s="41">
        <v>0.1055086516128</v>
      </c>
      <c r="M19" s="41">
        <v>0</v>
      </c>
      <c r="N19" s="41">
        <v>0</v>
      </c>
      <c r="O19" s="41">
        <v>0</v>
      </c>
      <c r="P19" s="41">
        <v>0</v>
      </c>
      <c r="Q19" s="41">
        <v>0</v>
      </c>
      <c r="R19" s="41">
        <v>0</v>
      </c>
      <c r="S19" s="41">
        <v>0</v>
      </c>
      <c r="T19" s="41">
        <v>0</v>
      </c>
      <c r="U19" s="41">
        <v>0</v>
      </c>
      <c r="V19" s="41">
        <v>0</v>
      </c>
      <c r="W19" s="41">
        <v>0</v>
      </c>
      <c r="X19" s="41">
        <v>0</v>
      </c>
      <c r="Y19" s="41">
        <v>0</v>
      </c>
      <c r="Z19" s="41">
        <v>0</v>
      </c>
      <c r="AA19" s="41">
        <v>0</v>
      </c>
      <c r="AB19" s="41">
        <v>4.3538979354699997E-2</v>
      </c>
      <c r="AC19" s="41">
        <v>0</v>
      </c>
      <c r="AD19" s="41">
        <v>0</v>
      </c>
      <c r="AE19" s="41">
        <v>0</v>
      </c>
      <c r="AF19" s="41">
        <v>0</v>
      </c>
      <c r="AG19" s="41">
        <v>0</v>
      </c>
      <c r="AH19" s="41">
        <v>0</v>
      </c>
      <c r="AI19" s="41">
        <v>0</v>
      </c>
      <c r="AJ19" s="41">
        <v>0</v>
      </c>
      <c r="AK19" s="41">
        <v>0</v>
      </c>
      <c r="AL19" s="41">
        <v>7.35073677418E-2</v>
      </c>
      <c r="AM19" s="41">
        <v>1.0177943225805999</v>
      </c>
      <c r="AN19" s="41">
        <v>0</v>
      </c>
      <c r="AO19" s="41">
        <v>0</v>
      </c>
      <c r="AP19" s="41">
        <v>0</v>
      </c>
      <c r="AQ19" s="41">
        <v>0</v>
      </c>
      <c r="AR19" s="41">
        <v>0</v>
      </c>
      <c r="AS19" s="41">
        <v>0</v>
      </c>
      <c r="AT19" s="41">
        <v>0</v>
      </c>
      <c r="AU19" s="41">
        <v>0</v>
      </c>
      <c r="AV19" s="41">
        <v>0.26971549548340007</v>
      </c>
      <c r="AW19" s="41">
        <v>1.6680518064515</v>
      </c>
      <c r="AX19" s="41">
        <v>0</v>
      </c>
      <c r="AY19" s="41">
        <v>0</v>
      </c>
      <c r="AZ19" s="41">
        <v>9.5943956011304277</v>
      </c>
      <c r="BA19" s="41">
        <v>0</v>
      </c>
      <c r="BB19" s="41">
        <v>0</v>
      </c>
      <c r="BC19" s="41">
        <v>0</v>
      </c>
      <c r="BD19" s="41">
        <v>0</v>
      </c>
      <c r="BE19" s="41">
        <v>0</v>
      </c>
      <c r="BF19" s="41">
        <v>0</v>
      </c>
      <c r="BG19" s="41">
        <v>0</v>
      </c>
      <c r="BH19" s="41">
        <v>0</v>
      </c>
      <c r="BI19" s="41">
        <v>0</v>
      </c>
      <c r="BJ19" s="41">
        <v>2.6377324862900999</v>
      </c>
      <c r="BK19" s="42">
        <f t="shared" si="3"/>
        <v>25.59687729129033</v>
      </c>
    </row>
    <row r="20" spans="1:63" x14ac:dyDescent="0.25">
      <c r="A20" s="11"/>
      <c r="B20" s="27" t="s">
        <v>92</v>
      </c>
      <c r="C20" s="43">
        <f t="shared" ref="C20:AH20" si="4">SUM(C14:C19)</f>
        <v>0</v>
      </c>
      <c r="D20" s="43">
        <f t="shared" si="4"/>
        <v>20.241922903970202</v>
      </c>
      <c r="E20" s="43">
        <f t="shared" si="4"/>
        <v>0</v>
      </c>
      <c r="F20" s="43">
        <f t="shared" si="4"/>
        <v>0</v>
      </c>
      <c r="G20" s="43">
        <f t="shared" si="4"/>
        <v>0</v>
      </c>
      <c r="H20" s="43">
        <f t="shared" si="4"/>
        <v>0.77868437481125219</v>
      </c>
      <c r="I20" s="43">
        <f t="shared" si="4"/>
        <v>31.781284876041674</v>
      </c>
      <c r="J20" s="43">
        <f t="shared" si="4"/>
        <v>0.57955016129030001</v>
      </c>
      <c r="K20" s="43">
        <f t="shared" si="4"/>
        <v>0</v>
      </c>
      <c r="L20" s="43">
        <f t="shared" si="4"/>
        <v>6.0316206079347996</v>
      </c>
      <c r="M20" s="43">
        <f t="shared" si="4"/>
        <v>0</v>
      </c>
      <c r="N20" s="43">
        <f t="shared" si="4"/>
        <v>0</v>
      </c>
      <c r="O20" s="43">
        <f t="shared" si="4"/>
        <v>0</v>
      </c>
      <c r="P20" s="43">
        <f t="shared" si="4"/>
        <v>0</v>
      </c>
      <c r="Q20" s="43">
        <f t="shared" si="4"/>
        <v>0</v>
      </c>
      <c r="R20" s="43">
        <f t="shared" si="4"/>
        <v>8.0031037870699998E-2</v>
      </c>
      <c r="S20" s="43">
        <f t="shared" si="4"/>
        <v>1.2703668064514999</v>
      </c>
      <c r="T20" s="43">
        <f t="shared" si="4"/>
        <v>0</v>
      </c>
      <c r="U20" s="43">
        <f t="shared" si="4"/>
        <v>0</v>
      </c>
      <c r="V20" s="43">
        <f t="shared" si="4"/>
        <v>2.3679182542900006</v>
      </c>
      <c r="W20" s="43">
        <f t="shared" si="4"/>
        <v>0</v>
      </c>
      <c r="X20" s="43">
        <f t="shared" si="4"/>
        <v>0</v>
      </c>
      <c r="Y20" s="43">
        <f t="shared" si="4"/>
        <v>0</v>
      </c>
      <c r="Z20" s="43">
        <f t="shared" si="4"/>
        <v>0</v>
      </c>
      <c r="AA20" s="43">
        <f t="shared" si="4"/>
        <v>0</v>
      </c>
      <c r="AB20" s="43">
        <f t="shared" si="4"/>
        <v>0.90031301412730003</v>
      </c>
      <c r="AC20" s="43">
        <f t="shared" si="4"/>
        <v>0</v>
      </c>
      <c r="AD20" s="43">
        <f t="shared" si="4"/>
        <v>0</v>
      </c>
      <c r="AE20" s="43">
        <f t="shared" si="4"/>
        <v>0</v>
      </c>
      <c r="AF20" s="43">
        <f t="shared" si="4"/>
        <v>0.870620864193</v>
      </c>
      <c r="AG20" s="43">
        <f t="shared" si="4"/>
        <v>0</v>
      </c>
      <c r="AH20" s="43">
        <f t="shared" si="4"/>
        <v>0</v>
      </c>
      <c r="AI20" s="43">
        <f t="shared" ref="AI20:BN20" si="5">SUM(AI14:AI19)</f>
        <v>0</v>
      </c>
      <c r="AJ20" s="43">
        <f t="shared" si="5"/>
        <v>0</v>
      </c>
      <c r="AK20" s="43">
        <f t="shared" si="5"/>
        <v>0</v>
      </c>
      <c r="AL20" s="43">
        <f t="shared" si="5"/>
        <v>0.31158174912839998</v>
      </c>
      <c r="AM20" s="43">
        <f t="shared" si="5"/>
        <v>3.2703710622901001</v>
      </c>
      <c r="AN20" s="43">
        <f t="shared" si="5"/>
        <v>0</v>
      </c>
      <c r="AO20" s="43">
        <f t="shared" si="5"/>
        <v>0</v>
      </c>
      <c r="AP20" s="43">
        <f t="shared" si="5"/>
        <v>0.45951353225780001</v>
      </c>
      <c r="AQ20" s="43">
        <f t="shared" si="5"/>
        <v>0</v>
      </c>
      <c r="AR20" s="43">
        <f t="shared" si="5"/>
        <v>0</v>
      </c>
      <c r="AS20" s="43">
        <f t="shared" si="5"/>
        <v>0</v>
      </c>
      <c r="AT20" s="43">
        <f t="shared" si="5"/>
        <v>0</v>
      </c>
      <c r="AU20" s="43">
        <f t="shared" si="5"/>
        <v>0</v>
      </c>
      <c r="AV20" s="43">
        <f t="shared" si="5"/>
        <v>3.0407966702841001</v>
      </c>
      <c r="AW20" s="43">
        <f t="shared" si="5"/>
        <v>35.610633183160601</v>
      </c>
      <c r="AX20" s="43">
        <f t="shared" si="5"/>
        <v>0</v>
      </c>
      <c r="AY20" s="43">
        <f t="shared" si="5"/>
        <v>0</v>
      </c>
      <c r="AZ20" s="43">
        <f t="shared" si="5"/>
        <v>27.545392868965529</v>
      </c>
      <c r="BA20" s="43">
        <f t="shared" si="5"/>
        <v>0</v>
      </c>
      <c r="BB20" s="43">
        <f t="shared" si="5"/>
        <v>0</v>
      </c>
      <c r="BC20" s="43">
        <f t="shared" si="5"/>
        <v>0</v>
      </c>
      <c r="BD20" s="43">
        <f t="shared" si="5"/>
        <v>0</v>
      </c>
      <c r="BE20" s="43">
        <f t="shared" si="5"/>
        <v>0</v>
      </c>
      <c r="BF20" s="43">
        <f t="shared" si="5"/>
        <v>0.94692160864359987</v>
      </c>
      <c r="BG20" s="43">
        <f t="shared" si="5"/>
        <v>0.6636653200642999</v>
      </c>
      <c r="BH20" s="43">
        <f t="shared" si="5"/>
        <v>0</v>
      </c>
      <c r="BI20" s="43">
        <f t="shared" si="5"/>
        <v>0</v>
      </c>
      <c r="BJ20" s="43">
        <f t="shared" si="5"/>
        <v>6.8265439072571006</v>
      </c>
      <c r="BK20" s="43">
        <f t="shared" si="3"/>
        <v>143.57773280303226</v>
      </c>
    </row>
    <row r="21" spans="1:63" x14ac:dyDescent="0.25">
      <c r="A21" s="11" t="s">
        <v>78</v>
      </c>
      <c r="B21" s="26" t="s">
        <v>15</v>
      </c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  <c r="BK21" s="48"/>
    </row>
    <row r="22" spans="1:63" x14ac:dyDescent="0.25">
      <c r="A22" s="11"/>
      <c r="B22" s="26"/>
      <c r="C22" s="41">
        <v>0</v>
      </c>
      <c r="D22" s="41">
        <v>0</v>
      </c>
      <c r="E22" s="41">
        <v>0</v>
      </c>
      <c r="F22" s="41">
        <v>0</v>
      </c>
      <c r="G22" s="41">
        <v>0</v>
      </c>
      <c r="H22" s="41">
        <v>0</v>
      </c>
      <c r="I22" s="41">
        <v>0</v>
      </c>
      <c r="J22" s="41">
        <v>0</v>
      </c>
      <c r="K22" s="41">
        <v>0</v>
      </c>
      <c r="L22" s="41">
        <v>0</v>
      </c>
      <c r="M22" s="41">
        <v>0</v>
      </c>
      <c r="N22" s="41">
        <v>0</v>
      </c>
      <c r="O22" s="41">
        <v>0</v>
      </c>
      <c r="P22" s="41">
        <v>0</v>
      </c>
      <c r="Q22" s="41">
        <v>0</v>
      </c>
      <c r="R22" s="41">
        <v>0</v>
      </c>
      <c r="S22" s="41">
        <v>0</v>
      </c>
      <c r="T22" s="41">
        <v>0</v>
      </c>
      <c r="U22" s="41">
        <v>0</v>
      </c>
      <c r="V22" s="41">
        <v>0</v>
      </c>
      <c r="W22" s="41">
        <v>0</v>
      </c>
      <c r="X22" s="41">
        <v>0</v>
      </c>
      <c r="Y22" s="41">
        <v>0</v>
      </c>
      <c r="Z22" s="41">
        <v>0</v>
      </c>
      <c r="AA22" s="41">
        <v>0</v>
      </c>
      <c r="AB22" s="41">
        <v>0</v>
      </c>
      <c r="AC22" s="41">
        <v>0</v>
      </c>
      <c r="AD22" s="41">
        <v>0</v>
      </c>
      <c r="AE22" s="41">
        <v>0</v>
      </c>
      <c r="AF22" s="41">
        <v>0</v>
      </c>
      <c r="AG22" s="41">
        <v>0</v>
      </c>
      <c r="AH22" s="41">
        <v>0</v>
      </c>
      <c r="AI22" s="41">
        <v>0</v>
      </c>
      <c r="AJ22" s="41">
        <v>0</v>
      </c>
      <c r="AK22" s="41">
        <v>0</v>
      </c>
      <c r="AL22" s="41">
        <v>0</v>
      </c>
      <c r="AM22" s="41">
        <v>0</v>
      </c>
      <c r="AN22" s="41">
        <v>0</v>
      </c>
      <c r="AO22" s="41">
        <v>0</v>
      </c>
      <c r="AP22" s="41">
        <v>0</v>
      </c>
      <c r="AQ22" s="41">
        <v>0</v>
      </c>
      <c r="AR22" s="41">
        <v>0</v>
      </c>
      <c r="AS22" s="41">
        <v>0</v>
      </c>
      <c r="AT22" s="41">
        <v>0</v>
      </c>
      <c r="AU22" s="41">
        <v>0</v>
      </c>
      <c r="AV22" s="41">
        <v>0</v>
      </c>
      <c r="AW22" s="41">
        <v>0</v>
      </c>
      <c r="AX22" s="41">
        <v>0</v>
      </c>
      <c r="AY22" s="41">
        <v>0</v>
      </c>
      <c r="AZ22" s="41">
        <v>0</v>
      </c>
      <c r="BA22" s="41">
        <v>0</v>
      </c>
      <c r="BB22" s="41">
        <v>0</v>
      </c>
      <c r="BC22" s="41">
        <v>0</v>
      </c>
      <c r="BD22" s="41">
        <v>0</v>
      </c>
      <c r="BE22" s="41">
        <v>0</v>
      </c>
      <c r="BF22" s="41">
        <v>0</v>
      </c>
      <c r="BG22" s="41">
        <v>0</v>
      </c>
      <c r="BH22" s="41">
        <v>0</v>
      </c>
      <c r="BI22" s="41">
        <v>0</v>
      </c>
      <c r="BJ22" s="41">
        <v>0</v>
      </c>
      <c r="BK22" s="42">
        <f t="shared" ref="BK22:BK23" si="6">SUM(C22:BJ22)</f>
        <v>0</v>
      </c>
    </row>
    <row r="23" spans="1:63" x14ac:dyDescent="0.25">
      <c r="A23" s="11"/>
      <c r="B23" s="27" t="s">
        <v>91</v>
      </c>
      <c r="C23" s="43">
        <f>SUM(C22)</f>
        <v>0</v>
      </c>
      <c r="D23" s="43">
        <f t="shared" ref="D23:BJ23" si="7">SUM(D22)</f>
        <v>0</v>
      </c>
      <c r="E23" s="43">
        <f t="shared" si="7"/>
        <v>0</v>
      </c>
      <c r="F23" s="43">
        <f t="shared" si="7"/>
        <v>0</v>
      </c>
      <c r="G23" s="43">
        <f t="shared" si="7"/>
        <v>0</v>
      </c>
      <c r="H23" s="43">
        <f t="shared" si="7"/>
        <v>0</v>
      </c>
      <c r="I23" s="43">
        <f t="shared" si="7"/>
        <v>0</v>
      </c>
      <c r="J23" s="43">
        <f t="shared" si="7"/>
        <v>0</v>
      </c>
      <c r="K23" s="43">
        <f t="shared" si="7"/>
        <v>0</v>
      </c>
      <c r="L23" s="43">
        <f t="shared" si="7"/>
        <v>0</v>
      </c>
      <c r="M23" s="43">
        <f t="shared" si="7"/>
        <v>0</v>
      </c>
      <c r="N23" s="43">
        <f t="shared" si="7"/>
        <v>0</v>
      </c>
      <c r="O23" s="43">
        <f t="shared" si="7"/>
        <v>0</v>
      </c>
      <c r="P23" s="43">
        <f t="shared" si="7"/>
        <v>0</v>
      </c>
      <c r="Q23" s="43">
        <f t="shared" si="7"/>
        <v>0</v>
      </c>
      <c r="R23" s="43">
        <f t="shared" si="7"/>
        <v>0</v>
      </c>
      <c r="S23" s="43">
        <f t="shared" si="7"/>
        <v>0</v>
      </c>
      <c r="T23" s="43">
        <f t="shared" si="7"/>
        <v>0</v>
      </c>
      <c r="U23" s="43">
        <f t="shared" si="7"/>
        <v>0</v>
      </c>
      <c r="V23" s="43">
        <f t="shared" si="7"/>
        <v>0</v>
      </c>
      <c r="W23" s="43">
        <f t="shared" si="7"/>
        <v>0</v>
      </c>
      <c r="X23" s="43">
        <f t="shared" si="7"/>
        <v>0</v>
      </c>
      <c r="Y23" s="43">
        <f t="shared" si="7"/>
        <v>0</v>
      </c>
      <c r="Z23" s="43">
        <f t="shared" si="7"/>
        <v>0</v>
      </c>
      <c r="AA23" s="43">
        <f t="shared" si="7"/>
        <v>0</v>
      </c>
      <c r="AB23" s="43">
        <f t="shared" si="7"/>
        <v>0</v>
      </c>
      <c r="AC23" s="43">
        <f t="shared" si="7"/>
        <v>0</v>
      </c>
      <c r="AD23" s="43">
        <f t="shared" si="7"/>
        <v>0</v>
      </c>
      <c r="AE23" s="43">
        <f t="shared" si="7"/>
        <v>0</v>
      </c>
      <c r="AF23" s="43">
        <f t="shared" si="7"/>
        <v>0</v>
      </c>
      <c r="AG23" s="43">
        <f t="shared" si="7"/>
        <v>0</v>
      </c>
      <c r="AH23" s="43">
        <f t="shared" si="7"/>
        <v>0</v>
      </c>
      <c r="AI23" s="43">
        <f t="shared" si="7"/>
        <v>0</v>
      </c>
      <c r="AJ23" s="43">
        <f t="shared" si="7"/>
        <v>0</v>
      </c>
      <c r="AK23" s="43">
        <f t="shared" si="7"/>
        <v>0</v>
      </c>
      <c r="AL23" s="43">
        <f t="shared" si="7"/>
        <v>0</v>
      </c>
      <c r="AM23" s="43">
        <f t="shared" si="7"/>
        <v>0</v>
      </c>
      <c r="AN23" s="43">
        <f t="shared" si="7"/>
        <v>0</v>
      </c>
      <c r="AO23" s="43">
        <f t="shared" si="7"/>
        <v>0</v>
      </c>
      <c r="AP23" s="43">
        <f t="shared" si="7"/>
        <v>0</v>
      </c>
      <c r="AQ23" s="43">
        <f t="shared" si="7"/>
        <v>0</v>
      </c>
      <c r="AR23" s="43">
        <f t="shared" si="7"/>
        <v>0</v>
      </c>
      <c r="AS23" s="43">
        <f t="shared" si="7"/>
        <v>0</v>
      </c>
      <c r="AT23" s="43">
        <f t="shared" si="7"/>
        <v>0</v>
      </c>
      <c r="AU23" s="43">
        <f t="shared" si="7"/>
        <v>0</v>
      </c>
      <c r="AV23" s="43">
        <f t="shared" si="7"/>
        <v>0</v>
      </c>
      <c r="AW23" s="43">
        <f t="shared" si="7"/>
        <v>0</v>
      </c>
      <c r="AX23" s="43">
        <f t="shared" si="7"/>
        <v>0</v>
      </c>
      <c r="AY23" s="43">
        <f t="shared" si="7"/>
        <v>0</v>
      </c>
      <c r="AZ23" s="43">
        <f t="shared" si="7"/>
        <v>0</v>
      </c>
      <c r="BA23" s="43">
        <f t="shared" si="7"/>
        <v>0</v>
      </c>
      <c r="BB23" s="43">
        <f t="shared" si="7"/>
        <v>0</v>
      </c>
      <c r="BC23" s="43">
        <f t="shared" si="7"/>
        <v>0</v>
      </c>
      <c r="BD23" s="43">
        <f t="shared" si="7"/>
        <v>0</v>
      </c>
      <c r="BE23" s="43">
        <f t="shared" si="7"/>
        <v>0</v>
      </c>
      <c r="BF23" s="43">
        <f t="shared" si="7"/>
        <v>0</v>
      </c>
      <c r="BG23" s="43">
        <f t="shared" si="7"/>
        <v>0</v>
      </c>
      <c r="BH23" s="43">
        <f t="shared" si="7"/>
        <v>0</v>
      </c>
      <c r="BI23" s="43">
        <f t="shared" si="7"/>
        <v>0</v>
      </c>
      <c r="BJ23" s="43">
        <f t="shared" si="7"/>
        <v>0</v>
      </c>
      <c r="BK23" s="43">
        <f t="shared" si="6"/>
        <v>0</v>
      </c>
    </row>
    <row r="24" spans="1:63" x14ac:dyDescent="0.25">
      <c r="A24" s="11" t="s">
        <v>80</v>
      </c>
      <c r="B24" s="26" t="s">
        <v>96</v>
      </c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</row>
    <row r="25" spans="1:63" x14ac:dyDescent="0.25">
      <c r="A25" s="11"/>
      <c r="B25" s="25"/>
      <c r="C25" s="41">
        <v>0</v>
      </c>
      <c r="D25" s="41">
        <v>0</v>
      </c>
      <c r="E25" s="41">
        <v>0</v>
      </c>
      <c r="F25" s="41">
        <v>0</v>
      </c>
      <c r="G25" s="41">
        <v>0</v>
      </c>
      <c r="H25" s="41">
        <v>0</v>
      </c>
      <c r="I25" s="41">
        <v>0</v>
      </c>
      <c r="J25" s="41">
        <v>0</v>
      </c>
      <c r="K25" s="41">
        <v>0</v>
      </c>
      <c r="L25" s="41">
        <v>0</v>
      </c>
      <c r="M25" s="41">
        <v>0</v>
      </c>
      <c r="N25" s="41">
        <v>0</v>
      </c>
      <c r="O25" s="41">
        <v>0</v>
      </c>
      <c r="P25" s="41">
        <v>0</v>
      </c>
      <c r="Q25" s="41">
        <v>0</v>
      </c>
      <c r="R25" s="41">
        <v>0</v>
      </c>
      <c r="S25" s="41">
        <v>0</v>
      </c>
      <c r="T25" s="41">
        <v>0</v>
      </c>
      <c r="U25" s="41">
        <v>0</v>
      </c>
      <c r="V25" s="41">
        <v>0</v>
      </c>
      <c r="W25" s="41">
        <v>0</v>
      </c>
      <c r="X25" s="41">
        <v>0</v>
      </c>
      <c r="Y25" s="41">
        <v>0</v>
      </c>
      <c r="Z25" s="41">
        <v>0</v>
      </c>
      <c r="AA25" s="41">
        <v>0</v>
      </c>
      <c r="AB25" s="41">
        <v>0</v>
      </c>
      <c r="AC25" s="41">
        <v>0</v>
      </c>
      <c r="AD25" s="41">
        <v>0</v>
      </c>
      <c r="AE25" s="41">
        <v>0</v>
      </c>
      <c r="AF25" s="41">
        <v>0</v>
      </c>
      <c r="AG25" s="41">
        <v>0</v>
      </c>
      <c r="AH25" s="41">
        <v>0</v>
      </c>
      <c r="AI25" s="41">
        <v>0</v>
      </c>
      <c r="AJ25" s="41">
        <v>0</v>
      </c>
      <c r="AK25" s="41">
        <v>0</v>
      </c>
      <c r="AL25" s="41">
        <v>0</v>
      </c>
      <c r="AM25" s="41">
        <v>0</v>
      </c>
      <c r="AN25" s="41">
        <v>0</v>
      </c>
      <c r="AO25" s="41">
        <v>0</v>
      </c>
      <c r="AP25" s="41">
        <v>0</v>
      </c>
      <c r="AQ25" s="41">
        <v>0</v>
      </c>
      <c r="AR25" s="41">
        <v>0</v>
      </c>
      <c r="AS25" s="41">
        <v>0</v>
      </c>
      <c r="AT25" s="41">
        <v>0</v>
      </c>
      <c r="AU25" s="41">
        <v>0</v>
      </c>
      <c r="AV25" s="41">
        <v>0</v>
      </c>
      <c r="AW25" s="41">
        <v>0</v>
      </c>
      <c r="AX25" s="41">
        <v>0</v>
      </c>
      <c r="AY25" s="41">
        <v>0</v>
      </c>
      <c r="AZ25" s="41">
        <v>0</v>
      </c>
      <c r="BA25" s="41">
        <v>0</v>
      </c>
      <c r="BB25" s="41">
        <v>0</v>
      </c>
      <c r="BC25" s="41">
        <v>0</v>
      </c>
      <c r="BD25" s="41">
        <v>0</v>
      </c>
      <c r="BE25" s="41">
        <v>0</v>
      </c>
      <c r="BF25" s="41">
        <v>0</v>
      </c>
      <c r="BG25" s="41">
        <v>0</v>
      </c>
      <c r="BH25" s="41">
        <v>0</v>
      </c>
      <c r="BI25" s="41">
        <v>0</v>
      </c>
      <c r="BJ25" s="41">
        <v>0</v>
      </c>
      <c r="BK25" s="42">
        <f t="shared" ref="BK25:BK26" si="8">SUM(C25:BJ25)</f>
        <v>0</v>
      </c>
    </row>
    <row r="26" spans="1:63" x14ac:dyDescent="0.25">
      <c r="A26" s="11"/>
      <c r="B26" s="27" t="s">
        <v>90</v>
      </c>
      <c r="C26" s="43">
        <f>SUM(C25)</f>
        <v>0</v>
      </c>
      <c r="D26" s="43">
        <f t="shared" ref="D26:BJ26" si="9">SUM(D25)</f>
        <v>0</v>
      </c>
      <c r="E26" s="43">
        <f t="shared" si="9"/>
        <v>0</v>
      </c>
      <c r="F26" s="43">
        <f t="shared" si="9"/>
        <v>0</v>
      </c>
      <c r="G26" s="43">
        <f t="shared" si="9"/>
        <v>0</v>
      </c>
      <c r="H26" s="43">
        <f t="shared" si="9"/>
        <v>0</v>
      </c>
      <c r="I26" s="43">
        <f t="shared" si="9"/>
        <v>0</v>
      </c>
      <c r="J26" s="43">
        <f t="shared" si="9"/>
        <v>0</v>
      </c>
      <c r="K26" s="43">
        <f t="shared" si="9"/>
        <v>0</v>
      </c>
      <c r="L26" s="43">
        <f t="shared" si="9"/>
        <v>0</v>
      </c>
      <c r="M26" s="43">
        <f t="shared" si="9"/>
        <v>0</v>
      </c>
      <c r="N26" s="43">
        <f t="shared" si="9"/>
        <v>0</v>
      </c>
      <c r="O26" s="43">
        <f t="shared" si="9"/>
        <v>0</v>
      </c>
      <c r="P26" s="43">
        <f t="shared" si="9"/>
        <v>0</v>
      </c>
      <c r="Q26" s="43">
        <f t="shared" si="9"/>
        <v>0</v>
      </c>
      <c r="R26" s="43">
        <f t="shared" si="9"/>
        <v>0</v>
      </c>
      <c r="S26" s="43">
        <f t="shared" si="9"/>
        <v>0</v>
      </c>
      <c r="T26" s="43">
        <f t="shared" si="9"/>
        <v>0</v>
      </c>
      <c r="U26" s="43">
        <f t="shared" si="9"/>
        <v>0</v>
      </c>
      <c r="V26" s="43">
        <f t="shared" si="9"/>
        <v>0</v>
      </c>
      <c r="W26" s="43">
        <f t="shared" si="9"/>
        <v>0</v>
      </c>
      <c r="X26" s="43">
        <f t="shared" si="9"/>
        <v>0</v>
      </c>
      <c r="Y26" s="43">
        <f t="shared" si="9"/>
        <v>0</v>
      </c>
      <c r="Z26" s="43">
        <f t="shared" si="9"/>
        <v>0</v>
      </c>
      <c r="AA26" s="43">
        <f t="shared" si="9"/>
        <v>0</v>
      </c>
      <c r="AB26" s="43">
        <f t="shared" si="9"/>
        <v>0</v>
      </c>
      <c r="AC26" s="43">
        <f t="shared" si="9"/>
        <v>0</v>
      </c>
      <c r="AD26" s="43">
        <f t="shared" si="9"/>
        <v>0</v>
      </c>
      <c r="AE26" s="43">
        <f t="shared" si="9"/>
        <v>0</v>
      </c>
      <c r="AF26" s="43">
        <f t="shared" si="9"/>
        <v>0</v>
      </c>
      <c r="AG26" s="43">
        <f t="shared" si="9"/>
        <v>0</v>
      </c>
      <c r="AH26" s="43">
        <f t="shared" si="9"/>
        <v>0</v>
      </c>
      <c r="AI26" s="43">
        <f t="shared" si="9"/>
        <v>0</v>
      </c>
      <c r="AJ26" s="43">
        <f t="shared" si="9"/>
        <v>0</v>
      </c>
      <c r="AK26" s="43">
        <f t="shared" si="9"/>
        <v>0</v>
      </c>
      <c r="AL26" s="43">
        <f t="shared" si="9"/>
        <v>0</v>
      </c>
      <c r="AM26" s="43">
        <f t="shared" si="9"/>
        <v>0</v>
      </c>
      <c r="AN26" s="43">
        <f t="shared" si="9"/>
        <v>0</v>
      </c>
      <c r="AO26" s="43">
        <f t="shared" si="9"/>
        <v>0</v>
      </c>
      <c r="AP26" s="43">
        <f t="shared" si="9"/>
        <v>0</v>
      </c>
      <c r="AQ26" s="43">
        <f t="shared" si="9"/>
        <v>0</v>
      </c>
      <c r="AR26" s="43">
        <f t="shared" si="9"/>
        <v>0</v>
      </c>
      <c r="AS26" s="43">
        <f t="shared" si="9"/>
        <v>0</v>
      </c>
      <c r="AT26" s="43">
        <f t="shared" si="9"/>
        <v>0</v>
      </c>
      <c r="AU26" s="43">
        <f t="shared" si="9"/>
        <v>0</v>
      </c>
      <c r="AV26" s="43">
        <f t="shared" si="9"/>
        <v>0</v>
      </c>
      <c r="AW26" s="43">
        <f t="shared" si="9"/>
        <v>0</v>
      </c>
      <c r="AX26" s="43">
        <f t="shared" si="9"/>
        <v>0</v>
      </c>
      <c r="AY26" s="43">
        <f t="shared" si="9"/>
        <v>0</v>
      </c>
      <c r="AZ26" s="43">
        <f t="shared" si="9"/>
        <v>0</v>
      </c>
      <c r="BA26" s="43">
        <f t="shared" si="9"/>
        <v>0</v>
      </c>
      <c r="BB26" s="43">
        <f t="shared" si="9"/>
        <v>0</v>
      </c>
      <c r="BC26" s="43">
        <f t="shared" si="9"/>
        <v>0</v>
      </c>
      <c r="BD26" s="43">
        <f t="shared" si="9"/>
        <v>0</v>
      </c>
      <c r="BE26" s="43">
        <f t="shared" si="9"/>
        <v>0</v>
      </c>
      <c r="BF26" s="43">
        <f t="shared" si="9"/>
        <v>0</v>
      </c>
      <c r="BG26" s="43">
        <f t="shared" si="9"/>
        <v>0</v>
      </c>
      <c r="BH26" s="43">
        <f t="shared" si="9"/>
        <v>0</v>
      </c>
      <c r="BI26" s="43">
        <f t="shared" si="9"/>
        <v>0</v>
      </c>
      <c r="BJ26" s="43">
        <f t="shared" si="9"/>
        <v>0</v>
      </c>
      <c r="BK26" s="43">
        <f t="shared" si="8"/>
        <v>0</v>
      </c>
    </row>
    <row r="27" spans="1:63" x14ac:dyDescent="0.25">
      <c r="A27" s="11" t="s">
        <v>81</v>
      </c>
      <c r="B27" s="26" t="s">
        <v>16</v>
      </c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8"/>
    </row>
    <row r="28" spans="1:63" x14ac:dyDescent="0.25">
      <c r="A28" s="11"/>
      <c r="B28" s="26" t="s">
        <v>106</v>
      </c>
      <c r="C28" s="41">
        <v>0</v>
      </c>
      <c r="D28" s="41">
        <v>15.871164957709599</v>
      </c>
      <c r="E28" s="41">
        <v>0</v>
      </c>
      <c r="F28" s="41">
        <v>0</v>
      </c>
      <c r="G28" s="41">
        <v>0</v>
      </c>
      <c r="H28" s="41">
        <v>1.8597616623204003</v>
      </c>
      <c r="I28" s="41">
        <v>206.51863133063691</v>
      </c>
      <c r="J28" s="41">
        <v>5.6426780826773006</v>
      </c>
      <c r="K28" s="41">
        <v>0</v>
      </c>
      <c r="L28" s="41">
        <v>51.584915097256477</v>
      </c>
      <c r="M28" s="41">
        <v>0</v>
      </c>
      <c r="N28" s="41">
        <v>0</v>
      </c>
      <c r="O28" s="41">
        <v>0</v>
      </c>
      <c r="P28" s="41">
        <v>0</v>
      </c>
      <c r="Q28" s="41">
        <v>0</v>
      </c>
      <c r="R28" s="41">
        <v>1.4797348739981997</v>
      </c>
      <c r="S28" s="41">
        <v>12.375263967838499</v>
      </c>
      <c r="T28" s="41">
        <v>0</v>
      </c>
      <c r="U28" s="41">
        <v>0</v>
      </c>
      <c r="V28" s="41">
        <v>2.9939180136762999</v>
      </c>
      <c r="W28" s="41">
        <v>0</v>
      </c>
      <c r="X28" s="41">
        <v>0</v>
      </c>
      <c r="Y28" s="41">
        <v>0</v>
      </c>
      <c r="Z28" s="41">
        <v>0</v>
      </c>
      <c r="AA28" s="41">
        <v>0</v>
      </c>
      <c r="AB28" s="41">
        <v>0.34286524519240014</v>
      </c>
      <c r="AC28" s="41">
        <v>2.6550440261609003</v>
      </c>
      <c r="AD28" s="41">
        <v>0</v>
      </c>
      <c r="AE28" s="41">
        <v>0</v>
      </c>
      <c r="AF28" s="41">
        <v>0.34061221361259997</v>
      </c>
      <c r="AG28" s="41">
        <v>0</v>
      </c>
      <c r="AH28" s="41">
        <v>0</v>
      </c>
      <c r="AI28" s="41">
        <v>0</v>
      </c>
      <c r="AJ28" s="41">
        <v>0</v>
      </c>
      <c r="AK28" s="41">
        <v>0</v>
      </c>
      <c r="AL28" s="41">
        <v>0.22762889577280002</v>
      </c>
      <c r="AM28" s="41">
        <v>0.90150540258039991</v>
      </c>
      <c r="AN28" s="41">
        <v>18.094551338290199</v>
      </c>
      <c r="AO28" s="41">
        <v>0</v>
      </c>
      <c r="AP28" s="41">
        <v>0.1674468445483</v>
      </c>
      <c r="AQ28" s="41">
        <v>0</v>
      </c>
      <c r="AR28" s="41">
        <v>0</v>
      </c>
      <c r="AS28" s="41">
        <v>0</v>
      </c>
      <c r="AT28" s="41">
        <v>0</v>
      </c>
      <c r="AU28" s="41">
        <v>0</v>
      </c>
      <c r="AV28" s="41">
        <v>8.420973215626999</v>
      </c>
      <c r="AW28" s="41">
        <v>106.8341262187386</v>
      </c>
      <c r="AX28" s="41">
        <v>5.6202056128999995E-3</v>
      </c>
      <c r="AY28" s="41">
        <v>0</v>
      </c>
      <c r="AZ28" s="41">
        <v>49.823001982057285</v>
      </c>
      <c r="BA28" s="41">
        <v>0</v>
      </c>
      <c r="BB28" s="41">
        <v>0</v>
      </c>
      <c r="BC28" s="41">
        <v>0</v>
      </c>
      <c r="BD28" s="41">
        <v>0</v>
      </c>
      <c r="BE28" s="41">
        <v>0</v>
      </c>
      <c r="BF28" s="41">
        <v>4.0273485974056973</v>
      </c>
      <c r="BG28" s="41">
        <v>11.280955384321999</v>
      </c>
      <c r="BH28" s="41">
        <v>12.980927627967601</v>
      </c>
      <c r="BI28" s="41">
        <v>0</v>
      </c>
      <c r="BJ28" s="41">
        <v>6.1498157450948998</v>
      </c>
      <c r="BK28" s="42">
        <f t="shared" ref="BK28:BK37" si="10">SUM(C28:BJ28)</f>
        <v>520.57849092909737</v>
      </c>
    </row>
    <row r="29" spans="1:63" x14ac:dyDescent="0.25">
      <c r="A29" s="11"/>
      <c r="B29" s="26" t="s">
        <v>107</v>
      </c>
      <c r="C29" s="41">
        <v>0</v>
      </c>
      <c r="D29" s="41">
        <v>14.309359099657964</v>
      </c>
      <c r="E29" s="41">
        <v>0</v>
      </c>
      <c r="F29" s="41">
        <v>0</v>
      </c>
      <c r="G29" s="41">
        <v>0</v>
      </c>
      <c r="H29" s="41">
        <v>0.16049311058010002</v>
      </c>
      <c r="I29" s="41">
        <v>13.494539750806201</v>
      </c>
      <c r="J29" s="41">
        <v>5.3228180116129007</v>
      </c>
      <c r="K29" s="41">
        <v>0</v>
      </c>
      <c r="L29" s="41">
        <v>6.045336780640001E-2</v>
      </c>
      <c r="M29" s="41">
        <v>0</v>
      </c>
      <c r="N29" s="41">
        <v>0</v>
      </c>
      <c r="O29" s="41">
        <v>0</v>
      </c>
      <c r="P29" s="41">
        <v>0</v>
      </c>
      <c r="Q29" s="41">
        <v>0</v>
      </c>
      <c r="R29" s="41">
        <v>9.589984141879998E-2</v>
      </c>
      <c r="S29" s="41">
        <v>0</v>
      </c>
      <c r="T29" s="41">
        <v>2.0306375604515998</v>
      </c>
      <c r="U29" s="41">
        <v>0</v>
      </c>
      <c r="V29" s="41">
        <v>4.5893615161000005E-3</v>
      </c>
      <c r="W29" s="41">
        <v>0</v>
      </c>
      <c r="X29" s="41">
        <v>0</v>
      </c>
      <c r="Y29" s="41">
        <v>0</v>
      </c>
      <c r="Z29" s="41">
        <v>0</v>
      </c>
      <c r="AA29" s="41">
        <v>0</v>
      </c>
      <c r="AB29" s="41">
        <v>1.9840520967400001E-2</v>
      </c>
      <c r="AC29" s="41">
        <v>2.4817114451499998E-2</v>
      </c>
      <c r="AD29" s="41">
        <v>0</v>
      </c>
      <c r="AE29" s="41">
        <v>0</v>
      </c>
      <c r="AF29" s="41">
        <v>0.35241055848379998</v>
      </c>
      <c r="AG29" s="41">
        <v>0</v>
      </c>
      <c r="AH29" s="41">
        <v>0</v>
      </c>
      <c r="AI29" s="41">
        <v>0</v>
      </c>
      <c r="AJ29" s="41">
        <v>0</v>
      </c>
      <c r="AK29" s="41">
        <v>0</v>
      </c>
      <c r="AL29" s="41">
        <v>1.36260267094E-2</v>
      </c>
      <c r="AM29" s="41">
        <v>0</v>
      </c>
      <c r="AN29" s="41">
        <v>0</v>
      </c>
      <c r="AO29" s="41">
        <v>0</v>
      </c>
      <c r="AP29" s="41">
        <v>1.23957741E-5</v>
      </c>
      <c r="AQ29" s="41">
        <v>0</v>
      </c>
      <c r="AR29" s="41">
        <v>0</v>
      </c>
      <c r="AS29" s="41">
        <v>0</v>
      </c>
      <c r="AT29" s="41">
        <v>0</v>
      </c>
      <c r="AU29" s="41">
        <v>0</v>
      </c>
      <c r="AV29" s="41">
        <v>1.544442670575199</v>
      </c>
      <c r="AW29" s="41">
        <v>12.956451338709099</v>
      </c>
      <c r="AX29" s="41">
        <v>0</v>
      </c>
      <c r="AY29" s="41">
        <v>0</v>
      </c>
      <c r="AZ29" s="41">
        <v>2.5127736972575994</v>
      </c>
      <c r="BA29" s="41">
        <v>0</v>
      </c>
      <c r="BB29" s="41">
        <v>0</v>
      </c>
      <c r="BC29" s="41">
        <v>0</v>
      </c>
      <c r="BD29" s="41">
        <v>0</v>
      </c>
      <c r="BE29" s="41">
        <v>0</v>
      </c>
      <c r="BF29" s="41">
        <v>0.78323638760930014</v>
      </c>
      <c r="BG29" s="41">
        <v>0</v>
      </c>
      <c r="BH29" s="41">
        <v>0.74850949645160003</v>
      </c>
      <c r="BI29" s="41">
        <v>0</v>
      </c>
      <c r="BJ29" s="41">
        <v>0.57661740190290001</v>
      </c>
      <c r="BK29" s="42">
        <f t="shared" si="10"/>
        <v>55.011527712741973</v>
      </c>
    </row>
    <row r="30" spans="1:63" x14ac:dyDescent="0.25">
      <c r="A30" s="11"/>
      <c r="B30" s="26" t="s">
        <v>122</v>
      </c>
      <c r="C30" s="41">
        <v>0</v>
      </c>
      <c r="D30" s="41">
        <v>11.467005684829134</v>
      </c>
      <c r="E30" s="41">
        <v>0</v>
      </c>
      <c r="F30" s="41">
        <v>0</v>
      </c>
      <c r="G30" s="41">
        <v>0</v>
      </c>
      <c r="H30" s="41">
        <v>1.1377093493536001</v>
      </c>
      <c r="I30" s="41">
        <v>0.56219897196760005</v>
      </c>
      <c r="J30" s="41">
        <v>0</v>
      </c>
      <c r="K30" s="41">
        <v>0</v>
      </c>
      <c r="L30" s="41">
        <v>0.9805943439028999</v>
      </c>
      <c r="M30" s="41">
        <v>0</v>
      </c>
      <c r="N30" s="41">
        <v>0</v>
      </c>
      <c r="O30" s="41">
        <v>0</v>
      </c>
      <c r="P30" s="41">
        <v>0</v>
      </c>
      <c r="Q30" s="41">
        <v>0</v>
      </c>
      <c r="R30" s="41">
        <v>0.4375098465467</v>
      </c>
      <c r="S30" s="41">
        <v>0</v>
      </c>
      <c r="T30" s="41">
        <v>0</v>
      </c>
      <c r="U30" s="41">
        <v>0</v>
      </c>
      <c r="V30" s="41">
        <v>0.50767371222550006</v>
      </c>
      <c r="W30" s="41">
        <v>0</v>
      </c>
      <c r="X30" s="41">
        <v>0</v>
      </c>
      <c r="Y30" s="41">
        <v>0</v>
      </c>
      <c r="Z30" s="41">
        <v>0</v>
      </c>
      <c r="AA30" s="41">
        <v>0</v>
      </c>
      <c r="AB30" s="41">
        <v>1.4161913944178002</v>
      </c>
      <c r="AC30" s="41">
        <v>1.8138346388708</v>
      </c>
      <c r="AD30" s="41">
        <v>0</v>
      </c>
      <c r="AE30" s="41">
        <v>0</v>
      </c>
      <c r="AF30" s="41">
        <v>2.2240722730965001</v>
      </c>
      <c r="AG30" s="41">
        <v>0</v>
      </c>
      <c r="AH30" s="41">
        <v>0</v>
      </c>
      <c r="AI30" s="41">
        <v>0</v>
      </c>
      <c r="AJ30" s="41">
        <v>0</v>
      </c>
      <c r="AK30" s="41">
        <v>0</v>
      </c>
      <c r="AL30" s="41">
        <v>0.51708106045060009</v>
      </c>
      <c r="AM30" s="41">
        <v>1.234637096E-4</v>
      </c>
      <c r="AN30" s="41">
        <v>9.0590234596451005</v>
      </c>
      <c r="AO30" s="41">
        <v>0</v>
      </c>
      <c r="AP30" s="41">
        <v>1.7946871257999999E-2</v>
      </c>
      <c r="AQ30" s="41">
        <v>0</v>
      </c>
      <c r="AR30" s="41">
        <v>0</v>
      </c>
      <c r="AS30" s="41">
        <v>0</v>
      </c>
      <c r="AT30" s="41">
        <v>0</v>
      </c>
      <c r="AU30" s="41">
        <v>0</v>
      </c>
      <c r="AV30" s="41">
        <v>10.614509891163891</v>
      </c>
      <c r="AW30" s="41">
        <v>12.893658769255698</v>
      </c>
      <c r="AX30" s="41">
        <v>6.9987489473224995</v>
      </c>
      <c r="AY30" s="41">
        <v>0</v>
      </c>
      <c r="AZ30" s="41">
        <v>19.362940990868104</v>
      </c>
      <c r="BA30" s="41">
        <v>0</v>
      </c>
      <c r="BB30" s="41">
        <v>0</v>
      </c>
      <c r="BC30" s="41">
        <v>0</v>
      </c>
      <c r="BD30" s="41">
        <v>0</v>
      </c>
      <c r="BE30" s="41">
        <v>0</v>
      </c>
      <c r="BF30" s="41">
        <v>2.3580512946327974</v>
      </c>
      <c r="BG30" s="41">
        <v>1.9250084484512999</v>
      </c>
      <c r="BH30" s="41">
        <v>0</v>
      </c>
      <c r="BI30" s="41">
        <v>0</v>
      </c>
      <c r="BJ30" s="41">
        <v>1.8074328373544</v>
      </c>
      <c r="BK30" s="42">
        <f t="shared" si="10"/>
        <v>86.101316249322522</v>
      </c>
    </row>
    <row r="31" spans="1:63" x14ac:dyDescent="0.25">
      <c r="A31" s="11"/>
      <c r="B31" s="26" t="s">
        <v>108</v>
      </c>
      <c r="C31" s="41">
        <v>0</v>
      </c>
      <c r="D31" s="41">
        <v>19.516241495741799</v>
      </c>
      <c r="E31" s="41">
        <v>0</v>
      </c>
      <c r="F31" s="41">
        <v>0</v>
      </c>
      <c r="G31" s="41">
        <v>0</v>
      </c>
      <c r="H31" s="41">
        <v>1.0089401699340999</v>
      </c>
      <c r="I31" s="41">
        <v>10.3785693432255</v>
      </c>
      <c r="J31" s="41">
        <v>0</v>
      </c>
      <c r="K31" s="41">
        <v>0</v>
      </c>
      <c r="L31" s="41">
        <v>3.5636033002578</v>
      </c>
      <c r="M31" s="41">
        <v>0</v>
      </c>
      <c r="N31" s="41">
        <v>0</v>
      </c>
      <c r="O31" s="41">
        <v>0</v>
      </c>
      <c r="P31" s="41">
        <v>0</v>
      </c>
      <c r="Q31" s="41">
        <v>0</v>
      </c>
      <c r="R31" s="41">
        <v>0.31040645706359998</v>
      </c>
      <c r="S31" s="41">
        <v>9.9442597645160014</v>
      </c>
      <c r="T31" s="41">
        <v>0</v>
      </c>
      <c r="U31" s="41">
        <v>0</v>
      </c>
      <c r="V31" s="41">
        <v>0.18089337222570001</v>
      </c>
      <c r="W31" s="41">
        <v>0</v>
      </c>
      <c r="X31" s="41">
        <v>0</v>
      </c>
      <c r="Y31" s="41">
        <v>0</v>
      </c>
      <c r="Z31" s="41">
        <v>0</v>
      </c>
      <c r="AA31" s="41">
        <v>0</v>
      </c>
      <c r="AB31" s="41">
        <v>2.4822477342242002</v>
      </c>
      <c r="AC31" s="41">
        <v>3.5127772011933001</v>
      </c>
      <c r="AD31" s="41">
        <v>0.1275958979032</v>
      </c>
      <c r="AE31" s="41">
        <v>0</v>
      </c>
      <c r="AF31" s="41">
        <v>2.8897167894834999</v>
      </c>
      <c r="AG31" s="41">
        <v>0</v>
      </c>
      <c r="AH31" s="41">
        <v>0</v>
      </c>
      <c r="AI31" s="41">
        <v>0</v>
      </c>
      <c r="AJ31" s="41">
        <v>0</v>
      </c>
      <c r="AK31" s="41">
        <v>0</v>
      </c>
      <c r="AL31" s="41">
        <v>0.92038502448259996</v>
      </c>
      <c r="AM31" s="41">
        <v>7.4806319860319999</v>
      </c>
      <c r="AN31" s="41">
        <v>21.175836280064299</v>
      </c>
      <c r="AO31" s="41">
        <v>0</v>
      </c>
      <c r="AP31" s="41">
        <v>3.1081938524189998</v>
      </c>
      <c r="AQ31" s="41">
        <v>0</v>
      </c>
      <c r="AR31" s="41">
        <v>0</v>
      </c>
      <c r="AS31" s="41">
        <v>0</v>
      </c>
      <c r="AT31" s="41">
        <v>0</v>
      </c>
      <c r="AU31" s="41">
        <v>0</v>
      </c>
      <c r="AV31" s="41">
        <v>4.3610039859892007</v>
      </c>
      <c r="AW31" s="41">
        <v>65.950504812962407</v>
      </c>
      <c r="AX31" s="41">
        <v>0</v>
      </c>
      <c r="AY31" s="41">
        <v>0</v>
      </c>
      <c r="AZ31" s="41">
        <v>14.733364057835699</v>
      </c>
      <c r="BA31" s="41">
        <v>0</v>
      </c>
      <c r="BB31" s="41">
        <v>0</v>
      </c>
      <c r="BC31" s="41">
        <v>0</v>
      </c>
      <c r="BD31" s="41">
        <v>0</v>
      </c>
      <c r="BE31" s="41">
        <v>0</v>
      </c>
      <c r="BF31" s="41">
        <v>1.9168388313821998</v>
      </c>
      <c r="BG31" s="41">
        <v>0.50660636612889998</v>
      </c>
      <c r="BH31" s="41">
        <v>3.9104529973547999</v>
      </c>
      <c r="BI31" s="41">
        <v>0</v>
      </c>
      <c r="BJ31" s="41">
        <v>2.5216685426126006</v>
      </c>
      <c r="BK31" s="42">
        <f t="shared" si="10"/>
        <v>180.50073826303242</v>
      </c>
    </row>
    <row r="32" spans="1:63" x14ac:dyDescent="0.25">
      <c r="A32" s="11"/>
      <c r="B32" s="26" t="s">
        <v>126</v>
      </c>
      <c r="C32" s="41">
        <v>0</v>
      </c>
      <c r="D32" s="41">
        <v>0</v>
      </c>
      <c r="E32" s="41">
        <v>0</v>
      </c>
      <c r="F32" s="41">
        <v>0</v>
      </c>
      <c r="G32" s="41">
        <v>0</v>
      </c>
      <c r="H32" s="41">
        <v>0.3938449050306001</v>
      </c>
      <c r="I32" s="41">
        <v>0.45365043751579992</v>
      </c>
      <c r="J32" s="41">
        <v>0</v>
      </c>
      <c r="K32" s="41">
        <v>0</v>
      </c>
      <c r="L32" s="41">
        <v>0.41558178554820002</v>
      </c>
      <c r="M32" s="41">
        <v>0</v>
      </c>
      <c r="N32" s="41">
        <v>0</v>
      </c>
      <c r="O32" s="41">
        <v>0</v>
      </c>
      <c r="P32" s="41">
        <v>0</v>
      </c>
      <c r="Q32" s="41">
        <v>0</v>
      </c>
      <c r="R32" s="41">
        <v>8.067838157990001E-2</v>
      </c>
      <c r="S32" s="41">
        <v>0</v>
      </c>
      <c r="T32" s="41">
        <v>0</v>
      </c>
      <c r="U32" s="41">
        <v>0</v>
      </c>
      <c r="V32" s="41">
        <v>0</v>
      </c>
      <c r="W32" s="41">
        <v>0</v>
      </c>
      <c r="X32" s="41">
        <v>0</v>
      </c>
      <c r="Y32" s="41">
        <v>0</v>
      </c>
      <c r="Z32" s="41">
        <v>0</v>
      </c>
      <c r="AA32" s="41">
        <v>0</v>
      </c>
      <c r="AB32" s="41">
        <v>0.59562963422409998</v>
      </c>
      <c r="AC32" s="41">
        <v>1.4183144546125002</v>
      </c>
      <c r="AD32" s="41">
        <v>0</v>
      </c>
      <c r="AE32" s="41">
        <v>0</v>
      </c>
      <c r="AF32" s="41">
        <v>0.81562201670939993</v>
      </c>
      <c r="AG32" s="41">
        <v>0</v>
      </c>
      <c r="AH32" s="41">
        <v>0</v>
      </c>
      <c r="AI32" s="41">
        <v>0</v>
      </c>
      <c r="AJ32" s="41">
        <v>0</v>
      </c>
      <c r="AK32" s="41">
        <v>0</v>
      </c>
      <c r="AL32" s="41">
        <v>0.39238458425659994</v>
      </c>
      <c r="AM32" s="41">
        <v>0.13916948570939999</v>
      </c>
      <c r="AN32" s="41">
        <v>0</v>
      </c>
      <c r="AO32" s="41">
        <v>0</v>
      </c>
      <c r="AP32" s="41">
        <v>6.3116618709599989E-2</v>
      </c>
      <c r="AQ32" s="41">
        <v>0</v>
      </c>
      <c r="AR32" s="41">
        <v>0</v>
      </c>
      <c r="AS32" s="41">
        <v>0</v>
      </c>
      <c r="AT32" s="41">
        <v>0</v>
      </c>
      <c r="AU32" s="41">
        <v>0</v>
      </c>
      <c r="AV32" s="41">
        <v>6.4848440539088044</v>
      </c>
      <c r="AW32" s="41">
        <v>3.992512091730279</v>
      </c>
      <c r="AX32" s="41">
        <v>4.9551092419300002E-2</v>
      </c>
      <c r="AY32" s="41">
        <v>0</v>
      </c>
      <c r="AZ32" s="41">
        <v>2.7508786830953995</v>
      </c>
      <c r="BA32" s="41">
        <v>0</v>
      </c>
      <c r="BB32" s="41">
        <v>0</v>
      </c>
      <c r="BC32" s="41">
        <v>0</v>
      </c>
      <c r="BD32" s="41">
        <v>0</v>
      </c>
      <c r="BE32" s="41">
        <v>0</v>
      </c>
      <c r="BF32" s="41">
        <v>2.8706061036924004</v>
      </c>
      <c r="BG32" s="41">
        <v>0.75573465448380006</v>
      </c>
      <c r="BH32" s="41">
        <v>1.4545621934999998E-3</v>
      </c>
      <c r="BI32" s="41">
        <v>0</v>
      </c>
      <c r="BJ32" s="41">
        <v>0.51123670199979998</v>
      </c>
      <c r="BK32" s="42">
        <f t="shared" si="10"/>
        <v>22.184810247419382</v>
      </c>
    </row>
    <row r="33" spans="1:64" x14ac:dyDescent="0.25">
      <c r="A33" s="11"/>
      <c r="B33" s="26" t="s">
        <v>109</v>
      </c>
      <c r="C33" s="41">
        <v>0</v>
      </c>
      <c r="D33" s="41">
        <v>0</v>
      </c>
      <c r="E33" s="41">
        <v>0</v>
      </c>
      <c r="F33" s="41">
        <v>0</v>
      </c>
      <c r="G33" s="41">
        <v>0</v>
      </c>
      <c r="H33" s="41">
        <v>6.117193356224397</v>
      </c>
      <c r="I33" s="41">
        <v>0.28451180693540001</v>
      </c>
      <c r="J33" s="41">
        <v>0</v>
      </c>
      <c r="K33" s="41">
        <v>0</v>
      </c>
      <c r="L33" s="41">
        <v>9.5016986983095961</v>
      </c>
      <c r="M33" s="41">
        <v>0</v>
      </c>
      <c r="N33" s="41">
        <v>0</v>
      </c>
      <c r="O33" s="41">
        <v>0</v>
      </c>
      <c r="P33" s="41">
        <v>0</v>
      </c>
      <c r="Q33" s="41">
        <v>0</v>
      </c>
      <c r="R33" s="41">
        <v>1.8615937425472995</v>
      </c>
      <c r="S33" s="41">
        <v>0</v>
      </c>
      <c r="T33" s="41">
        <v>0</v>
      </c>
      <c r="U33" s="41">
        <v>0</v>
      </c>
      <c r="V33" s="41">
        <v>1.9630450881282</v>
      </c>
      <c r="W33" s="41">
        <v>0</v>
      </c>
      <c r="X33" s="41">
        <v>0</v>
      </c>
      <c r="Y33" s="41">
        <v>0</v>
      </c>
      <c r="Z33" s="41">
        <v>0</v>
      </c>
      <c r="AA33" s="41">
        <v>0</v>
      </c>
      <c r="AB33" s="41">
        <v>0.65275774770880013</v>
      </c>
      <c r="AC33" s="41">
        <v>0</v>
      </c>
      <c r="AD33" s="41">
        <v>0</v>
      </c>
      <c r="AE33" s="41">
        <v>0</v>
      </c>
      <c r="AF33" s="41">
        <v>2.2828643257736001</v>
      </c>
      <c r="AG33" s="41">
        <v>0</v>
      </c>
      <c r="AH33" s="41">
        <v>0</v>
      </c>
      <c r="AI33" s="41">
        <v>0</v>
      </c>
      <c r="AJ33" s="41">
        <v>0</v>
      </c>
      <c r="AK33" s="41">
        <v>0</v>
      </c>
      <c r="AL33" s="41">
        <v>0.1943100019672</v>
      </c>
      <c r="AM33" s="41">
        <v>0</v>
      </c>
      <c r="AN33" s="41">
        <v>0</v>
      </c>
      <c r="AO33" s="41">
        <v>0</v>
      </c>
      <c r="AP33" s="41">
        <v>0.33300275709669996</v>
      </c>
      <c r="AQ33" s="41">
        <v>0</v>
      </c>
      <c r="AR33" s="41">
        <v>0</v>
      </c>
      <c r="AS33" s="41">
        <v>0</v>
      </c>
      <c r="AT33" s="41">
        <v>0</v>
      </c>
      <c r="AU33" s="41">
        <v>0</v>
      </c>
      <c r="AV33" s="41">
        <v>5.0418600110260998</v>
      </c>
      <c r="AW33" s="41">
        <v>2.37830210967E-2</v>
      </c>
      <c r="AX33" s="41">
        <v>0</v>
      </c>
      <c r="AY33" s="41">
        <v>0</v>
      </c>
      <c r="AZ33" s="41">
        <v>6.483871538094701</v>
      </c>
      <c r="BA33" s="41">
        <v>0</v>
      </c>
      <c r="BB33" s="41">
        <v>0</v>
      </c>
      <c r="BC33" s="41">
        <v>0</v>
      </c>
      <c r="BD33" s="41">
        <v>0</v>
      </c>
      <c r="BE33" s="41">
        <v>0</v>
      </c>
      <c r="BF33" s="41">
        <v>1.7481635055436002</v>
      </c>
      <c r="BG33" s="41">
        <v>1.29196979354E-2</v>
      </c>
      <c r="BH33" s="41">
        <v>0</v>
      </c>
      <c r="BI33" s="41">
        <v>0</v>
      </c>
      <c r="BJ33" s="41">
        <v>1.0359594008381001</v>
      </c>
      <c r="BK33" s="42">
        <f t="shared" si="10"/>
        <v>37.537534699225802</v>
      </c>
    </row>
    <row r="34" spans="1:64" x14ac:dyDescent="0.25">
      <c r="A34" s="11"/>
      <c r="B34" s="26" t="s">
        <v>110</v>
      </c>
      <c r="C34" s="41">
        <v>0</v>
      </c>
      <c r="D34" s="41">
        <v>0</v>
      </c>
      <c r="E34" s="41">
        <v>0</v>
      </c>
      <c r="F34" s="41">
        <v>0</v>
      </c>
      <c r="G34" s="41">
        <v>0</v>
      </c>
      <c r="H34" s="41">
        <v>0.68753444116010021</v>
      </c>
      <c r="I34" s="41">
        <v>0.2752192866773</v>
      </c>
      <c r="J34" s="41">
        <v>0</v>
      </c>
      <c r="K34" s="41">
        <v>0</v>
      </c>
      <c r="L34" s="41">
        <v>1.826251610548</v>
      </c>
      <c r="M34" s="41">
        <v>0</v>
      </c>
      <c r="N34" s="41">
        <v>0</v>
      </c>
      <c r="O34" s="41">
        <v>0</v>
      </c>
      <c r="P34" s="41">
        <v>0</v>
      </c>
      <c r="Q34" s="41">
        <v>0</v>
      </c>
      <c r="R34" s="41">
        <v>0.30808389299860001</v>
      </c>
      <c r="S34" s="41">
        <v>0</v>
      </c>
      <c r="T34" s="41">
        <v>0</v>
      </c>
      <c r="U34" s="41">
        <v>0</v>
      </c>
      <c r="V34" s="41">
        <v>0.32989340680630003</v>
      </c>
      <c r="W34" s="41">
        <v>0</v>
      </c>
      <c r="X34" s="41">
        <v>0</v>
      </c>
      <c r="Y34" s="41">
        <v>0</v>
      </c>
      <c r="Z34" s="41">
        <v>0</v>
      </c>
      <c r="AA34" s="41">
        <v>0</v>
      </c>
      <c r="AB34" s="41">
        <v>0.31709799196659999</v>
      </c>
      <c r="AC34" s="41">
        <v>0.31490422361269998</v>
      </c>
      <c r="AD34" s="41">
        <v>0</v>
      </c>
      <c r="AE34" s="41">
        <v>0</v>
      </c>
      <c r="AF34" s="41">
        <v>0.25279597493529998</v>
      </c>
      <c r="AG34" s="41">
        <v>0</v>
      </c>
      <c r="AH34" s="41">
        <v>0</v>
      </c>
      <c r="AI34" s="41">
        <v>0</v>
      </c>
      <c r="AJ34" s="41">
        <v>0</v>
      </c>
      <c r="AK34" s="41">
        <v>0</v>
      </c>
      <c r="AL34" s="41">
        <v>0.34196327909570001</v>
      </c>
      <c r="AM34" s="41">
        <v>3.9684462258E-2</v>
      </c>
      <c r="AN34" s="41">
        <v>0</v>
      </c>
      <c r="AO34" s="41">
        <v>0</v>
      </c>
      <c r="AP34" s="41">
        <v>2.0500528968014864</v>
      </c>
      <c r="AQ34" s="41">
        <v>0</v>
      </c>
      <c r="AR34" s="41">
        <v>0</v>
      </c>
      <c r="AS34" s="41">
        <v>0</v>
      </c>
      <c r="AT34" s="41">
        <v>0</v>
      </c>
      <c r="AU34" s="41">
        <v>0</v>
      </c>
      <c r="AV34" s="41">
        <v>7.6697538683555049</v>
      </c>
      <c r="AW34" s="41">
        <v>2.2329858817735007</v>
      </c>
      <c r="AX34" s="41">
        <v>0</v>
      </c>
      <c r="AY34" s="41">
        <v>0</v>
      </c>
      <c r="AZ34" s="41">
        <v>2.8937838462237999</v>
      </c>
      <c r="BA34" s="41">
        <v>0</v>
      </c>
      <c r="BB34" s="41">
        <v>0</v>
      </c>
      <c r="BC34" s="41">
        <v>0</v>
      </c>
      <c r="BD34" s="41">
        <v>0</v>
      </c>
      <c r="BE34" s="41">
        <v>0</v>
      </c>
      <c r="BF34" s="41">
        <v>2.8352948148520025</v>
      </c>
      <c r="BG34" s="41">
        <v>0.10170374990310001</v>
      </c>
      <c r="BH34" s="41">
        <v>0</v>
      </c>
      <c r="BI34" s="41">
        <v>0</v>
      </c>
      <c r="BJ34" s="41">
        <v>8.5454592161100004E-2</v>
      </c>
      <c r="BK34" s="42">
        <f t="shared" si="10"/>
        <v>22.562458220129095</v>
      </c>
    </row>
    <row r="35" spans="1:64" x14ac:dyDescent="0.25">
      <c r="A35" s="11"/>
      <c r="B35" s="26" t="s">
        <v>111</v>
      </c>
      <c r="C35" s="41">
        <v>0</v>
      </c>
      <c r="D35" s="41">
        <v>10.110167174032199</v>
      </c>
      <c r="E35" s="41">
        <v>0</v>
      </c>
      <c r="F35" s="41">
        <v>0</v>
      </c>
      <c r="G35" s="41">
        <v>0</v>
      </c>
      <c r="H35" s="41">
        <v>0.56096085177289989</v>
      </c>
      <c r="I35" s="41">
        <v>18.952897312694553</v>
      </c>
      <c r="J35" s="41">
        <v>0</v>
      </c>
      <c r="K35" s="41">
        <v>0</v>
      </c>
      <c r="L35" s="41">
        <v>5.3906102314189992</v>
      </c>
      <c r="M35" s="41">
        <v>0</v>
      </c>
      <c r="N35" s="41">
        <v>0</v>
      </c>
      <c r="O35" s="41">
        <v>0</v>
      </c>
      <c r="P35" s="41">
        <v>0</v>
      </c>
      <c r="Q35" s="41">
        <v>0</v>
      </c>
      <c r="R35" s="41">
        <v>0.16336896019319999</v>
      </c>
      <c r="S35" s="41">
        <v>11.502014667612899</v>
      </c>
      <c r="T35" s="41">
        <v>0</v>
      </c>
      <c r="U35" s="41">
        <v>0</v>
      </c>
      <c r="V35" s="41">
        <v>0.2904529663546</v>
      </c>
      <c r="W35" s="41">
        <v>0</v>
      </c>
      <c r="X35" s="41">
        <v>0</v>
      </c>
      <c r="Y35" s="41">
        <v>0</v>
      </c>
      <c r="Z35" s="41">
        <v>0</v>
      </c>
      <c r="AA35" s="41">
        <v>0</v>
      </c>
      <c r="AB35" s="41">
        <v>0.25294282148339997</v>
      </c>
      <c r="AC35" s="41">
        <v>0</v>
      </c>
      <c r="AD35" s="41">
        <v>0</v>
      </c>
      <c r="AE35" s="41">
        <v>0</v>
      </c>
      <c r="AF35" s="41">
        <v>0.59476250880640003</v>
      </c>
      <c r="AG35" s="41">
        <v>0</v>
      </c>
      <c r="AH35" s="41">
        <v>0</v>
      </c>
      <c r="AI35" s="41">
        <v>0</v>
      </c>
      <c r="AJ35" s="41">
        <v>0</v>
      </c>
      <c r="AK35" s="41">
        <v>0</v>
      </c>
      <c r="AL35" s="41">
        <v>7.8715509354000002E-3</v>
      </c>
      <c r="AM35" s="41">
        <v>0</v>
      </c>
      <c r="AN35" s="41">
        <v>0</v>
      </c>
      <c r="AO35" s="41">
        <v>0</v>
      </c>
      <c r="AP35" s="41">
        <v>1.7308576612900001E-2</v>
      </c>
      <c r="AQ35" s="41">
        <v>0</v>
      </c>
      <c r="AR35" s="41">
        <v>0</v>
      </c>
      <c r="AS35" s="41">
        <v>0</v>
      </c>
      <c r="AT35" s="41">
        <v>0</v>
      </c>
      <c r="AU35" s="41">
        <v>0</v>
      </c>
      <c r="AV35" s="41">
        <v>3.127784350767199</v>
      </c>
      <c r="AW35" s="41">
        <v>5.7655368857091993</v>
      </c>
      <c r="AX35" s="41">
        <v>0</v>
      </c>
      <c r="AY35" s="41">
        <v>0</v>
      </c>
      <c r="AZ35" s="41">
        <v>14.662352709353497</v>
      </c>
      <c r="BA35" s="41">
        <v>0</v>
      </c>
      <c r="BB35" s="41">
        <v>0</v>
      </c>
      <c r="BC35" s="41">
        <v>0</v>
      </c>
      <c r="BD35" s="41">
        <v>0</v>
      </c>
      <c r="BE35" s="41">
        <v>0</v>
      </c>
      <c r="BF35" s="41">
        <v>1.3797826464142007</v>
      </c>
      <c r="BG35" s="41">
        <v>0.25028463390319999</v>
      </c>
      <c r="BH35" s="41">
        <v>0</v>
      </c>
      <c r="BI35" s="41">
        <v>0</v>
      </c>
      <c r="BJ35" s="41">
        <v>0.2010472837418</v>
      </c>
      <c r="BK35" s="42">
        <f t="shared" si="10"/>
        <v>73.230146131806549</v>
      </c>
    </row>
    <row r="36" spans="1:64" x14ac:dyDescent="0.25">
      <c r="A36" s="11"/>
      <c r="B36" s="27" t="s">
        <v>89</v>
      </c>
      <c r="C36" s="43">
        <f>SUM(C28:C35)</f>
        <v>0</v>
      </c>
      <c r="D36" s="43">
        <f t="shared" ref="D36:BJ36" si="11">SUM(D28:D35)</f>
        <v>71.27393841197069</v>
      </c>
      <c r="E36" s="43">
        <f t="shared" si="11"/>
        <v>0</v>
      </c>
      <c r="F36" s="43">
        <f t="shared" si="11"/>
        <v>0</v>
      </c>
      <c r="G36" s="43">
        <f t="shared" si="11"/>
        <v>0</v>
      </c>
      <c r="H36" s="43">
        <f t="shared" si="11"/>
        <v>11.926437846376199</v>
      </c>
      <c r="I36" s="43">
        <f t="shared" si="11"/>
        <v>250.92021824045926</v>
      </c>
      <c r="J36" s="43">
        <f t="shared" si="11"/>
        <v>10.965496094290202</v>
      </c>
      <c r="K36" s="43">
        <f t="shared" si="11"/>
        <v>0</v>
      </c>
      <c r="L36" s="43">
        <f t="shared" si="11"/>
        <v>73.323708435048374</v>
      </c>
      <c r="M36" s="43">
        <f t="shared" si="11"/>
        <v>0</v>
      </c>
      <c r="N36" s="43">
        <f t="shared" si="11"/>
        <v>0</v>
      </c>
      <c r="O36" s="43">
        <f t="shared" si="11"/>
        <v>0</v>
      </c>
      <c r="P36" s="43">
        <f t="shared" si="11"/>
        <v>0</v>
      </c>
      <c r="Q36" s="43">
        <f t="shared" si="11"/>
        <v>0</v>
      </c>
      <c r="R36" s="43">
        <f t="shared" si="11"/>
        <v>4.7372759963462991</v>
      </c>
      <c r="S36" s="43">
        <f t="shared" si="11"/>
        <v>33.821538399967402</v>
      </c>
      <c r="T36" s="43">
        <f t="shared" si="11"/>
        <v>2.0306375604515998</v>
      </c>
      <c r="U36" s="43">
        <f t="shared" si="11"/>
        <v>0</v>
      </c>
      <c r="V36" s="43">
        <f t="shared" si="11"/>
        <v>6.2704659209326996</v>
      </c>
      <c r="W36" s="43">
        <f t="shared" si="11"/>
        <v>0</v>
      </c>
      <c r="X36" s="43">
        <f t="shared" si="11"/>
        <v>0</v>
      </c>
      <c r="Y36" s="43">
        <f t="shared" si="11"/>
        <v>0</v>
      </c>
      <c r="Z36" s="43">
        <f t="shared" si="11"/>
        <v>0</v>
      </c>
      <c r="AA36" s="43">
        <f t="shared" si="11"/>
        <v>0</v>
      </c>
      <c r="AB36" s="43">
        <f t="shared" si="11"/>
        <v>6.0795730901847005</v>
      </c>
      <c r="AC36" s="43">
        <f t="shared" si="11"/>
        <v>9.7396916589017017</v>
      </c>
      <c r="AD36" s="43">
        <f t="shared" si="11"/>
        <v>0.1275958979032</v>
      </c>
      <c r="AE36" s="43">
        <f t="shared" si="11"/>
        <v>0</v>
      </c>
      <c r="AF36" s="43">
        <f t="shared" si="11"/>
        <v>9.7528566609011005</v>
      </c>
      <c r="AG36" s="43">
        <f t="shared" si="11"/>
        <v>0</v>
      </c>
      <c r="AH36" s="43">
        <f t="shared" si="11"/>
        <v>0</v>
      </c>
      <c r="AI36" s="43">
        <f t="shared" si="11"/>
        <v>0</v>
      </c>
      <c r="AJ36" s="43">
        <f t="shared" si="11"/>
        <v>0</v>
      </c>
      <c r="AK36" s="43">
        <f t="shared" si="11"/>
        <v>0</v>
      </c>
      <c r="AL36" s="43">
        <f t="shared" si="11"/>
        <v>2.6152504236703003</v>
      </c>
      <c r="AM36" s="43">
        <f t="shared" si="11"/>
        <v>8.5611148002894009</v>
      </c>
      <c r="AN36" s="43">
        <f t="shared" si="11"/>
        <v>48.329411077999595</v>
      </c>
      <c r="AO36" s="43">
        <f t="shared" si="11"/>
        <v>0</v>
      </c>
      <c r="AP36" s="43">
        <f t="shared" si="11"/>
        <v>5.7570808132200861</v>
      </c>
      <c r="AQ36" s="43">
        <f t="shared" si="11"/>
        <v>0</v>
      </c>
      <c r="AR36" s="43">
        <f t="shared" si="11"/>
        <v>0</v>
      </c>
      <c r="AS36" s="43">
        <f t="shared" si="11"/>
        <v>0</v>
      </c>
      <c r="AT36" s="43">
        <f t="shared" si="11"/>
        <v>0</v>
      </c>
      <c r="AU36" s="43">
        <f t="shared" si="11"/>
        <v>0</v>
      </c>
      <c r="AV36" s="43">
        <f t="shared" si="11"/>
        <v>47.265172047412904</v>
      </c>
      <c r="AW36" s="43">
        <f t="shared" si="11"/>
        <v>210.64955901997547</v>
      </c>
      <c r="AX36" s="43">
        <f t="shared" si="11"/>
        <v>7.0539202453546999</v>
      </c>
      <c r="AY36" s="43">
        <f t="shared" si="11"/>
        <v>0</v>
      </c>
      <c r="AZ36" s="43">
        <f t="shared" si="11"/>
        <v>113.22296750478608</v>
      </c>
      <c r="BA36" s="43">
        <f t="shared" si="11"/>
        <v>0</v>
      </c>
      <c r="BB36" s="43">
        <f t="shared" si="11"/>
        <v>0</v>
      </c>
      <c r="BC36" s="43">
        <f t="shared" si="11"/>
        <v>0</v>
      </c>
      <c r="BD36" s="43">
        <f t="shared" si="11"/>
        <v>0</v>
      </c>
      <c r="BE36" s="43">
        <f t="shared" si="11"/>
        <v>0</v>
      </c>
      <c r="BF36" s="43">
        <f t="shared" si="11"/>
        <v>17.919322181532195</v>
      </c>
      <c r="BG36" s="43">
        <f t="shared" si="11"/>
        <v>14.833212935127699</v>
      </c>
      <c r="BH36" s="43">
        <f t="shared" si="11"/>
        <v>17.641344683967503</v>
      </c>
      <c r="BI36" s="43">
        <f t="shared" si="11"/>
        <v>0</v>
      </c>
      <c r="BJ36" s="43">
        <f t="shared" si="11"/>
        <v>12.889232505705602</v>
      </c>
      <c r="BK36" s="43">
        <f t="shared" si="10"/>
        <v>997.70702245277482</v>
      </c>
      <c r="BL36" s="33"/>
    </row>
    <row r="37" spans="1:64" x14ac:dyDescent="0.25">
      <c r="A37" s="11"/>
      <c r="B37" s="27" t="s">
        <v>79</v>
      </c>
      <c r="C37" s="43">
        <f t="shared" ref="C37:AH37" si="12">C9+C12+C20+C23+C26+C36</f>
        <v>0</v>
      </c>
      <c r="D37" s="43">
        <f t="shared" si="12"/>
        <v>118.2743181659408</v>
      </c>
      <c r="E37" s="43">
        <f t="shared" si="12"/>
        <v>150.49588409022502</v>
      </c>
      <c r="F37" s="43">
        <f t="shared" si="12"/>
        <v>0</v>
      </c>
      <c r="G37" s="43">
        <f t="shared" si="12"/>
        <v>0</v>
      </c>
      <c r="H37" s="43">
        <f t="shared" si="12"/>
        <v>14.678108104894951</v>
      </c>
      <c r="I37" s="43">
        <f t="shared" si="12"/>
        <v>919.19675341927962</v>
      </c>
      <c r="J37" s="43">
        <f t="shared" si="12"/>
        <v>1134.4430525863518</v>
      </c>
      <c r="K37" s="43">
        <f t="shared" si="12"/>
        <v>0</v>
      </c>
      <c r="L37" s="43">
        <f t="shared" si="12"/>
        <v>98.149265128594379</v>
      </c>
      <c r="M37" s="43">
        <f t="shared" si="12"/>
        <v>0</v>
      </c>
      <c r="N37" s="43">
        <f t="shared" si="12"/>
        <v>0</v>
      </c>
      <c r="O37" s="43">
        <f t="shared" si="12"/>
        <v>0</v>
      </c>
      <c r="P37" s="43">
        <f t="shared" si="12"/>
        <v>0</v>
      </c>
      <c r="Q37" s="43">
        <f t="shared" si="12"/>
        <v>0</v>
      </c>
      <c r="R37" s="43">
        <f t="shared" si="12"/>
        <v>5.3191230307311992</v>
      </c>
      <c r="S37" s="43">
        <f t="shared" si="12"/>
        <v>78.102461181257098</v>
      </c>
      <c r="T37" s="43">
        <f t="shared" si="12"/>
        <v>4.2158508984514</v>
      </c>
      <c r="U37" s="43">
        <f t="shared" si="12"/>
        <v>0</v>
      </c>
      <c r="V37" s="43">
        <f t="shared" si="12"/>
        <v>9.1556789989642997</v>
      </c>
      <c r="W37" s="43">
        <f t="shared" si="12"/>
        <v>0</v>
      </c>
      <c r="X37" s="43">
        <f t="shared" si="12"/>
        <v>0</v>
      </c>
      <c r="Y37" s="43">
        <f t="shared" si="12"/>
        <v>0</v>
      </c>
      <c r="Z37" s="43">
        <f t="shared" si="12"/>
        <v>0</v>
      </c>
      <c r="AA37" s="43">
        <f t="shared" si="12"/>
        <v>0</v>
      </c>
      <c r="AB37" s="43">
        <f t="shared" si="12"/>
        <v>7.3870859099559008</v>
      </c>
      <c r="AC37" s="43">
        <f t="shared" si="12"/>
        <v>253.04678338431964</v>
      </c>
      <c r="AD37" s="43">
        <f t="shared" si="12"/>
        <v>0.1275958979032</v>
      </c>
      <c r="AE37" s="43">
        <f t="shared" si="12"/>
        <v>0</v>
      </c>
      <c r="AF37" s="43">
        <f t="shared" si="12"/>
        <v>14.3559977723837</v>
      </c>
      <c r="AG37" s="43">
        <f t="shared" si="12"/>
        <v>0</v>
      </c>
      <c r="AH37" s="43">
        <f t="shared" si="12"/>
        <v>0</v>
      </c>
      <c r="AI37" s="43">
        <f t="shared" ref="AI37:BN37" si="13">AI9+AI12+AI20+AI23+AI26+AI36</f>
        <v>0</v>
      </c>
      <c r="AJ37" s="43">
        <f t="shared" si="13"/>
        <v>0</v>
      </c>
      <c r="AK37" s="43">
        <f t="shared" si="13"/>
        <v>0</v>
      </c>
      <c r="AL37" s="43">
        <f t="shared" si="13"/>
        <v>3.0838756768949001</v>
      </c>
      <c r="AM37" s="43">
        <f t="shared" si="13"/>
        <v>36.2992016402887</v>
      </c>
      <c r="AN37" s="43">
        <f t="shared" si="13"/>
        <v>49.209183224160697</v>
      </c>
      <c r="AO37" s="43">
        <f t="shared" si="13"/>
        <v>0</v>
      </c>
      <c r="AP37" s="43">
        <f t="shared" si="13"/>
        <v>6.7982783416385857</v>
      </c>
      <c r="AQ37" s="43">
        <f t="shared" si="13"/>
        <v>0</v>
      </c>
      <c r="AR37" s="43">
        <f t="shared" si="13"/>
        <v>0</v>
      </c>
      <c r="AS37" s="43">
        <f t="shared" si="13"/>
        <v>0</v>
      </c>
      <c r="AT37" s="43">
        <f t="shared" si="13"/>
        <v>0</v>
      </c>
      <c r="AU37" s="43">
        <f t="shared" si="13"/>
        <v>0</v>
      </c>
      <c r="AV37" s="43">
        <f t="shared" si="13"/>
        <v>57.567254369677606</v>
      </c>
      <c r="AW37" s="43">
        <f t="shared" si="13"/>
        <v>703.6323755474848</v>
      </c>
      <c r="AX37" s="43">
        <f t="shared" si="13"/>
        <v>152.93588517103191</v>
      </c>
      <c r="AY37" s="43">
        <f t="shared" si="13"/>
        <v>0</v>
      </c>
      <c r="AZ37" s="43">
        <f t="shared" si="13"/>
        <v>168.60905406548909</v>
      </c>
      <c r="BA37" s="43">
        <f t="shared" si="13"/>
        <v>0</v>
      </c>
      <c r="BB37" s="43">
        <f t="shared" si="13"/>
        <v>0</v>
      </c>
      <c r="BC37" s="43">
        <f t="shared" si="13"/>
        <v>0</v>
      </c>
      <c r="BD37" s="43">
        <f t="shared" si="13"/>
        <v>0</v>
      </c>
      <c r="BE37" s="43">
        <f t="shared" si="13"/>
        <v>0</v>
      </c>
      <c r="BF37" s="43">
        <f t="shared" si="13"/>
        <v>21.613426903486697</v>
      </c>
      <c r="BG37" s="43">
        <f t="shared" si="13"/>
        <v>39.462741702707198</v>
      </c>
      <c r="BH37" s="43">
        <f t="shared" si="13"/>
        <v>17.646184061354504</v>
      </c>
      <c r="BI37" s="43">
        <f t="shared" si="13"/>
        <v>0</v>
      </c>
      <c r="BJ37" s="43">
        <f t="shared" si="13"/>
        <v>27.843491941832504</v>
      </c>
      <c r="BK37" s="43">
        <f t="shared" si="10"/>
        <v>4091.6489112152999</v>
      </c>
    </row>
    <row r="38" spans="1:64" ht="3.75" customHeight="1" x14ac:dyDescent="0.25">
      <c r="A38" s="11"/>
      <c r="B38" s="2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  <c r="BK38" s="48"/>
    </row>
    <row r="39" spans="1:64" x14ac:dyDescent="0.25">
      <c r="A39" s="11" t="s">
        <v>1</v>
      </c>
      <c r="B39" s="29" t="s">
        <v>7</v>
      </c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  <c r="BK39" s="48"/>
    </row>
    <row r="40" spans="1:64" s="15" customFormat="1" x14ac:dyDescent="0.25">
      <c r="A40" s="11" t="s">
        <v>75</v>
      </c>
      <c r="B40" s="26" t="s">
        <v>2</v>
      </c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</row>
    <row r="41" spans="1:64" s="15" customFormat="1" x14ac:dyDescent="0.25">
      <c r="A41" s="11"/>
      <c r="B41" s="26" t="s">
        <v>112</v>
      </c>
      <c r="C41" s="41">
        <v>0</v>
      </c>
      <c r="D41" s="41">
        <v>0</v>
      </c>
      <c r="E41" s="41">
        <v>0</v>
      </c>
      <c r="F41" s="41">
        <v>0</v>
      </c>
      <c r="G41" s="41">
        <v>0</v>
      </c>
      <c r="H41" s="41">
        <v>20.053962149222588</v>
      </c>
      <c r="I41" s="41">
        <v>0.56883704512879996</v>
      </c>
      <c r="J41" s="41">
        <v>0</v>
      </c>
      <c r="K41" s="41">
        <v>0</v>
      </c>
      <c r="L41" s="41">
        <v>1.74842921933E-2</v>
      </c>
      <c r="M41" s="41">
        <v>0</v>
      </c>
      <c r="N41" s="41">
        <v>0</v>
      </c>
      <c r="O41" s="41">
        <v>0</v>
      </c>
      <c r="P41" s="41">
        <v>0</v>
      </c>
      <c r="Q41" s="41">
        <v>0</v>
      </c>
      <c r="R41" s="41">
        <v>9.770233006769697</v>
      </c>
      <c r="S41" s="41">
        <v>2.76690919676E-2</v>
      </c>
      <c r="T41" s="41">
        <v>0</v>
      </c>
      <c r="U41" s="41">
        <v>0</v>
      </c>
      <c r="V41" s="41">
        <v>3.7731750741400005E-2</v>
      </c>
      <c r="W41" s="41">
        <v>0</v>
      </c>
      <c r="X41" s="41">
        <v>0</v>
      </c>
      <c r="Y41" s="41">
        <v>0</v>
      </c>
      <c r="Z41" s="41">
        <v>0</v>
      </c>
      <c r="AA41" s="41">
        <v>0</v>
      </c>
      <c r="AB41" s="41">
        <v>7.7745549469971982</v>
      </c>
      <c r="AC41" s="41">
        <v>0.10505893064500001</v>
      </c>
      <c r="AD41" s="41">
        <v>0</v>
      </c>
      <c r="AE41" s="41">
        <v>0</v>
      </c>
      <c r="AF41" s="41">
        <v>0.1906317872254</v>
      </c>
      <c r="AG41" s="41">
        <v>0</v>
      </c>
      <c r="AH41" s="41">
        <v>0</v>
      </c>
      <c r="AI41" s="41">
        <v>0</v>
      </c>
      <c r="AJ41" s="41">
        <v>0</v>
      </c>
      <c r="AK41" s="41">
        <v>0</v>
      </c>
      <c r="AL41" s="41">
        <v>7.4259860386418994</v>
      </c>
      <c r="AM41" s="41">
        <v>3.1455611257799998E-2</v>
      </c>
      <c r="AN41" s="41">
        <v>0</v>
      </c>
      <c r="AO41" s="41">
        <v>0</v>
      </c>
      <c r="AP41" s="41">
        <v>3.3771509032199998E-2</v>
      </c>
      <c r="AQ41" s="41">
        <v>0</v>
      </c>
      <c r="AR41" s="41">
        <v>0</v>
      </c>
      <c r="AS41" s="41">
        <v>0</v>
      </c>
      <c r="AT41" s="41">
        <v>0</v>
      </c>
      <c r="AU41" s="41">
        <v>0</v>
      </c>
      <c r="AV41" s="41">
        <v>183.91308671665016</v>
      </c>
      <c r="AW41" s="41">
        <v>0.72190288370780009</v>
      </c>
      <c r="AX41" s="41">
        <v>0</v>
      </c>
      <c r="AY41" s="41">
        <v>0</v>
      </c>
      <c r="AZ41" s="41">
        <v>2.839083357674701</v>
      </c>
      <c r="BA41" s="41">
        <v>0</v>
      </c>
      <c r="BB41" s="41">
        <v>0</v>
      </c>
      <c r="BC41" s="41">
        <v>0</v>
      </c>
      <c r="BD41" s="41">
        <v>0</v>
      </c>
      <c r="BE41" s="41">
        <v>0</v>
      </c>
      <c r="BF41" s="41">
        <v>92.410524885049114</v>
      </c>
      <c r="BG41" s="41">
        <v>7.7933862219024999</v>
      </c>
      <c r="BH41" s="41">
        <v>0</v>
      </c>
      <c r="BI41" s="41">
        <v>0</v>
      </c>
      <c r="BJ41" s="41">
        <v>0.16575516241860003</v>
      </c>
      <c r="BK41" s="42">
        <f t="shared" ref="BK41:BK43" si="14">SUM(C41:BJ41)</f>
        <v>333.88111538722575</v>
      </c>
    </row>
    <row r="42" spans="1:64" s="15" customFormat="1" x14ac:dyDescent="0.25">
      <c r="A42" s="11"/>
      <c r="B42" s="24" t="s">
        <v>113</v>
      </c>
      <c r="C42" s="41">
        <v>0</v>
      </c>
      <c r="D42" s="41">
        <v>0</v>
      </c>
      <c r="E42" s="41">
        <v>0</v>
      </c>
      <c r="F42" s="41">
        <v>0</v>
      </c>
      <c r="G42" s="41">
        <v>0</v>
      </c>
      <c r="H42" s="41">
        <v>67.393261737446551</v>
      </c>
      <c r="I42" s="41">
        <v>0.51580903170960002</v>
      </c>
      <c r="J42" s="41">
        <v>0</v>
      </c>
      <c r="K42" s="41">
        <v>0</v>
      </c>
      <c r="L42" s="41">
        <v>8.5284199064199998E-2</v>
      </c>
      <c r="M42" s="41">
        <v>0</v>
      </c>
      <c r="N42" s="41">
        <v>0</v>
      </c>
      <c r="O42" s="41">
        <v>0</v>
      </c>
      <c r="P42" s="41">
        <v>0</v>
      </c>
      <c r="Q42" s="41">
        <v>0</v>
      </c>
      <c r="R42" s="41">
        <v>57.049141439770203</v>
      </c>
      <c r="S42" s="41">
        <v>2.62712133546E-2</v>
      </c>
      <c r="T42" s="41">
        <v>0</v>
      </c>
      <c r="U42" s="41">
        <v>0</v>
      </c>
      <c r="V42" s="41">
        <v>2.39068753866E-2</v>
      </c>
      <c r="W42" s="41">
        <v>0</v>
      </c>
      <c r="X42" s="41">
        <v>0</v>
      </c>
      <c r="Y42" s="41">
        <v>0</v>
      </c>
      <c r="Z42" s="41">
        <v>0</v>
      </c>
      <c r="AA42" s="41">
        <v>0</v>
      </c>
      <c r="AB42" s="41">
        <v>9.0495432258365032</v>
      </c>
      <c r="AC42" s="41">
        <v>0.76991859174150001</v>
      </c>
      <c r="AD42" s="41">
        <v>0</v>
      </c>
      <c r="AE42" s="41">
        <v>0</v>
      </c>
      <c r="AF42" s="41">
        <v>1.0649751479996001</v>
      </c>
      <c r="AG42" s="41">
        <v>0</v>
      </c>
      <c r="AH42" s="41">
        <v>0</v>
      </c>
      <c r="AI42" s="41">
        <v>0</v>
      </c>
      <c r="AJ42" s="41">
        <v>0</v>
      </c>
      <c r="AK42" s="41">
        <v>0</v>
      </c>
      <c r="AL42" s="41">
        <v>11.162731828609699</v>
      </c>
      <c r="AM42" s="41">
        <v>0.1017966961288</v>
      </c>
      <c r="AN42" s="41">
        <v>0</v>
      </c>
      <c r="AO42" s="41">
        <v>0</v>
      </c>
      <c r="AP42" s="41">
        <v>0.23441470506429998</v>
      </c>
      <c r="AQ42" s="41">
        <v>0</v>
      </c>
      <c r="AR42" s="41">
        <v>0</v>
      </c>
      <c r="AS42" s="41">
        <v>0</v>
      </c>
      <c r="AT42" s="41">
        <v>0</v>
      </c>
      <c r="AU42" s="41">
        <v>0</v>
      </c>
      <c r="AV42" s="41">
        <v>69.81312865981424</v>
      </c>
      <c r="AW42" s="41">
        <v>1.2003462758057997</v>
      </c>
      <c r="AX42" s="41">
        <v>0</v>
      </c>
      <c r="AY42" s="41">
        <v>0</v>
      </c>
      <c r="AZ42" s="41">
        <v>3.3884416488684002</v>
      </c>
      <c r="BA42" s="41">
        <v>0</v>
      </c>
      <c r="BB42" s="41">
        <v>0</v>
      </c>
      <c r="BC42" s="41">
        <v>0</v>
      </c>
      <c r="BD42" s="41">
        <v>0</v>
      </c>
      <c r="BE42" s="41">
        <v>0</v>
      </c>
      <c r="BF42" s="41">
        <v>39.049768093011394</v>
      </c>
      <c r="BG42" s="41">
        <v>1.0814222677399999E-2</v>
      </c>
      <c r="BH42" s="41">
        <v>0</v>
      </c>
      <c r="BI42" s="41">
        <v>0</v>
      </c>
      <c r="BJ42" s="41">
        <v>0.18829792470920001</v>
      </c>
      <c r="BK42" s="42">
        <f t="shared" si="14"/>
        <v>261.12785151699859</v>
      </c>
    </row>
    <row r="43" spans="1:64" s="15" customFormat="1" x14ac:dyDescent="0.25">
      <c r="A43" s="11"/>
      <c r="B43" s="27" t="s">
        <v>84</v>
      </c>
      <c r="C43" s="44">
        <f>SUM(C41:C42)</f>
        <v>0</v>
      </c>
      <c r="D43" s="44">
        <f t="shared" ref="D43:BJ43" si="15">SUM(D41:D42)</f>
        <v>0</v>
      </c>
      <c r="E43" s="44">
        <f t="shared" si="15"/>
        <v>0</v>
      </c>
      <c r="F43" s="44">
        <f t="shared" si="15"/>
        <v>0</v>
      </c>
      <c r="G43" s="44">
        <f t="shared" si="15"/>
        <v>0</v>
      </c>
      <c r="H43" s="44">
        <f t="shared" si="15"/>
        <v>87.447223886669136</v>
      </c>
      <c r="I43" s="44">
        <f t="shared" si="15"/>
        <v>1.0846460768383999</v>
      </c>
      <c r="J43" s="44">
        <f t="shared" si="15"/>
        <v>0</v>
      </c>
      <c r="K43" s="44">
        <f t="shared" si="15"/>
        <v>0</v>
      </c>
      <c r="L43" s="44">
        <f t="shared" si="15"/>
        <v>0.1027684912575</v>
      </c>
      <c r="M43" s="44">
        <f t="shared" si="15"/>
        <v>0</v>
      </c>
      <c r="N43" s="44">
        <f t="shared" si="15"/>
        <v>0</v>
      </c>
      <c r="O43" s="44">
        <f t="shared" si="15"/>
        <v>0</v>
      </c>
      <c r="P43" s="44">
        <f t="shared" si="15"/>
        <v>0</v>
      </c>
      <c r="Q43" s="44">
        <f t="shared" si="15"/>
        <v>0</v>
      </c>
      <c r="R43" s="44">
        <f t="shared" si="15"/>
        <v>66.819374446539896</v>
      </c>
      <c r="S43" s="44">
        <f t="shared" si="15"/>
        <v>5.3940305322199997E-2</v>
      </c>
      <c r="T43" s="44">
        <f t="shared" si="15"/>
        <v>0</v>
      </c>
      <c r="U43" s="44">
        <f t="shared" si="15"/>
        <v>0</v>
      </c>
      <c r="V43" s="44">
        <f t="shared" si="15"/>
        <v>6.1638626128000001E-2</v>
      </c>
      <c r="W43" s="44">
        <f t="shared" si="15"/>
        <v>0</v>
      </c>
      <c r="X43" s="44">
        <f t="shared" si="15"/>
        <v>0</v>
      </c>
      <c r="Y43" s="44">
        <f t="shared" si="15"/>
        <v>0</v>
      </c>
      <c r="Z43" s="44">
        <f t="shared" si="15"/>
        <v>0</v>
      </c>
      <c r="AA43" s="44">
        <f t="shared" si="15"/>
        <v>0</v>
      </c>
      <c r="AB43" s="44">
        <f t="shared" si="15"/>
        <v>16.8240981728337</v>
      </c>
      <c r="AC43" s="44">
        <f t="shared" si="15"/>
        <v>0.87497752238650006</v>
      </c>
      <c r="AD43" s="44">
        <f t="shared" si="15"/>
        <v>0</v>
      </c>
      <c r="AE43" s="44">
        <f t="shared" si="15"/>
        <v>0</v>
      </c>
      <c r="AF43" s="44">
        <f t="shared" si="15"/>
        <v>1.2556069352250001</v>
      </c>
      <c r="AG43" s="44">
        <f t="shared" si="15"/>
        <v>0</v>
      </c>
      <c r="AH43" s="44">
        <f t="shared" si="15"/>
        <v>0</v>
      </c>
      <c r="AI43" s="44">
        <f t="shared" si="15"/>
        <v>0</v>
      </c>
      <c r="AJ43" s="44">
        <f t="shared" si="15"/>
        <v>0</v>
      </c>
      <c r="AK43" s="44">
        <f t="shared" si="15"/>
        <v>0</v>
      </c>
      <c r="AL43" s="44">
        <f t="shared" si="15"/>
        <v>18.588717867251599</v>
      </c>
      <c r="AM43" s="44">
        <f t="shared" si="15"/>
        <v>0.13325230738659999</v>
      </c>
      <c r="AN43" s="44">
        <f t="shared" si="15"/>
        <v>0</v>
      </c>
      <c r="AO43" s="44">
        <f t="shared" si="15"/>
        <v>0</v>
      </c>
      <c r="AP43" s="44">
        <f t="shared" si="15"/>
        <v>0.26818621409650001</v>
      </c>
      <c r="AQ43" s="44">
        <f t="shared" si="15"/>
        <v>0</v>
      </c>
      <c r="AR43" s="44">
        <f t="shared" si="15"/>
        <v>0</v>
      </c>
      <c r="AS43" s="44">
        <f t="shared" si="15"/>
        <v>0</v>
      </c>
      <c r="AT43" s="44">
        <f t="shared" si="15"/>
        <v>0</v>
      </c>
      <c r="AU43" s="44">
        <f t="shared" si="15"/>
        <v>0</v>
      </c>
      <c r="AV43" s="44">
        <f t="shared" si="15"/>
        <v>253.72621537646438</v>
      </c>
      <c r="AW43" s="44">
        <f t="shared" si="15"/>
        <v>1.9222491595135998</v>
      </c>
      <c r="AX43" s="44">
        <f t="shared" si="15"/>
        <v>0</v>
      </c>
      <c r="AY43" s="44">
        <f t="shared" si="15"/>
        <v>0</v>
      </c>
      <c r="AZ43" s="44">
        <f t="shared" si="15"/>
        <v>6.2275250065431011</v>
      </c>
      <c r="BA43" s="44">
        <f t="shared" si="15"/>
        <v>0</v>
      </c>
      <c r="BB43" s="44">
        <f t="shared" si="15"/>
        <v>0</v>
      </c>
      <c r="BC43" s="44">
        <f t="shared" si="15"/>
        <v>0</v>
      </c>
      <c r="BD43" s="44">
        <f t="shared" si="15"/>
        <v>0</v>
      </c>
      <c r="BE43" s="44">
        <f t="shared" si="15"/>
        <v>0</v>
      </c>
      <c r="BF43" s="44">
        <f t="shared" si="15"/>
        <v>131.46029297806052</v>
      </c>
      <c r="BG43" s="44">
        <f t="shared" si="15"/>
        <v>7.8042004445798998</v>
      </c>
      <c r="BH43" s="44">
        <f t="shared" si="15"/>
        <v>0</v>
      </c>
      <c r="BI43" s="44">
        <f t="shared" si="15"/>
        <v>0</v>
      </c>
      <c r="BJ43" s="44">
        <f t="shared" si="15"/>
        <v>0.35405308712780004</v>
      </c>
      <c r="BK43" s="43">
        <f t="shared" si="14"/>
        <v>595.00896690422439</v>
      </c>
    </row>
    <row r="44" spans="1:64" x14ac:dyDescent="0.25">
      <c r="A44" s="11" t="s">
        <v>76</v>
      </c>
      <c r="B44" s="26" t="s">
        <v>17</v>
      </c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8"/>
    </row>
    <row r="45" spans="1:64" x14ac:dyDescent="0.25">
      <c r="A45" s="11"/>
      <c r="B45" s="26" t="s">
        <v>114</v>
      </c>
      <c r="C45" s="41">
        <v>0</v>
      </c>
      <c r="D45" s="41">
        <v>0</v>
      </c>
      <c r="E45" s="41">
        <v>0</v>
      </c>
      <c r="F45" s="41">
        <v>0</v>
      </c>
      <c r="G45" s="41">
        <v>0</v>
      </c>
      <c r="H45" s="41">
        <v>42.183247093416384</v>
      </c>
      <c r="I45" s="41">
        <v>4.9906494421608008</v>
      </c>
      <c r="J45" s="41">
        <v>5.8297125805999994E-3</v>
      </c>
      <c r="K45" s="41">
        <v>0</v>
      </c>
      <c r="L45" s="41">
        <v>0.97041620558040009</v>
      </c>
      <c r="M45" s="41">
        <v>0</v>
      </c>
      <c r="N45" s="41">
        <v>0</v>
      </c>
      <c r="O45" s="41">
        <v>0</v>
      </c>
      <c r="P45" s="41">
        <v>0</v>
      </c>
      <c r="Q45" s="41">
        <v>0</v>
      </c>
      <c r="R45" s="41">
        <v>27.0547583877708</v>
      </c>
      <c r="S45" s="41">
        <v>0.20369630390289997</v>
      </c>
      <c r="T45" s="41">
        <v>0</v>
      </c>
      <c r="U45" s="41">
        <v>0</v>
      </c>
      <c r="V45" s="41">
        <v>0.7869747149031</v>
      </c>
      <c r="W45" s="41">
        <v>0</v>
      </c>
      <c r="X45" s="41">
        <v>0</v>
      </c>
      <c r="Y45" s="41">
        <v>0</v>
      </c>
      <c r="Z45" s="41">
        <v>0</v>
      </c>
      <c r="AA45" s="41">
        <v>0</v>
      </c>
      <c r="AB45" s="41">
        <v>4.8565609007390975</v>
      </c>
      <c r="AC45" s="41">
        <v>0.48826382241869998</v>
      </c>
      <c r="AD45" s="41">
        <v>0</v>
      </c>
      <c r="AE45" s="41">
        <v>0</v>
      </c>
      <c r="AF45" s="41">
        <v>0</v>
      </c>
      <c r="AG45" s="41">
        <v>0</v>
      </c>
      <c r="AH45" s="41">
        <v>0</v>
      </c>
      <c r="AI45" s="41">
        <v>0</v>
      </c>
      <c r="AJ45" s="41">
        <v>0</v>
      </c>
      <c r="AK45" s="41">
        <v>0</v>
      </c>
      <c r="AL45" s="41">
        <v>1.6108644292231002</v>
      </c>
      <c r="AM45" s="41">
        <v>7.9204766322200013E-2</v>
      </c>
      <c r="AN45" s="41">
        <v>0</v>
      </c>
      <c r="AO45" s="41">
        <v>0</v>
      </c>
      <c r="AP45" s="41">
        <v>0.1490618135483</v>
      </c>
      <c r="AQ45" s="41">
        <v>0</v>
      </c>
      <c r="AR45" s="41">
        <v>0</v>
      </c>
      <c r="AS45" s="41">
        <v>0</v>
      </c>
      <c r="AT45" s="41">
        <v>0</v>
      </c>
      <c r="AU45" s="41">
        <v>0</v>
      </c>
      <c r="AV45" s="41">
        <v>15.442215182078233</v>
      </c>
      <c r="AW45" s="41">
        <v>0.87466906935310007</v>
      </c>
      <c r="AX45" s="41">
        <v>0</v>
      </c>
      <c r="AY45" s="41">
        <v>0</v>
      </c>
      <c r="AZ45" s="41">
        <v>3.9800116204828</v>
      </c>
      <c r="BA45" s="41">
        <v>0</v>
      </c>
      <c r="BB45" s="41">
        <v>0</v>
      </c>
      <c r="BC45" s="41">
        <v>0</v>
      </c>
      <c r="BD45" s="41">
        <v>0</v>
      </c>
      <c r="BE45" s="41">
        <v>0</v>
      </c>
      <c r="BF45" s="41">
        <v>7.8870655468747852</v>
      </c>
      <c r="BG45" s="41">
        <v>0.19224403390280001</v>
      </c>
      <c r="BH45" s="41">
        <v>0</v>
      </c>
      <c r="BI45" s="41">
        <v>0</v>
      </c>
      <c r="BJ45" s="41">
        <v>0.1241717495804</v>
      </c>
      <c r="BK45" s="42">
        <f t="shared" ref="BK45:BK53" si="16">SUM(C45:BJ45)</f>
        <v>111.8799047948385</v>
      </c>
    </row>
    <row r="46" spans="1:64" x14ac:dyDescent="0.25">
      <c r="A46" s="11"/>
      <c r="B46" s="26" t="s">
        <v>115</v>
      </c>
      <c r="C46" s="41">
        <v>0</v>
      </c>
      <c r="D46" s="41">
        <v>0</v>
      </c>
      <c r="E46" s="41">
        <v>0</v>
      </c>
      <c r="F46" s="41">
        <v>0</v>
      </c>
      <c r="G46" s="41">
        <v>0</v>
      </c>
      <c r="H46" s="41">
        <v>11.696257080349792</v>
      </c>
      <c r="I46" s="41">
        <v>1.9797609518058001</v>
      </c>
      <c r="J46" s="41">
        <v>1.0020611647419</v>
      </c>
      <c r="K46" s="41">
        <v>0</v>
      </c>
      <c r="L46" s="41">
        <v>4.6525568188699991</v>
      </c>
      <c r="M46" s="41">
        <v>0</v>
      </c>
      <c r="N46" s="41">
        <v>0</v>
      </c>
      <c r="O46" s="41">
        <v>0</v>
      </c>
      <c r="P46" s="41">
        <v>0</v>
      </c>
      <c r="Q46" s="41">
        <v>0</v>
      </c>
      <c r="R46" s="41">
        <v>6.2307339707687017</v>
      </c>
      <c r="S46" s="41">
        <v>3.5701501903100001E-2</v>
      </c>
      <c r="T46" s="41">
        <v>0</v>
      </c>
      <c r="U46" s="41">
        <v>0</v>
      </c>
      <c r="V46" s="41">
        <v>2.3075044442248003</v>
      </c>
      <c r="W46" s="41">
        <v>0</v>
      </c>
      <c r="X46" s="41">
        <v>0</v>
      </c>
      <c r="Y46" s="41">
        <v>0</v>
      </c>
      <c r="Z46" s="41">
        <v>0</v>
      </c>
      <c r="AA46" s="41">
        <v>0</v>
      </c>
      <c r="AB46" s="41">
        <v>40.399106618542675</v>
      </c>
      <c r="AC46" s="41">
        <v>7.5329367326758012</v>
      </c>
      <c r="AD46" s="41">
        <v>0</v>
      </c>
      <c r="AE46" s="41">
        <v>0</v>
      </c>
      <c r="AF46" s="41">
        <v>6.8180788033212991</v>
      </c>
      <c r="AG46" s="41">
        <v>0</v>
      </c>
      <c r="AH46" s="41">
        <v>0</v>
      </c>
      <c r="AI46" s="41">
        <v>0</v>
      </c>
      <c r="AJ46" s="41">
        <v>0</v>
      </c>
      <c r="AK46" s="41">
        <v>0</v>
      </c>
      <c r="AL46" s="41">
        <v>37.740068985671194</v>
      </c>
      <c r="AM46" s="41">
        <v>3.5783962134176996</v>
      </c>
      <c r="AN46" s="41">
        <v>0</v>
      </c>
      <c r="AO46" s="41">
        <v>0</v>
      </c>
      <c r="AP46" s="41">
        <v>3.6741993778056998</v>
      </c>
      <c r="AQ46" s="41">
        <v>0</v>
      </c>
      <c r="AR46" s="41">
        <v>0</v>
      </c>
      <c r="AS46" s="41">
        <v>0</v>
      </c>
      <c r="AT46" s="41">
        <v>0</v>
      </c>
      <c r="AU46" s="41">
        <v>0</v>
      </c>
      <c r="AV46" s="41">
        <v>152.00255203033811</v>
      </c>
      <c r="AW46" s="41">
        <v>30.365877813928808</v>
      </c>
      <c r="AX46" s="41">
        <v>0</v>
      </c>
      <c r="AY46" s="41">
        <v>0</v>
      </c>
      <c r="AZ46" s="41">
        <v>86.48282451856646</v>
      </c>
      <c r="BA46" s="41">
        <v>0</v>
      </c>
      <c r="BB46" s="41">
        <v>0</v>
      </c>
      <c r="BC46" s="41">
        <v>0</v>
      </c>
      <c r="BD46" s="41">
        <v>0</v>
      </c>
      <c r="BE46" s="41">
        <v>0</v>
      </c>
      <c r="BF46" s="41">
        <v>96.186443680880615</v>
      </c>
      <c r="BG46" s="41">
        <v>7.0106872333515993</v>
      </c>
      <c r="BH46" s="41">
        <v>0.1059699814193</v>
      </c>
      <c r="BI46" s="41">
        <v>0</v>
      </c>
      <c r="BJ46" s="41">
        <v>11.716750942351599</v>
      </c>
      <c r="BK46" s="42">
        <f t="shared" si="16"/>
        <v>511.51846886493496</v>
      </c>
    </row>
    <row r="47" spans="1:64" x14ac:dyDescent="0.25">
      <c r="A47" s="11"/>
      <c r="B47" s="26" t="s">
        <v>116</v>
      </c>
      <c r="C47" s="41">
        <v>0</v>
      </c>
      <c r="D47" s="41">
        <v>0</v>
      </c>
      <c r="E47" s="41">
        <v>0</v>
      </c>
      <c r="F47" s="41">
        <v>0</v>
      </c>
      <c r="G47" s="41">
        <v>0</v>
      </c>
      <c r="H47" s="41">
        <v>12.029477249865799</v>
      </c>
      <c r="I47" s="41">
        <v>5.7914428271608003</v>
      </c>
      <c r="J47" s="41">
        <v>0</v>
      </c>
      <c r="K47" s="41">
        <v>0</v>
      </c>
      <c r="L47" s="41">
        <v>4.1253928245800005</v>
      </c>
      <c r="M47" s="41">
        <v>0</v>
      </c>
      <c r="N47" s="41">
        <v>0</v>
      </c>
      <c r="O47" s="41">
        <v>0</v>
      </c>
      <c r="P47" s="41">
        <v>0</v>
      </c>
      <c r="Q47" s="41">
        <v>0</v>
      </c>
      <c r="R47" s="41">
        <v>7.9047790653487979</v>
      </c>
      <c r="S47" s="41">
        <v>1.9057273548099999E-2</v>
      </c>
      <c r="T47" s="41">
        <v>0</v>
      </c>
      <c r="U47" s="41">
        <v>0</v>
      </c>
      <c r="V47" s="41">
        <v>0.51245204028940006</v>
      </c>
      <c r="W47" s="41">
        <v>0</v>
      </c>
      <c r="X47" s="41">
        <v>0</v>
      </c>
      <c r="Y47" s="41">
        <v>0</v>
      </c>
      <c r="Z47" s="41">
        <v>0</v>
      </c>
      <c r="AA47" s="41">
        <v>0</v>
      </c>
      <c r="AB47" s="41">
        <v>19.357429509187593</v>
      </c>
      <c r="AC47" s="41">
        <v>1.8043989360624002</v>
      </c>
      <c r="AD47" s="41">
        <v>0</v>
      </c>
      <c r="AE47" s="41">
        <v>0</v>
      </c>
      <c r="AF47" s="41">
        <v>2.5026679299674002</v>
      </c>
      <c r="AG47" s="41">
        <v>0</v>
      </c>
      <c r="AH47" s="41">
        <v>0</v>
      </c>
      <c r="AI47" s="41">
        <v>0</v>
      </c>
      <c r="AJ47" s="41">
        <v>0</v>
      </c>
      <c r="AK47" s="41">
        <v>0</v>
      </c>
      <c r="AL47" s="41">
        <v>11.548182105381301</v>
      </c>
      <c r="AM47" s="41">
        <v>0.37221191670850001</v>
      </c>
      <c r="AN47" s="41">
        <v>0</v>
      </c>
      <c r="AO47" s="41">
        <v>0</v>
      </c>
      <c r="AP47" s="41">
        <v>0.69936305512880004</v>
      </c>
      <c r="AQ47" s="41">
        <v>0</v>
      </c>
      <c r="AR47" s="41">
        <v>0</v>
      </c>
      <c r="AS47" s="41">
        <v>0</v>
      </c>
      <c r="AT47" s="41">
        <v>0</v>
      </c>
      <c r="AU47" s="41">
        <v>0</v>
      </c>
      <c r="AV47" s="41">
        <v>145.92709663699293</v>
      </c>
      <c r="AW47" s="41">
        <v>37.222684350313564</v>
      </c>
      <c r="AX47" s="41">
        <v>2.7124958955483001</v>
      </c>
      <c r="AY47" s="41">
        <v>0</v>
      </c>
      <c r="AZ47" s="41">
        <v>27.010482851703511</v>
      </c>
      <c r="BA47" s="41">
        <v>0</v>
      </c>
      <c r="BB47" s="41">
        <v>0</v>
      </c>
      <c r="BC47" s="41">
        <v>0</v>
      </c>
      <c r="BD47" s="41">
        <v>0</v>
      </c>
      <c r="BE47" s="41">
        <v>0</v>
      </c>
      <c r="BF47" s="41">
        <v>81.043852457217142</v>
      </c>
      <c r="BG47" s="41">
        <v>5.0846673881907005</v>
      </c>
      <c r="BH47" s="41">
        <v>0</v>
      </c>
      <c r="BI47" s="41">
        <v>0</v>
      </c>
      <c r="BJ47" s="41">
        <v>3.2009194237721994</v>
      </c>
      <c r="BK47" s="42">
        <f t="shared" si="16"/>
        <v>368.86905373696726</v>
      </c>
    </row>
    <row r="48" spans="1:64" x14ac:dyDescent="0.25">
      <c r="A48" s="11"/>
      <c r="B48" s="26" t="s">
        <v>117</v>
      </c>
      <c r="C48" s="41">
        <v>0</v>
      </c>
      <c r="D48" s="41">
        <v>0</v>
      </c>
      <c r="E48" s="41">
        <v>0</v>
      </c>
      <c r="F48" s="41">
        <v>0</v>
      </c>
      <c r="G48" s="41">
        <v>0</v>
      </c>
      <c r="H48" s="41">
        <v>4.3529151969641005</v>
      </c>
      <c r="I48" s="41">
        <v>31.859681563939915</v>
      </c>
      <c r="J48" s="41">
        <v>0</v>
      </c>
      <c r="K48" s="41">
        <v>0</v>
      </c>
      <c r="L48" s="41">
        <v>3.0643773631926994</v>
      </c>
      <c r="M48" s="41">
        <v>0</v>
      </c>
      <c r="N48" s="41">
        <v>0</v>
      </c>
      <c r="O48" s="41">
        <v>0</v>
      </c>
      <c r="P48" s="41">
        <v>0</v>
      </c>
      <c r="Q48" s="41">
        <v>0</v>
      </c>
      <c r="R48" s="41">
        <v>2.6749943913497995</v>
      </c>
      <c r="S48" s="41">
        <v>7.6347678161099997E-2</v>
      </c>
      <c r="T48" s="41">
        <v>0</v>
      </c>
      <c r="U48" s="41">
        <v>0</v>
      </c>
      <c r="V48" s="41">
        <v>0.33792888222509998</v>
      </c>
      <c r="W48" s="41">
        <v>0</v>
      </c>
      <c r="X48" s="41">
        <v>0</v>
      </c>
      <c r="Y48" s="41">
        <v>0</v>
      </c>
      <c r="Z48" s="41">
        <v>0</v>
      </c>
      <c r="AA48" s="41">
        <v>0</v>
      </c>
      <c r="AB48" s="41">
        <v>19.961766594543803</v>
      </c>
      <c r="AC48" s="41">
        <v>1.9394517843211998</v>
      </c>
      <c r="AD48" s="41">
        <v>0</v>
      </c>
      <c r="AE48" s="41">
        <v>0</v>
      </c>
      <c r="AF48" s="41">
        <v>1.5843151023863</v>
      </c>
      <c r="AG48" s="41">
        <v>0</v>
      </c>
      <c r="AH48" s="41">
        <v>0</v>
      </c>
      <c r="AI48" s="41">
        <v>0</v>
      </c>
      <c r="AJ48" s="41">
        <v>0</v>
      </c>
      <c r="AK48" s="41">
        <v>0</v>
      </c>
      <c r="AL48" s="41">
        <v>28.315621117703902</v>
      </c>
      <c r="AM48" s="41">
        <v>2.0692994224498</v>
      </c>
      <c r="AN48" s="41">
        <v>0</v>
      </c>
      <c r="AO48" s="41">
        <v>0</v>
      </c>
      <c r="AP48" s="41">
        <v>1.0201928139348999</v>
      </c>
      <c r="AQ48" s="41">
        <v>0</v>
      </c>
      <c r="AR48" s="41">
        <v>0</v>
      </c>
      <c r="AS48" s="41">
        <v>0</v>
      </c>
      <c r="AT48" s="41">
        <v>0</v>
      </c>
      <c r="AU48" s="41">
        <v>0</v>
      </c>
      <c r="AV48" s="41">
        <v>88.114026770547042</v>
      </c>
      <c r="AW48" s="41">
        <v>19.036337264931497</v>
      </c>
      <c r="AX48" s="41">
        <v>0</v>
      </c>
      <c r="AY48" s="41">
        <v>0</v>
      </c>
      <c r="AZ48" s="41">
        <v>30.844137574542096</v>
      </c>
      <c r="BA48" s="41">
        <v>0</v>
      </c>
      <c r="BB48" s="41">
        <v>0</v>
      </c>
      <c r="BC48" s="41">
        <v>0</v>
      </c>
      <c r="BD48" s="41">
        <v>0</v>
      </c>
      <c r="BE48" s="41">
        <v>0</v>
      </c>
      <c r="BF48" s="41">
        <v>57.142281145164155</v>
      </c>
      <c r="BG48" s="41">
        <v>4.4676601390625006</v>
      </c>
      <c r="BH48" s="41">
        <v>0</v>
      </c>
      <c r="BI48" s="41">
        <v>0</v>
      </c>
      <c r="BJ48" s="41">
        <v>4.3069511035787009</v>
      </c>
      <c r="BK48" s="42">
        <f t="shared" si="16"/>
        <v>301.16828590899854</v>
      </c>
    </row>
    <row r="49" spans="1:63" x14ac:dyDescent="0.25">
      <c r="A49" s="11"/>
      <c r="B49" s="26" t="s">
        <v>118</v>
      </c>
      <c r="C49" s="41">
        <v>0</v>
      </c>
      <c r="D49" s="41">
        <v>0</v>
      </c>
      <c r="E49" s="41">
        <v>0</v>
      </c>
      <c r="F49" s="41">
        <v>0</v>
      </c>
      <c r="G49" s="41">
        <v>0</v>
      </c>
      <c r="H49" s="41">
        <v>0.7372935341914999</v>
      </c>
      <c r="I49" s="41">
        <v>1.0322767035159</v>
      </c>
      <c r="J49" s="41">
        <v>0</v>
      </c>
      <c r="K49" s="41">
        <v>0</v>
      </c>
      <c r="L49" s="41">
        <v>2.3035744208059001</v>
      </c>
      <c r="M49" s="41">
        <v>0</v>
      </c>
      <c r="N49" s="41">
        <v>0</v>
      </c>
      <c r="O49" s="41">
        <v>0</v>
      </c>
      <c r="P49" s="41">
        <v>0</v>
      </c>
      <c r="Q49" s="41">
        <v>0</v>
      </c>
      <c r="R49" s="41">
        <v>0.31900701825669997</v>
      </c>
      <c r="S49" s="41">
        <v>0.6117125888064</v>
      </c>
      <c r="T49" s="41">
        <v>0</v>
      </c>
      <c r="U49" s="41">
        <v>0</v>
      </c>
      <c r="V49" s="41">
        <v>0.66166957319330011</v>
      </c>
      <c r="W49" s="41">
        <v>0</v>
      </c>
      <c r="X49" s="41">
        <v>0</v>
      </c>
      <c r="Y49" s="41">
        <v>0</v>
      </c>
      <c r="Z49" s="41">
        <v>0</v>
      </c>
      <c r="AA49" s="41">
        <v>0</v>
      </c>
      <c r="AB49" s="41">
        <v>2.9452017813848994</v>
      </c>
      <c r="AC49" s="41">
        <v>0.96546872048349996</v>
      </c>
      <c r="AD49" s="41">
        <v>0</v>
      </c>
      <c r="AE49" s="41">
        <v>0</v>
      </c>
      <c r="AF49" s="41">
        <v>0.93088194251549994</v>
      </c>
      <c r="AG49" s="41">
        <v>0</v>
      </c>
      <c r="AH49" s="41">
        <v>0</v>
      </c>
      <c r="AI49" s="41">
        <v>0</v>
      </c>
      <c r="AJ49" s="41">
        <v>0</v>
      </c>
      <c r="AK49" s="41">
        <v>0</v>
      </c>
      <c r="AL49" s="41">
        <v>2.0333516098692002</v>
      </c>
      <c r="AM49" s="41">
        <v>1.5534552105158999</v>
      </c>
      <c r="AN49" s="41">
        <v>0</v>
      </c>
      <c r="AO49" s="41">
        <v>0</v>
      </c>
      <c r="AP49" s="41">
        <v>0.45307600035459994</v>
      </c>
      <c r="AQ49" s="41">
        <v>0</v>
      </c>
      <c r="AR49" s="41">
        <v>0</v>
      </c>
      <c r="AS49" s="41">
        <v>0</v>
      </c>
      <c r="AT49" s="41">
        <v>0</v>
      </c>
      <c r="AU49" s="41">
        <v>0</v>
      </c>
      <c r="AV49" s="41">
        <v>25.965740109412188</v>
      </c>
      <c r="AW49" s="41">
        <v>9.4795515562580324</v>
      </c>
      <c r="AX49" s="41">
        <v>0</v>
      </c>
      <c r="AY49" s="41">
        <v>0</v>
      </c>
      <c r="AZ49" s="41">
        <v>27.646772332896511</v>
      </c>
      <c r="BA49" s="41">
        <v>0</v>
      </c>
      <c r="BB49" s="41">
        <v>0</v>
      </c>
      <c r="BC49" s="41">
        <v>0</v>
      </c>
      <c r="BD49" s="41">
        <v>0</v>
      </c>
      <c r="BE49" s="41">
        <v>0</v>
      </c>
      <c r="BF49" s="41">
        <v>12.935566404251491</v>
      </c>
      <c r="BG49" s="41">
        <v>4.0709995864831008</v>
      </c>
      <c r="BH49" s="41">
        <v>0</v>
      </c>
      <c r="BI49" s="41">
        <v>0</v>
      </c>
      <c r="BJ49" s="41">
        <v>6.9708552838050988</v>
      </c>
      <c r="BK49" s="42">
        <f t="shared" si="16"/>
        <v>101.6164543769997</v>
      </c>
    </row>
    <row r="50" spans="1:63" x14ac:dyDescent="0.25">
      <c r="A50" s="11"/>
      <c r="B50" s="26" t="s">
        <v>119</v>
      </c>
      <c r="C50" s="41">
        <v>0</v>
      </c>
      <c r="D50" s="41">
        <v>0</v>
      </c>
      <c r="E50" s="41">
        <v>0</v>
      </c>
      <c r="F50" s="41">
        <v>0</v>
      </c>
      <c r="G50" s="41">
        <v>0</v>
      </c>
      <c r="H50" s="41">
        <v>0.85529365964339998</v>
      </c>
      <c r="I50" s="41">
        <v>9.1644462669028997</v>
      </c>
      <c r="J50" s="41">
        <v>0</v>
      </c>
      <c r="K50" s="41">
        <v>0</v>
      </c>
      <c r="L50" s="41">
        <v>9.5635628727291095</v>
      </c>
      <c r="M50" s="41">
        <v>0</v>
      </c>
      <c r="N50" s="41">
        <v>0</v>
      </c>
      <c r="O50" s="41">
        <v>0</v>
      </c>
      <c r="P50" s="41">
        <v>0</v>
      </c>
      <c r="Q50" s="41">
        <v>0</v>
      </c>
      <c r="R50" s="41">
        <v>0.20295009241839998</v>
      </c>
      <c r="S50" s="41">
        <v>0</v>
      </c>
      <c r="T50" s="41">
        <v>0</v>
      </c>
      <c r="U50" s="41">
        <v>0</v>
      </c>
      <c r="V50" s="41">
        <v>0</v>
      </c>
      <c r="W50" s="41">
        <v>0</v>
      </c>
      <c r="X50" s="41">
        <v>0</v>
      </c>
      <c r="Y50" s="41">
        <v>0</v>
      </c>
      <c r="Z50" s="41">
        <v>0</v>
      </c>
      <c r="AA50" s="41">
        <v>0</v>
      </c>
      <c r="AB50" s="41">
        <v>5.0959372709000007E-2</v>
      </c>
      <c r="AC50" s="41">
        <v>1.3375253548000001E-3</v>
      </c>
      <c r="AD50" s="41">
        <v>0</v>
      </c>
      <c r="AE50" s="41">
        <v>0</v>
      </c>
      <c r="AF50" s="41">
        <v>0</v>
      </c>
      <c r="AG50" s="41">
        <v>0</v>
      </c>
      <c r="AH50" s="41">
        <v>0</v>
      </c>
      <c r="AI50" s="41">
        <v>0</v>
      </c>
      <c r="AJ50" s="41">
        <v>0</v>
      </c>
      <c r="AK50" s="41">
        <v>0</v>
      </c>
      <c r="AL50" s="41">
        <v>2.7002504128600002E-2</v>
      </c>
      <c r="AM50" s="41">
        <v>0</v>
      </c>
      <c r="AN50" s="41">
        <v>0</v>
      </c>
      <c r="AO50" s="41">
        <v>0</v>
      </c>
      <c r="AP50" s="41">
        <v>0</v>
      </c>
      <c r="AQ50" s="41">
        <v>0</v>
      </c>
      <c r="AR50" s="41">
        <v>0</v>
      </c>
      <c r="AS50" s="41">
        <v>0</v>
      </c>
      <c r="AT50" s="41">
        <v>0</v>
      </c>
      <c r="AU50" s="41">
        <v>0</v>
      </c>
      <c r="AV50" s="41">
        <v>4.9931653667632014</v>
      </c>
      <c r="AW50" s="41">
        <v>0.31682675696750001</v>
      </c>
      <c r="AX50" s="41">
        <v>0</v>
      </c>
      <c r="AY50" s="41">
        <v>0</v>
      </c>
      <c r="AZ50" s="41">
        <v>2.151023547E-4</v>
      </c>
      <c r="BA50" s="41">
        <v>0</v>
      </c>
      <c r="BB50" s="41">
        <v>0</v>
      </c>
      <c r="BC50" s="41">
        <v>0</v>
      </c>
      <c r="BD50" s="41">
        <v>0</v>
      </c>
      <c r="BE50" s="41">
        <v>0</v>
      </c>
      <c r="BF50" s="41">
        <v>0.68704029364130026</v>
      </c>
      <c r="BG50" s="41">
        <v>0</v>
      </c>
      <c r="BH50" s="41">
        <v>0</v>
      </c>
      <c r="BI50" s="41">
        <v>0</v>
      </c>
      <c r="BJ50" s="41">
        <v>5.5636703451599996E-2</v>
      </c>
      <c r="BK50" s="42">
        <f t="shared" si="16"/>
        <v>25.91843651706451</v>
      </c>
    </row>
    <row r="51" spans="1:63" x14ac:dyDescent="0.25">
      <c r="A51" s="11"/>
      <c r="B51" s="26" t="s">
        <v>125</v>
      </c>
      <c r="C51" s="41">
        <v>0</v>
      </c>
      <c r="D51" s="41">
        <v>0</v>
      </c>
      <c r="E51" s="41">
        <v>0</v>
      </c>
      <c r="F51" s="41">
        <v>0</v>
      </c>
      <c r="G51" s="41">
        <v>0</v>
      </c>
      <c r="H51" s="41">
        <v>0.35767142116049999</v>
      </c>
      <c r="I51" s="41">
        <v>4.7493215429099997</v>
      </c>
      <c r="J51" s="41">
        <v>0</v>
      </c>
      <c r="K51" s="41">
        <v>0</v>
      </c>
      <c r="L51" s="41">
        <v>0.66958212522549998</v>
      </c>
      <c r="M51" s="41">
        <v>0</v>
      </c>
      <c r="N51" s="41">
        <v>0</v>
      </c>
      <c r="O51" s="41">
        <v>0</v>
      </c>
      <c r="P51" s="41">
        <v>0</v>
      </c>
      <c r="Q51" s="41">
        <v>0</v>
      </c>
      <c r="R51" s="41">
        <v>0.26035524412840005</v>
      </c>
      <c r="S51" s="41">
        <v>2.8498938761289998</v>
      </c>
      <c r="T51" s="41">
        <v>0</v>
      </c>
      <c r="U51" s="41">
        <v>0</v>
      </c>
      <c r="V51" s="41">
        <v>0.1119857119676</v>
      </c>
      <c r="W51" s="41">
        <v>0</v>
      </c>
      <c r="X51" s="41">
        <v>0</v>
      </c>
      <c r="Y51" s="41">
        <v>0</v>
      </c>
      <c r="Z51" s="41">
        <v>0</v>
      </c>
      <c r="AA51" s="41">
        <v>0</v>
      </c>
      <c r="AB51" s="41">
        <v>0.14802523841889997</v>
      </c>
      <c r="AC51" s="41">
        <v>0</v>
      </c>
      <c r="AD51" s="41">
        <v>0</v>
      </c>
      <c r="AE51" s="41">
        <v>0</v>
      </c>
      <c r="AF51" s="41">
        <v>2.9702111806400002E-2</v>
      </c>
      <c r="AG51" s="41">
        <v>0</v>
      </c>
      <c r="AH51" s="41">
        <v>0</v>
      </c>
      <c r="AI51" s="41">
        <v>0</v>
      </c>
      <c r="AJ51" s="41">
        <v>0</v>
      </c>
      <c r="AK51" s="41">
        <v>0</v>
      </c>
      <c r="AL51" s="41">
        <v>2.4569531290000004E-3</v>
      </c>
      <c r="AM51" s="41">
        <v>0</v>
      </c>
      <c r="AN51" s="41">
        <v>0</v>
      </c>
      <c r="AO51" s="41">
        <v>0</v>
      </c>
      <c r="AP51" s="41">
        <v>0</v>
      </c>
      <c r="AQ51" s="41">
        <v>0</v>
      </c>
      <c r="AR51" s="41">
        <v>0</v>
      </c>
      <c r="AS51" s="41">
        <v>0</v>
      </c>
      <c r="AT51" s="41">
        <v>0</v>
      </c>
      <c r="AU51" s="41">
        <v>0</v>
      </c>
      <c r="AV51" s="41">
        <v>0.99934619693290005</v>
      </c>
      <c r="AW51" s="41">
        <v>1.13001775805E-2</v>
      </c>
      <c r="AX51" s="41">
        <v>0</v>
      </c>
      <c r="AY51" s="41">
        <v>0</v>
      </c>
      <c r="AZ51" s="41">
        <v>0.29583959954809996</v>
      </c>
      <c r="BA51" s="41">
        <v>0</v>
      </c>
      <c r="BB51" s="41">
        <v>0</v>
      </c>
      <c r="BC51" s="41">
        <v>0</v>
      </c>
      <c r="BD51" s="41">
        <v>0</v>
      </c>
      <c r="BE51" s="41">
        <v>0</v>
      </c>
      <c r="BF51" s="41">
        <v>0.18905255041810004</v>
      </c>
      <c r="BG51" s="41">
        <v>0</v>
      </c>
      <c r="BH51" s="41">
        <v>0</v>
      </c>
      <c r="BI51" s="41">
        <v>0</v>
      </c>
      <c r="BJ51" s="41">
        <v>0.10787000464510001</v>
      </c>
      <c r="BK51" s="42">
        <f t="shared" si="16"/>
        <v>10.782402753999998</v>
      </c>
    </row>
    <row r="52" spans="1:63" x14ac:dyDescent="0.25">
      <c r="A52" s="11"/>
      <c r="B52" s="27" t="s">
        <v>85</v>
      </c>
      <c r="C52" s="43">
        <f>SUM(C45:C51)</f>
        <v>0</v>
      </c>
      <c r="D52" s="43">
        <f t="shared" ref="D52:BJ52" si="17">SUM(D45:D51)</f>
        <v>0</v>
      </c>
      <c r="E52" s="43">
        <f t="shared" si="17"/>
        <v>0</v>
      </c>
      <c r="F52" s="43">
        <f t="shared" si="17"/>
        <v>0</v>
      </c>
      <c r="G52" s="43">
        <f t="shared" si="17"/>
        <v>0</v>
      </c>
      <c r="H52" s="43">
        <f t="shared" si="17"/>
        <v>72.212155235591482</v>
      </c>
      <c r="I52" s="43">
        <f t="shared" si="17"/>
        <v>59.567579298396112</v>
      </c>
      <c r="J52" s="43">
        <f t="shared" si="17"/>
        <v>1.0078908773224999</v>
      </c>
      <c r="K52" s="43">
        <f t="shared" si="17"/>
        <v>0</v>
      </c>
      <c r="L52" s="43">
        <f t="shared" si="17"/>
        <v>25.349462630983606</v>
      </c>
      <c r="M52" s="43">
        <f t="shared" si="17"/>
        <v>0</v>
      </c>
      <c r="N52" s="43">
        <f t="shared" si="17"/>
        <v>0</v>
      </c>
      <c r="O52" s="43">
        <f t="shared" si="17"/>
        <v>0</v>
      </c>
      <c r="P52" s="43">
        <f t="shared" si="17"/>
        <v>0</v>
      </c>
      <c r="Q52" s="43">
        <f t="shared" si="17"/>
        <v>0</v>
      </c>
      <c r="R52" s="43">
        <f t="shared" si="17"/>
        <v>44.647578170041591</v>
      </c>
      <c r="S52" s="43">
        <f t="shared" si="17"/>
        <v>3.7964092224505999</v>
      </c>
      <c r="T52" s="43">
        <f t="shared" si="17"/>
        <v>0</v>
      </c>
      <c r="U52" s="43">
        <f t="shared" si="17"/>
        <v>0</v>
      </c>
      <c r="V52" s="43">
        <f t="shared" si="17"/>
        <v>4.7185153668033006</v>
      </c>
      <c r="W52" s="43">
        <f t="shared" si="17"/>
        <v>0</v>
      </c>
      <c r="X52" s="43">
        <f t="shared" si="17"/>
        <v>0</v>
      </c>
      <c r="Y52" s="43">
        <f t="shared" si="17"/>
        <v>0</v>
      </c>
      <c r="Z52" s="43">
        <f t="shared" si="17"/>
        <v>0</v>
      </c>
      <c r="AA52" s="43">
        <f t="shared" si="17"/>
        <v>0</v>
      </c>
      <c r="AB52" s="43">
        <f t="shared" si="17"/>
        <v>87.719050015525966</v>
      </c>
      <c r="AC52" s="43">
        <f t="shared" si="17"/>
        <v>12.7318575213164</v>
      </c>
      <c r="AD52" s="43">
        <f t="shared" si="17"/>
        <v>0</v>
      </c>
      <c r="AE52" s="43">
        <f t="shared" si="17"/>
        <v>0</v>
      </c>
      <c r="AF52" s="43">
        <f t="shared" si="17"/>
        <v>11.865645889996898</v>
      </c>
      <c r="AG52" s="43">
        <f t="shared" si="17"/>
        <v>0</v>
      </c>
      <c r="AH52" s="43">
        <f t="shared" si="17"/>
        <v>0</v>
      </c>
      <c r="AI52" s="43">
        <f t="shared" si="17"/>
        <v>0</v>
      </c>
      <c r="AJ52" s="43">
        <f t="shared" si="17"/>
        <v>0</v>
      </c>
      <c r="AK52" s="43">
        <f t="shared" si="17"/>
        <v>0</v>
      </c>
      <c r="AL52" s="43">
        <f t="shared" si="17"/>
        <v>81.277547705106301</v>
      </c>
      <c r="AM52" s="43">
        <f t="shared" si="17"/>
        <v>7.6525675294140996</v>
      </c>
      <c r="AN52" s="43">
        <f t="shared" si="17"/>
        <v>0</v>
      </c>
      <c r="AO52" s="43">
        <f t="shared" si="17"/>
        <v>0</v>
      </c>
      <c r="AP52" s="43">
        <f t="shared" si="17"/>
        <v>5.9958930607722998</v>
      </c>
      <c r="AQ52" s="43">
        <f t="shared" si="17"/>
        <v>0</v>
      </c>
      <c r="AR52" s="43">
        <f t="shared" si="17"/>
        <v>0</v>
      </c>
      <c r="AS52" s="43">
        <f t="shared" si="17"/>
        <v>0</v>
      </c>
      <c r="AT52" s="43">
        <f t="shared" si="17"/>
        <v>0</v>
      </c>
      <c r="AU52" s="43">
        <f t="shared" si="17"/>
        <v>0</v>
      </c>
      <c r="AV52" s="43">
        <f t="shared" si="17"/>
        <v>433.4441422930646</v>
      </c>
      <c r="AW52" s="43">
        <f t="shared" si="17"/>
        <v>97.307246989332995</v>
      </c>
      <c r="AX52" s="43">
        <f t="shared" si="17"/>
        <v>2.7124958955483001</v>
      </c>
      <c r="AY52" s="43">
        <f t="shared" si="17"/>
        <v>0</v>
      </c>
      <c r="AZ52" s="43">
        <f t="shared" si="17"/>
        <v>176.26028360009417</v>
      </c>
      <c r="BA52" s="43">
        <f t="shared" si="17"/>
        <v>0</v>
      </c>
      <c r="BB52" s="43">
        <f t="shared" si="17"/>
        <v>0</v>
      </c>
      <c r="BC52" s="43">
        <f t="shared" si="17"/>
        <v>0</v>
      </c>
      <c r="BD52" s="43">
        <f t="shared" si="17"/>
        <v>0</v>
      </c>
      <c r="BE52" s="43">
        <f t="shared" si="17"/>
        <v>0</v>
      </c>
      <c r="BF52" s="43">
        <f t="shared" si="17"/>
        <v>256.07130207844762</v>
      </c>
      <c r="BG52" s="43">
        <f t="shared" si="17"/>
        <v>20.826258380990701</v>
      </c>
      <c r="BH52" s="43">
        <f t="shared" si="17"/>
        <v>0.1059699814193</v>
      </c>
      <c r="BI52" s="43">
        <f t="shared" si="17"/>
        <v>0</v>
      </c>
      <c r="BJ52" s="43">
        <f t="shared" si="17"/>
        <v>26.483155211184698</v>
      </c>
      <c r="BK52" s="43">
        <f t="shared" si="16"/>
        <v>1431.7530069538036</v>
      </c>
    </row>
    <row r="53" spans="1:63" x14ac:dyDescent="0.25">
      <c r="A53" s="11"/>
      <c r="B53" s="27" t="s">
        <v>83</v>
      </c>
      <c r="C53" s="43">
        <f>C43+C52</f>
        <v>0</v>
      </c>
      <c r="D53" s="43">
        <f t="shared" ref="D53:BJ53" si="18">D43+D52</f>
        <v>0</v>
      </c>
      <c r="E53" s="43">
        <f t="shared" si="18"/>
        <v>0</v>
      </c>
      <c r="F53" s="43">
        <f t="shared" si="18"/>
        <v>0</v>
      </c>
      <c r="G53" s="43">
        <f t="shared" si="18"/>
        <v>0</v>
      </c>
      <c r="H53" s="43">
        <f t="shared" si="18"/>
        <v>159.65937912226062</v>
      </c>
      <c r="I53" s="43">
        <f t="shared" si="18"/>
        <v>60.652225375234508</v>
      </c>
      <c r="J53" s="43">
        <f t="shared" si="18"/>
        <v>1.0078908773224999</v>
      </c>
      <c r="K53" s="43">
        <f t="shared" si="18"/>
        <v>0</v>
      </c>
      <c r="L53" s="43">
        <f t="shared" si="18"/>
        <v>25.452231122241106</v>
      </c>
      <c r="M53" s="43">
        <f t="shared" si="18"/>
        <v>0</v>
      </c>
      <c r="N53" s="43">
        <f t="shared" si="18"/>
        <v>0</v>
      </c>
      <c r="O53" s="43">
        <f t="shared" si="18"/>
        <v>0</v>
      </c>
      <c r="P53" s="43">
        <f t="shared" si="18"/>
        <v>0</v>
      </c>
      <c r="Q53" s="43">
        <f t="shared" si="18"/>
        <v>0</v>
      </c>
      <c r="R53" s="43">
        <f t="shared" si="18"/>
        <v>111.46695261658149</v>
      </c>
      <c r="S53" s="43">
        <f t="shared" si="18"/>
        <v>3.8503495277727997</v>
      </c>
      <c r="T53" s="43">
        <f t="shared" si="18"/>
        <v>0</v>
      </c>
      <c r="U53" s="43">
        <f t="shared" si="18"/>
        <v>0</v>
      </c>
      <c r="V53" s="43">
        <f t="shared" si="18"/>
        <v>4.7801539929313011</v>
      </c>
      <c r="W53" s="43">
        <f t="shared" si="18"/>
        <v>0</v>
      </c>
      <c r="X53" s="43">
        <f t="shared" si="18"/>
        <v>0</v>
      </c>
      <c r="Y53" s="43">
        <f t="shared" si="18"/>
        <v>0</v>
      </c>
      <c r="Z53" s="43">
        <f t="shared" si="18"/>
        <v>0</v>
      </c>
      <c r="AA53" s="43">
        <f t="shared" si="18"/>
        <v>0</v>
      </c>
      <c r="AB53" s="43">
        <f t="shared" si="18"/>
        <v>104.54314818835967</v>
      </c>
      <c r="AC53" s="43">
        <f t="shared" si="18"/>
        <v>13.606835043702899</v>
      </c>
      <c r="AD53" s="43">
        <f t="shared" si="18"/>
        <v>0</v>
      </c>
      <c r="AE53" s="43">
        <f t="shared" si="18"/>
        <v>0</v>
      </c>
      <c r="AF53" s="43">
        <f t="shared" si="18"/>
        <v>13.121252825221898</v>
      </c>
      <c r="AG53" s="43">
        <f t="shared" si="18"/>
        <v>0</v>
      </c>
      <c r="AH53" s="43">
        <f t="shared" si="18"/>
        <v>0</v>
      </c>
      <c r="AI53" s="43">
        <f t="shared" si="18"/>
        <v>0</v>
      </c>
      <c r="AJ53" s="43">
        <f t="shared" si="18"/>
        <v>0</v>
      </c>
      <c r="AK53" s="43">
        <f t="shared" si="18"/>
        <v>0</v>
      </c>
      <c r="AL53" s="43">
        <f t="shared" si="18"/>
        <v>99.866265572357904</v>
      </c>
      <c r="AM53" s="43">
        <f t="shared" si="18"/>
        <v>7.7858198368006999</v>
      </c>
      <c r="AN53" s="43">
        <f t="shared" si="18"/>
        <v>0</v>
      </c>
      <c r="AO53" s="43">
        <f t="shared" si="18"/>
        <v>0</v>
      </c>
      <c r="AP53" s="43">
        <f t="shared" si="18"/>
        <v>6.2640792748687995</v>
      </c>
      <c r="AQ53" s="43">
        <f t="shared" si="18"/>
        <v>0</v>
      </c>
      <c r="AR53" s="43">
        <f t="shared" si="18"/>
        <v>0</v>
      </c>
      <c r="AS53" s="43">
        <f t="shared" si="18"/>
        <v>0</v>
      </c>
      <c r="AT53" s="43">
        <f t="shared" si="18"/>
        <v>0</v>
      </c>
      <c r="AU53" s="43">
        <f t="shared" si="18"/>
        <v>0</v>
      </c>
      <c r="AV53" s="43">
        <f t="shared" si="18"/>
        <v>687.17035766952904</v>
      </c>
      <c r="AW53" s="43">
        <f t="shared" si="18"/>
        <v>99.229496148846593</v>
      </c>
      <c r="AX53" s="43">
        <f t="shared" si="18"/>
        <v>2.7124958955483001</v>
      </c>
      <c r="AY53" s="43">
        <f t="shared" si="18"/>
        <v>0</v>
      </c>
      <c r="AZ53" s="43">
        <f t="shared" si="18"/>
        <v>182.48780860663726</v>
      </c>
      <c r="BA53" s="43">
        <f t="shared" si="18"/>
        <v>0</v>
      </c>
      <c r="BB53" s="43">
        <f t="shared" si="18"/>
        <v>0</v>
      </c>
      <c r="BC53" s="43">
        <f t="shared" si="18"/>
        <v>0</v>
      </c>
      <c r="BD53" s="43">
        <f t="shared" si="18"/>
        <v>0</v>
      </c>
      <c r="BE53" s="43">
        <f t="shared" si="18"/>
        <v>0</v>
      </c>
      <c r="BF53" s="43">
        <f t="shared" si="18"/>
        <v>387.53159505650814</v>
      </c>
      <c r="BG53" s="43">
        <f t="shared" si="18"/>
        <v>28.630458825570599</v>
      </c>
      <c r="BH53" s="43">
        <f t="shared" si="18"/>
        <v>0.1059699814193</v>
      </c>
      <c r="BI53" s="43">
        <f t="shared" si="18"/>
        <v>0</v>
      </c>
      <c r="BJ53" s="43">
        <f t="shared" si="18"/>
        <v>26.837208298312497</v>
      </c>
      <c r="BK53" s="43">
        <f t="shared" si="16"/>
        <v>2026.7619738580283</v>
      </c>
    </row>
    <row r="54" spans="1:63" ht="3" customHeight="1" x14ac:dyDescent="0.25">
      <c r="A54" s="11"/>
      <c r="B54" s="26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48"/>
      <c r="BG54" s="48"/>
      <c r="BH54" s="48"/>
      <c r="BI54" s="48"/>
      <c r="BJ54" s="48"/>
      <c r="BK54" s="48"/>
    </row>
    <row r="55" spans="1:63" x14ac:dyDescent="0.25">
      <c r="A55" s="11" t="s">
        <v>18</v>
      </c>
      <c r="B55" s="29" t="s">
        <v>8</v>
      </c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48"/>
      <c r="BG55" s="48"/>
      <c r="BH55" s="48"/>
      <c r="BI55" s="48"/>
      <c r="BJ55" s="48"/>
      <c r="BK55" s="48"/>
    </row>
    <row r="56" spans="1:63" x14ac:dyDescent="0.25">
      <c r="A56" s="11" t="s">
        <v>75</v>
      </c>
      <c r="B56" s="26" t="s">
        <v>19</v>
      </c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48"/>
      <c r="BG56" s="48"/>
      <c r="BH56" s="48"/>
      <c r="BI56" s="48"/>
      <c r="BJ56" s="48"/>
      <c r="BK56" s="48"/>
    </row>
    <row r="57" spans="1:63" x14ac:dyDescent="0.25">
      <c r="A57" s="11"/>
      <c r="B57" s="24" t="s">
        <v>120</v>
      </c>
      <c r="C57" s="41">
        <v>0</v>
      </c>
      <c r="D57" s="41">
        <v>0</v>
      </c>
      <c r="E57" s="41">
        <v>0</v>
      </c>
      <c r="F57" s="41">
        <v>0</v>
      </c>
      <c r="G57" s="41">
        <v>0</v>
      </c>
      <c r="H57" s="41">
        <v>0.61258881274039989</v>
      </c>
      <c r="I57" s="41">
        <v>0.61481245106409999</v>
      </c>
      <c r="J57" s="41">
        <v>0</v>
      </c>
      <c r="K57" s="41">
        <v>0</v>
      </c>
      <c r="L57" s="41">
        <v>0.20289616235460001</v>
      </c>
      <c r="M57" s="41">
        <v>0</v>
      </c>
      <c r="N57" s="41">
        <v>0</v>
      </c>
      <c r="O57" s="41">
        <v>0</v>
      </c>
      <c r="P57" s="41">
        <v>0</v>
      </c>
      <c r="Q57" s="41">
        <v>0</v>
      </c>
      <c r="R57" s="41">
        <v>0.17276642251490001</v>
      </c>
      <c r="S57" s="41">
        <v>0</v>
      </c>
      <c r="T57" s="41">
        <v>0</v>
      </c>
      <c r="U57" s="41">
        <v>0</v>
      </c>
      <c r="V57" s="41">
        <v>0</v>
      </c>
      <c r="W57" s="41">
        <v>0</v>
      </c>
      <c r="X57" s="41">
        <v>0</v>
      </c>
      <c r="Y57" s="41">
        <v>0</v>
      </c>
      <c r="Z57" s="41">
        <v>0</v>
      </c>
      <c r="AA57" s="41">
        <v>0</v>
      </c>
      <c r="AB57" s="41">
        <v>0.16159889777330003</v>
      </c>
      <c r="AC57" s="41">
        <v>0.1318829777095</v>
      </c>
      <c r="AD57" s="41">
        <v>0</v>
      </c>
      <c r="AE57" s="41">
        <v>0</v>
      </c>
      <c r="AF57" s="41">
        <v>0</v>
      </c>
      <c r="AG57" s="41">
        <v>0</v>
      </c>
      <c r="AH57" s="41">
        <v>0</v>
      </c>
      <c r="AI57" s="41">
        <v>0</v>
      </c>
      <c r="AJ57" s="41">
        <v>0</v>
      </c>
      <c r="AK57" s="41">
        <v>0</v>
      </c>
      <c r="AL57" s="41">
        <v>6.0259962225299994E-2</v>
      </c>
      <c r="AM57" s="41">
        <v>0</v>
      </c>
      <c r="AN57" s="41">
        <v>0</v>
      </c>
      <c r="AO57" s="41">
        <v>0</v>
      </c>
      <c r="AP57" s="41">
        <v>0</v>
      </c>
      <c r="AQ57" s="41">
        <v>0</v>
      </c>
      <c r="AR57" s="41">
        <v>0</v>
      </c>
      <c r="AS57" s="41">
        <v>0</v>
      </c>
      <c r="AT57" s="41">
        <v>0</v>
      </c>
      <c r="AU57" s="41">
        <v>0</v>
      </c>
      <c r="AV57" s="41">
        <v>12.954471876057601</v>
      </c>
      <c r="AW57" s="41">
        <v>0.59548867735389999</v>
      </c>
      <c r="AX57" s="41">
        <v>0</v>
      </c>
      <c r="AY57" s="41">
        <v>0</v>
      </c>
      <c r="AZ57" s="41">
        <v>12.423906522645645</v>
      </c>
      <c r="BA57" s="41">
        <v>0</v>
      </c>
      <c r="BB57" s="41">
        <v>0</v>
      </c>
      <c r="BC57" s="41">
        <v>0</v>
      </c>
      <c r="BD57" s="41">
        <v>0</v>
      </c>
      <c r="BE57" s="41">
        <v>0</v>
      </c>
      <c r="BF57" s="41">
        <v>3.8208791746581947</v>
      </c>
      <c r="BG57" s="41">
        <v>0.63950011438660004</v>
      </c>
      <c r="BH57" s="41">
        <v>0</v>
      </c>
      <c r="BI57" s="41">
        <v>0</v>
      </c>
      <c r="BJ57" s="41">
        <v>0.56350717054819999</v>
      </c>
      <c r="BK57" s="42">
        <f t="shared" ref="BK57:BK58" si="19">SUM(C57:BJ57)</f>
        <v>32.954559222032245</v>
      </c>
    </row>
    <row r="58" spans="1:63" x14ac:dyDescent="0.25">
      <c r="A58" s="11"/>
      <c r="B58" s="27" t="s">
        <v>82</v>
      </c>
      <c r="C58" s="43">
        <f>SUM(C57)</f>
        <v>0</v>
      </c>
      <c r="D58" s="43">
        <f t="shared" ref="D58:BJ58" si="20">SUM(D57)</f>
        <v>0</v>
      </c>
      <c r="E58" s="43">
        <f t="shared" si="20"/>
        <v>0</v>
      </c>
      <c r="F58" s="43">
        <f t="shared" si="20"/>
        <v>0</v>
      </c>
      <c r="G58" s="43">
        <f t="shared" si="20"/>
        <v>0</v>
      </c>
      <c r="H58" s="43">
        <f t="shared" si="20"/>
        <v>0.61258881274039989</v>
      </c>
      <c r="I58" s="43">
        <f t="shared" si="20"/>
        <v>0.61481245106409999</v>
      </c>
      <c r="J58" s="43">
        <f t="shared" si="20"/>
        <v>0</v>
      </c>
      <c r="K58" s="43">
        <f t="shared" si="20"/>
        <v>0</v>
      </c>
      <c r="L58" s="43">
        <f t="shared" si="20"/>
        <v>0.20289616235460001</v>
      </c>
      <c r="M58" s="43">
        <f t="shared" si="20"/>
        <v>0</v>
      </c>
      <c r="N58" s="43">
        <f t="shared" si="20"/>
        <v>0</v>
      </c>
      <c r="O58" s="43">
        <f t="shared" si="20"/>
        <v>0</v>
      </c>
      <c r="P58" s="43">
        <f t="shared" si="20"/>
        <v>0</v>
      </c>
      <c r="Q58" s="43">
        <f t="shared" si="20"/>
        <v>0</v>
      </c>
      <c r="R58" s="43">
        <f t="shared" si="20"/>
        <v>0.17276642251490001</v>
      </c>
      <c r="S58" s="43">
        <f t="shared" si="20"/>
        <v>0</v>
      </c>
      <c r="T58" s="43">
        <f t="shared" si="20"/>
        <v>0</v>
      </c>
      <c r="U58" s="43">
        <f t="shared" si="20"/>
        <v>0</v>
      </c>
      <c r="V58" s="43">
        <f t="shared" si="20"/>
        <v>0</v>
      </c>
      <c r="W58" s="43">
        <f t="shared" si="20"/>
        <v>0</v>
      </c>
      <c r="X58" s="43">
        <f t="shared" si="20"/>
        <v>0</v>
      </c>
      <c r="Y58" s="43">
        <f t="shared" si="20"/>
        <v>0</v>
      </c>
      <c r="Z58" s="43">
        <f t="shared" si="20"/>
        <v>0</v>
      </c>
      <c r="AA58" s="43">
        <f t="shared" si="20"/>
        <v>0</v>
      </c>
      <c r="AB58" s="43">
        <f t="shared" si="20"/>
        <v>0.16159889777330003</v>
      </c>
      <c r="AC58" s="43">
        <f t="shared" si="20"/>
        <v>0.1318829777095</v>
      </c>
      <c r="AD58" s="43">
        <f t="shared" si="20"/>
        <v>0</v>
      </c>
      <c r="AE58" s="43">
        <f t="shared" si="20"/>
        <v>0</v>
      </c>
      <c r="AF58" s="43">
        <f t="shared" si="20"/>
        <v>0</v>
      </c>
      <c r="AG58" s="43">
        <f t="shared" si="20"/>
        <v>0</v>
      </c>
      <c r="AH58" s="43">
        <f t="shared" si="20"/>
        <v>0</v>
      </c>
      <c r="AI58" s="43">
        <f t="shared" si="20"/>
        <v>0</v>
      </c>
      <c r="AJ58" s="43">
        <f t="shared" si="20"/>
        <v>0</v>
      </c>
      <c r="AK58" s="43">
        <f t="shared" si="20"/>
        <v>0</v>
      </c>
      <c r="AL58" s="43">
        <f t="shared" si="20"/>
        <v>6.0259962225299994E-2</v>
      </c>
      <c r="AM58" s="43">
        <f t="shared" si="20"/>
        <v>0</v>
      </c>
      <c r="AN58" s="43">
        <f t="shared" si="20"/>
        <v>0</v>
      </c>
      <c r="AO58" s="43">
        <f t="shared" si="20"/>
        <v>0</v>
      </c>
      <c r="AP58" s="43">
        <f t="shared" si="20"/>
        <v>0</v>
      </c>
      <c r="AQ58" s="43">
        <f t="shared" si="20"/>
        <v>0</v>
      </c>
      <c r="AR58" s="43">
        <f t="shared" si="20"/>
        <v>0</v>
      </c>
      <c r="AS58" s="43">
        <f t="shared" si="20"/>
        <v>0</v>
      </c>
      <c r="AT58" s="43">
        <f t="shared" si="20"/>
        <v>0</v>
      </c>
      <c r="AU58" s="43">
        <f t="shared" si="20"/>
        <v>0</v>
      </c>
      <c r="AV58" s="43">
        <f t="shared" si="20"/>
        <v>12.954471876057601</v>
      </c>
      <c r="AW58" s="43">
        <f t="shared" si="20"/>
        <v>0.59548867735389999</v>
      </c>
      <c r="AX58" s="43">
        <f t="shared" si="20"/>
        <v>0</v>
      </c>
      <c r="AY58" s="43">
        <f t="shared" si="20"/>
        <v>0</v>
      </c>
      <c r="AZ58" s="43">
        <f t="shared" si="20"/>
        <v>12.423906522645645</v>
      </c>
      <c r="BA58" s="43">
        <f t="shared" si="20"/>
        <v>0</v>
      </c>
      <c r="BB58" s="43">
        <f t="shared" si="20"/>
        <v>0</v>
      </c>
      <c r="BC58" s="43">
        <f t="shared" si="20"/>
        <v>0</v>
      </c>
      <c r="BD58" s="43">
        <f t="shared" si="20"/>
        <v>0</v>
      </c>
      <c r="BE58" s="43">
        <f t="shared" si="20"/>
        <v>0</v>
      </c>
      <c r="BF58" s="43">
        <f t="shared" si="20"/>
        <v>3.8208791746581947</v>
      </c>
      <c r="BG58" s="43">
        <f t="shared" si="20"/>
        <v>0.63950011438660004</v>
      </c>
      <c r="BH58" s="43">
        <f t="shared" si="20"/>
        <v>0</v>
      </c>
      <c r="BI58" s="43">
        <f t="shared" si="20"/>
        <v>0</v>
      </c>
      <c r="BJ58" s="43">
        <f t="shared" si="20"/>
        <v>0.56350717054819999</v>
      </c>
      <c r="BK58" s="43">
        <f t="shared" si="19"/>
        <v>32.954559222032245</v>
      </c>
    </row>
    <row r="59" spans="1:63" ht="2.25" customHeight="1" x14ac:dyDescent="0.25">
      <c r="A59" s="11"/>
      <c r="B59" s="26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48"/>
      <c r="BG59" s="48"/>
      <c r="BH59" s="48"/>
      <c r="BI59" s="48"/>
      <c r="BJ59" s="48"/>
      <c r="BK59" s="48"/>
    </row>
    <row r="60" spans="1:63" x14ac:dyDescent="0.25">
      <c r="A60" s="11" t="s">
        <v>4</v>
      </c>
      <c r="B60" s="29" t="s">
        <v>9</v>
      </c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48"/>
      <c r="BG60" s="48"/>
      <c r="BH60" s="48"/>
      <c r="BI60" s="48"/>
      <c r="BJ60" s="48"/>
      <c r="BK60" s="48"/>
    </row>
    <row r="61" spans="1:63" x14ac:dyDescent="0.25">
      <c r="A61" s="11" t="s">
        <v>75</v>
      </c>
      <c r="B61" s="26" t="s">
        <v>20</v>
      </c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48"/>
      <c r="BG61" s="48"/>
      <c r="BH61" s="48"/>
      <c r="BI61" s="48"/>
      <c r="BJ61" s="48"/>
      <c r="BK61" s="48"/>
    </row>
    <row r="62" spans="1:63" x14ac:dyDescent="0.25">
      <c r="A62" s="11"/>
      <c r="B62" s="25"/>
      <c r="C62" s="41">
        <v>0</v>
      </c>
      <c r="D62" s="41">
        <v>0</v>
      </c>
      <c r="E62" s="41">
        <v>0</v>
      </c>
      <c r="F62" s="41">
        <v>0</v>
      </c>
      <c r="G62" s="41">
        <v>0</v>
      </c>
      <c r="H62" s="41">
        <v>0</v>
      </c>
      <c r="I62" s="41">
        <v>0</v>
      </c>
      <c r="J62" s="41">
        <v>0</v>
      </c>
      <c r="K62" s="41">
        <v>0</v>
      </c>
      <c r="L62" s="41">
        <v>0</v>
      </c>
      <c r="M62" s="41">
        <v>0</v>
      </c>
      <c r="N62" s="41">
        <v>0</v>
      </c>
      <c r="O62" s="41">
        <v>0</v>
      </c>
      <c r="P62" s="41">
        <v>0</v>
      </c>
      <c r="Q62" s="41">
        <v>0</v>
      </c>
      <c r="R62" s="41">
        <v>0</v>
      </c>
      <c r="S62" s="41">
        <v>0</v>
      </c>
      <c r="T62" s="41">
        <v>0</v>
      </c>
      <c r="U62" s="41">
        <v>0</v>
      </c>
      <c r="V62" s="41">
        <v>0</v>
      </c>
      <c r="W62" s="41">
        <v>0</v>
      </c>
      <c r="X62" s="41">
        <v>0</v>
      </c>
      <c r="Y62" s="41">
        <v>0</v>
      </c>
      <c r="Z62" s="41">
        <v>0</v>
      </c>
      <c r="AA62" s="41">
        <v>0</v>
      </c>
      <c r="AB62" s="41">
        <v>0</v>
      </c>
      <c r="AC62" s="41">
        <v>0</v>
      </c>
      <c r="AD62" s="41">
        <v>0</v>
      </c>
      <c r="AE62" s="41">
        <v>0</v>
      </c>
      <c r="AF62" s="41">
        <v>0</v>
      </c>
      <c r="AG62" s="41">
        <v>0</v>
      </c>
      <c r="AH62" s="41">
        <v>0</v>
      </c>
      <c r="AI62" s="41">
        <v>0</v>
      </c>
      <c r="AJ62" s="41">
        <v>0</v>
      </c>
      <c r="AK62" s="41">
        <v>0</v>
      </c>
      <c r="AL62" s="41">
        <v>0</v>
      </c>
      <c r="AM62" s="41">
        <v>0</v>
      </c>
      <c r="AN62" s="41">
        <v>0</v>
      </c>
      <c r="AO62" s="41">
        <v>0</v>
      </c>
      <c r="AP62" s="41">
        <v>0</v>
      </c>
      <c r="AQ62" s="41">
        <v>0</v>
      </c>
      <c r="AR62" s="41">
        <v>0</v>
      </c>
      <c r="AS62" s="41">
        <v>0</v>
      </c>
      <c r="AT62" s="41">
        <v>0</v>
      </c>
      <c r="AU62" s="41">
        <v>0</v>
      </c>
      <c r="AV62" s="41">
        <v>0</v>
      </c>
      <c r="AW62" s="41">
        <v>0</v>
      </c>
      <c r="AX62" s="41">
        <v>0</v>
      </c>
      <c r="AY62" s="41">
        <v>0</v>
      </c>
      <c r="AZ62" s="41">
        <v>0</v>
      </c>
      <c r="BA62" s="41">
        <v>0</v>
      </c>
      <c r="BB62" s="41">
        <v>0</v>
      </c>
      <c r="BC62" s="41">
        <v>0</v>
      </c>
      <c r="BD62" s="41">
        <v>0</v>
      </c>
      <c r="BE62" s="41">
        <v>0</v>
      </c>
      <c r="BF62" s="41">
        <v>0</v>
      </c>
      <c r="BG62" s="41">
        <v>0</v>
      </c>
      <c r="BH62" s="41">
        <v>0</v>
      </c>
      <c r="BI62" s="41">
        <v>0</v>
      </c>
      <c r="BJ62" s="41">
        <v>0</v>
      </c>
      <c r="BK62" s="42">
        <f t="shared" ref="BK62:BK63" si="21">SUM(C62:BJ62)</f>
        <v>0</v>
      </c>
    </row>
    <row r="63" spans="1:63" x14ac:dyDescent="0.25">
      <c r="A63" s="11"/>
      <c r="B63" s="27" t="s">
        <v>84</v>
      </c>
      <c r="C63" s="43">
        <f>SUM(C62)</f>
        <v>0</v>
      </c>
      <c r="D63" s="43">
        <f t="shared" ref="D63:BJ63" si="22">SUM(D62)</f>
        <v>0</v>
      </c>
      <c r="E63" s="43">
        <f t="shared" si="22"/>
        <v>0</v>
      </c>
      <c r="F63" s="43">
        <f t="shared" si="22"/>
        <v>0</v>
      </c>
      <c r="G63" s="43">
        <f t="shared" si="22"/>
        <v>0</v>
      </c>
      <c r="H63" s="43">
        <f t="shared" si="22"/>
        <v>0</v>
      </c>
      <c r="I63" s="43">
        <f t="shared" si="22"/>
        <v>0</v>
      </c>
      <c r="J63" s="43">
        <f t="shared" si="22"/>
        <v>0</v>
      </c>
      <c r="K63" s="43">
        <f t="shared" si="22"/>
        <v>0</v>
      </c>
      <c r="L63" s="43">
        <f t="shared" si="22"/>
        <v>0</v>
      </c>
      <c r="M63" s="43">
        <f t="shared" si="22"/>
        <v>0</v>
      </c>
      <c r="N63" s="43">
        <f t="shared" si="22"/>
        <v>0</v>
      </c>
      <c r="O63" s="43">
        <f t="shared" si="22"/>
        <v>0</v>
      </c>
      <c r="P63" s="43">
        <f t="shared" si="22"/>
        <v>0</v>
      </c>
      <c r="Q63" s="43">
        <f t="shared" si="22"/>
        <v>0</v>
      </c>
      <c r="R63" s="43">
        <f t="shared" si="22"/>
        <v>0</v>
      </c>
      <c r="S63" s="43">
        <f t="shared" si="22"/>
        <v>0</v>
      </c>
      <c r="T63" s="43">
        <f t="shared" si="22"/>
        <v>0</v>
      </c>
      <c r="U63" s="43">
        <f t="shared" si="22"/>
        <v>0</v>
      </c>
      <c r="V63" s="43">
        <f t="shared" si="22"/>
        <v>0</v>
      </c>
      <c r="W63" s="43">
        <f t="shared" si="22"/>
        <v>0</v>
      </c>
      <c r="X63" s="43">
        <f t="shared" si="22"/>
        <v>0</v>
      </c>
      <c r="Y63" s="43">
        <f t="shared" si="22"/>
        <v>0</v>
      </c>
      <c r="Z63" s="43">
        <f t="shared" si="22"/>
        <v>0</v>
      </c>
      <c r="AA63" s="43">
        <f t="shared" si="22"/>
        <v>0</v>
      </c>
      <c r="AB63" s="43">
        <f t="shared" si="22"/>
        <v>0</v>
      </c>
      <c r="AC63" s="43">
        <f t="shared" si="22"/>
        <v>0</v>
      </c>
      <c r="AD63" s="43">
        <f t="shared" si="22"/>
        <v>0</v>
      </c>
      <c r="AE63" s="43">
        <f t="shared" si="22"/>
        <v>0</v>
      </c>
      <c r="AF63" s="43">
        <f t="shared" si="22"/>
        <v>0</v>
      </c>
      <c r="AG63" s="43">
        <f t="shared" si="22"/>
        <v>0</v>
      </c>
      <c r="AH63" s="43">
        <f t="shared" si="22"/>
        <v>0</v>
      </c>
      <c r="AI63" s="43">
        <f t="shared" si="22"/>
        <v>0</v>
      </c>
      <c r="AJ63" s="43">
        <f t="shared" si="22"/>
        <v>0</v>
      </c>
      <c r="AK63" s="43">
        <f t="shared" si="22"/>
        <v>0</v>
      </c>
      <c r="AL63" s="43">
        <f t="shared" si="22"/>
        <v>0</v>
      </c>
      <c r="AM63" s="43">
        <f t="shared" si="22"/>
        <v>0</v>
      </c>
      <c r="AN63" s="43">
        <f t="shared" si="22"/>
        <v>0</v>
      </c>
      <c r="AO63" s="43">
        <f t="shared" si="22"/>
        <v>0</v>
      </c>
      <c r="AP63" s="43">
        <f t="shared" si="22"/>
        <v>0</v>
      </c>
      <c r="AQ63" s="43">
        <f t="shared" si="22"/>
        <v>0</v>
      </c>
      <c r="AR63" s="43">
        <f t="shared" si="22"/>
        <v>0</v>
      </c>
      <c r="AS63" s="43">
        <f t="shared" si="22"/>
        <v>0</v>
      </c>
      <c r="AT63" s="43">
        <f t="shared" si="22"/>
        <v>0</v>
      </c>
      <c r="AU63" s="43">
        <f t="shared" si="22"/>
        <v>0</v>
      </c>
      <c r="AV63" s="43">
        <f t="shared" si="22"/>
        <v>0</v>
      </c>
      <c r="AW63" s="43">
        <f t="shared" si="22"/>
        <v>0</v>
      </c>
      <c r="AX63" s="43">
        <f t="shared" si="22"/>
        <v>0</v>
      </c>
      <c r="AY63" s="43">
        <f t="shared" si="22"/>
        <v>0</v>
      </c>
      <c r="AZ63" s="43">
        <f t="shared" si="22"/>
        <v>0</v>
      </c>
      <c r="BA63" s="43">
        <f t="shared" si="22"/>
        <v>0</v>
      </c>
      <c r="BB63" s="43">
        <f t="shared" si="22"/>
        <v>0</v>
      </c>
      <c r="BC63" s="43">
        <f t="shared" si="22"/>
        <v>0</v>
      </c>
      <c r="BD63" s="43">
        <f t="shared" si="22"/>
        <v>0</v>
      </c>
      <c r="BE63" s="43">
        <f t="shared" si="22"/>
        <v>0</v>
      </c>
      <c r="BF63" s="43">
        <f t="shared" si="22"/>
        <v>0</v>
      </c>
      <c r="BG63" s="43">
        <f t="shared" si="22"/>
        <v>0</v>
      </c>
      <c r="BH63" s="43">
        <f t="shared" si="22"/>
        <v>0</v>
      </c>
      <c r="BI63" s="43">
        <f t="shared" si="22"/>
        <v>0</v>
      </c>
      <c r="BJ63" s="43">
        <f t="shared" si="22"/>
        <v>0</v>
      </c>
      <c r="BK63" s="43">
        <f t="shared" si="21"/>
        <v>0</v>
      </c>
    </row>
    <row r="64" spans="1:63" x14ac:dyDescent="0.25">
      <c r="A64" s="11" t="s">
        <v>76</v>
      </c>
      <c r="B64" s="26" t="s">
        <v>21</v>
      </c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48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48"/>
      <c r="BG64" s="48"/>
      <c r="BH64" s="48"/>
      <c r="BI64" s="48"/>
      <c r="BJ64" s="48"/>
      <c r="BK64" s="48"/>
    </row>
    <row r="65" spans="1:63" x14ac:dyDescent="0.25">
      <c r="A65" s="11"/>
      <c r="B65" s="25"/>
      <c r="C65" s="41">
        <v>0</v>
      </c>
      <c r="D65" s="41">
        <v>0</v>
      </c>
      <c r="E65" s="41">
        <v>0</v>
      </c>
      <c r="F65" s="41">
        <v>0</v>
      </c>
      <c r="G65" s="41">
        <v>0</v>
      </c>
      <c r="H65" s="41">
        <v>0</v>
      </c>
      <c r="I65" s="41">
        <v>0</v>
      </c>
      <c r="J65" s="41">
        <v>0</v>
      </c>
      <c r="K65" s="41">
        <v>0</v>
      </c>
      <c r="L65" s="41">
        <v>0</v>
      </c>
      <c r="M65" s="41">
        <v>0</v>
      </c>
      <c r="N65" s="41">
        <v>0</v>
      </c>
      <c r="O65" s="41">
        <v>0</v>
      </c>
      <c r="P65" s="41">
        <v>0</v>
      </c>
      <c r="Q65" s="41">
        <v>0</v>
      </c>
      <c r="R65" s="41">
        <v>0</v>
      </c>
      <c r="S65" s="41">
        <v>0</v>
      </c>
      <c r="T65" s="41">
        <v>0</v>
      </c>
      <c r="U65" s="41">
        <v>0</v>
      </c>
      <c r="V65" s="41">
        <v>0</v>
      </c>
      <c r="W65" s="41">
        <v>0</v>
      </c>
      <c r="X65" s="41">
        <v>0</v>
      </c>
      <c r="Y65" s="41">
        <v>0</v>
      </c>
      <c r="Z65" s="41">
        <v>0</v>
      </c>
      <c r="AA65" s="41">
        <v>0</v>
      </c>
      <c r="AB65" s="41">
        <v>0</v>
      </c>
      <c r="AC65" s="41">
        <v>0</v>
      </c>
      <c r="AD65" s="41">
        <v>0</v>
      </c>
      <c r="AE65" s="41">
        <v>0</v>
      </c>
      <c r="AF65" s="41">
        <v>0</v>
      </c>
      <c r="AG65" s="41">
        <v>0</v>
      </c>
      <c r="AH65" s="41">
        <v>0</v>
      </c>
      <c r="AI65" s="41">
        <v>0</v>
      </c>
      <c r="AJ65" s="41">
        <v>0</v>
      </c>
      <c r="AK65" s="41">
        <v>0</v>
      </c>
      <c r="AL65" s="41">
        <v>0</v>
      </c>
      <c r="AM65" s="41">
        <v>0</v>
      </c>
      <c r="AN65" s="41">
        <v>0</v>
      </c>
      <c r="AO65" s="41">
        <v>0</v>
      </c>
      <c r="AP65" s="41">
        <v>0</v>
      </c>
      <c r="AQ65" s="41">
        <v>0</v>
      </c>
      <c r="AR65" s="41">
        <v>0</v>
      </c>
      <c r="AS65" s="41">
        <v>0</v>
      </c>
      <c r="AT65" s="41">
        <v>0</v>
      </c>
      <c r="AU65" s="41">
        <v>0</v>
      </c>
      <c r="AV65" s="41">
        <v>0</v>
      </c>
      <c r="AW65" s="41">
        <v>0</v>
      </c>
      <c r="AX65" s="41">
        <v>0</v>
      </c>
      <c r="AY65" s="41">
        <v>0</v>
      </c>
      <c r="AZ65" s="41">
        <v>0</v>
      </c>
      <c r="BA65" s="41">
        <v>0</v>
      </c>
      <c r="BB65" s="41">
        <v>0</v>
      </c>
      <c r="BC65" s="41">
        <v>0</v>
      </c>
      <c r="BD65" s="41">
        <v>0</v>
      </c>
      <c r="BE65" s="41">
        <v>0</v>
      </c>
      <c r="BF65" s="41">
        <v>0</v>
      </c>
      <c r="BG65" s="41">
        <v>0</v>
      </c>
      <c r="BH65" s="41">
        <v>0</v>
      </c>
      <c r="BI65" s="41">
        <v>0</v>
      </c>
      <c r="BJ65" s="41">
        <v>0</v>
      </c>
      <c r="BK65" s="42">
        <f t="shared" ref="BK65:BK67" si="23">SUM(C65:BJ65)</f>
        <v>0</v>
      </c>
    </row>
    <row r="66" spans="1:63" x14ac:dyDescent="0.25">
      <c r="A66" s="11"/>
      <c r="B66" s="27" t="s">
        <v>85</v>
      </c>
      <c r="C66" s="43">
        <f>SUM(C65)</f>
        <v>0</v>
      </c>
      <c r="D66" s="43">
        <f t="shared" ref="D66:BJ66" si="24">SUM(D65)</f>
        <v>0</v>
      </c>
      <c r="E66" s="43">
        <f t="shared" si="24"/>
        <v>0</v>
      </c>
      <c r="F66" s="43">
        <f t="shared" si="24"/>
        <v>0</v>
      </c>
      <c r="G66" s="43">
        <f t="shared" si="24"/>
        <v>0</v>
      </c>
      <c r="H66" s="43">
        <f t="shared" si="24"/>
        <v>0</v>
      </c>
      <c r="I66" s="43">
        <f t="shared" si="24"/>
        <v>0</v>
      </c>
      <c r="J66" s="43">
        <f t="shared" si="24"/>
        <v>0</v>
      </c>
      <c r="K66" s="43">
        <f t="shared" si="24"/>
        <v>0</v>
      </c>
      <c r="L66" s="43">
        <f t="shared" si="24"/>
        <v>0</v>
      </c>
      <c r="M66" s="43">
        <f t="shared" si="24"/>
        <v>0</v>
      </c>
      <c r="N66" s="43">
        <f t="shared" si="24"/>
        <v>0</v>
      </c>
      <c r="O66" s="43">
        <f t="shared" si="24"/>
        <v>0</v>
      </c>
      <c r="P66" s="43">
        <f t="shared" si="24"/>
        <v>0</v>
      </c>
      <c r="Q66" s="43">
        <f t="shared" si="24"/>
        <v>0</v>
      </c>
      <c r="R66" s="43">
        <f t="shared" si="24"/>
        <v>0</v>
      </c>
      <c r="S66" s="43">
        <f t="shared" si="24"/>
        <v>0</v>
      </c>
      <c r="T66" s="43">
        <f t="shared" si="24"/>
        <v>0</v>
      </c>
      <c r="U66" s="43">
        <f t="shared" si="24"/>
        <v>0</v>
      </c>
      <c r="V66" s="43">
        <f t="shared" si="24"/>
        <v>0</v>
      </c>
      <c r="W66" s="43">
        <f t="shared" si="24"/>
        <v>0</v>
      </c>
      <c r="X66" s="43">
        <f t="shared" si="24"/>
        <v>0</v>
      </c>
      <c r="Y66" s="43">
        <f t="shared" si="24"/>
        <v>0</v>
      </c>
      <c r="Z66" s="43">
        <f t="shared" si="24"/>
        <v>0</v>
      </c>
      <c r="AA66" s="43">
        <f t="shared" si="24"/>
        <v>0</v>
      </c>
      <c r="AB66" s="43">
        <f t="shared" si="24"/>
        <v>0</v>
      </c>
      <c r="AC66" s="43">
        <f t="shared" si="24"/>
        <v>0</v>
      </c>
      <c r="AD66" s="43">
        <f t="shared" si="24"/>
        <v>0</v>
      </c>
      <c r="AE66" s="43">
        <f t="shared" si="24"/>
        <v>0</v>
      </c>
      <c r="AF66" s="43">
        <f t="shared" si="24"/>
        <v>0</v>
      </c>
      <c r="AG66" s="43">
        <f t="shared" si="24"/>
        <v>0</v>
      </c>
      <c r="AH66" s="43">
        <f t="shared" si="24"/>
        <v>0</v>
      </c>
      <c r="AI66" s="43">
        <f t="shared" si="24"/>
        <v>0</v>
      </c>
      <c r="AJ66" s="43">
        <f t="shared" si="24"/>
        <v>0</v>
      </c>
      <c r="AK66" s="43">
        <f t="shared" si="24"/>
        <v>0</v>
      </c>
      <c r="AL66" s="43">
        <f t="shared" si="24"/>
        <v>0</v>
      </c>
      <c r="AM66" s="43">
        <f t="shared" si="24"/>
        <v>0</v>
      </c>
      <c r="AN66" s="43">
        <f t="shared" si="24"/>
        <v>0</v>
      </c>
      <c r="AO66" s="43">
        <f t="shared" si="24"/>
        <v>0</v>
      </c>
      <c r="AP66" s="43">
        <f t="shared" si="24"/>
        <v>0</v>
      </c>
      <c r="AQ66" s="43">
        <f t="shared" si="24"/>
        <v>0</v>
      </c>
      <c r="AR66" s="43">
        <f t="shared" si="24"/>
        <v>0</v>
      </c>
      <c r="AS66" s="43">
        <f t="shared" si="24"/>
        <v>0</v>
      </c>
      <c r="AT66" s="43">
        <f t="shared" si="24"/>
        <v>0</v>
      </c>
      <c r="AU66" s="43">
        <f t="shared" si="24"/>
        <v>0</v>
      </c>
      <c r="AV66" s="43">
        <f t="shared" si="24"/>
        <v>0</v>
      </c>
      <c r="AW66" s="43">
        <f t="shared" si="24"/>
        <v>0</v>
      </c>
      <c r="AX66" s="43">
        <f t="shared" si="24"/>
        <v>0</v>
      </c>
      <c r="AY66" s="43">
        <f t="shared" si="24"/>
        <v>0</v>
      </c>
      <c r="AZ66" s="43">
        <f t="shared" si="24"/>
        <v>0</v>
      </c>
      <c r="BA66" s="43">
        <f t="shared" si="24"/>
        <v>0</v>
      </c>
      <c r="BB66" s="43">
        <f t="shared" si="24"/>
        <v>0</v>
      </c>
      <c r="BC66" s="43">
        <f t="shared" si="24"/>
        <v>0</v>
      </c>
      <c r="BD66" s="43">
        <f t="shared" si="24"/>
        <v>0</v>
      </c>
      <c r="BE66" s="43">
        <f t="shared" si="24"/>
        <v>0</v>
      </c>
      <c r="BF66" s="43">
        <f t="shared" si="24"/>
        <v>0</v>
      </c>
      <c r="BG66" s="43">
        <f t="shared" si="24"/>
        <v>0</v>
      </c>
      <c r="BH66" s="43">
        <f t="shared" si="24"/>
        <v>0</v>
      </c>
      <c r="BI66" s="43">
        <f t="shared" si="24"/>
        <v>0</v>
      </c>
      <c r="BJ66" s="43">
        <f t="shared" si="24"/>
        <v>0</v>
      </c>
      <c r="BK66" s="43">
        <f t="shared" si="23"/>
        <v>0</v>
      </c>
    </row>
    <row r="67" spans="1:63" x14ac:dyDescent="0.25">
      <c r="A67" s="11"/>
      <c r="B67" s="27" t="s">
        <v>83</v>
      </c>
      <c r="C67" s="43">
        <f>C63+C66</f>
        <v>0</v>
      </c>
      <c r="D67" s="43">
        <f t="shared" ref="D67:BJ67" si="25">D63+D66</f>
        <v>0</v>
      </c>
      <c r="E67" s="43">
        <f t="shared" si="25"/>
        <v>0</v>
      </c>
      <c r="F67" s="43">
        <f t="shared" si="25"/>
        <v>0</v>
      </c>
      <c r="G67" s="43">
        <f t="shared" si="25"/>
        <v>0</v>
      </c>
      <c r="H67" s="43">
        <f t="shared" si="25"/>
        <v>0</v>
      </c>
      <c r="I67" s="43">
        <f t="shared" si="25"/>
        <v>0</v>
      </c>
      <c r="J67" s="43">
        <f t="shared" si="25"/>
        <v>0</v>
      </c>
      <c r="K67" s="43">
        <f t="shared" si="25"/>
        <v>0</v>
      </c>
      <c r="L67" s="43">
        <f t="shared" si="25"/>
        <v>0</v>
      </c>
      <c r="M67" s="43">
        <f t="shared" si="25"/>
        <v>0</v>
      </c>
      <c r="N67" s="43">
        <f t="shared" si="25"/>
        <v>0</v>
      </c>
      <c r="O67" s="43">
        <f t="shared" si="25"/>
        <v>0</v>
      </c>
      <c r="P67" s="43">
        <f t="shared" si="25"/>
        <v>0</v>
      </c>
      <c r="Q67" s="43">
        <f t="shared" si="25"/>
        <v>0</v>
      </c>
      <c r="R67" s="43">
        <f t="shared" si="25"/>
        <v>0</v>
      </c>
      <c r="S67" s="43">
        <f t="shared" si="25"/>
        <v>0</v>
      </c>
      <c r="T67" s="43">
        <f t="shared" si="25"/>
        <v>0</v>
      </c>
      <c r="U67" s="43">
        <f t="shared" si="25"/>
        <v>0</v>
      </c>
      <c r="V67" s="43">
        <f t="shared" si="25"/>
        <v>0</v>
      </c>
      <c r="W67" s="43">
        <f t="shared" si="25"/>
        <v>0</v>
      </c>
      <c r="X67" s="43">
        <f t="shared" si="25"/>
        <v>0</v>
      </c>
      <c r="Y67" s="43">
        <f t="shared" si="25"/>
        <v>0</v>
      </c>
      <c r="Z67" s="43">
        <f t="shared" si="25"/>
        <v>0</v>
      </c>
      <c r="AA67" s="43">
        <f t="shared" si="25"/>
        <v>0</v>
      </c>
      <c r="AB67" s="43">
        <f t="shared" si="25"/>
        <v>0</v>
      </c>
      <c r="AC67" s="43">
        <f t="shared" si="25"/>
        <v>0</v>
      </c>
      <c r="AD67" s="43">
        <f t="shared" si="25"/>
        <v>0</v>
      </c>
      <c r="AE67" s="43">
        <f t="shared" si="25"/>
        <v>0</v>
      </c>
      <c r="AF67" s="43">
        <f t="shared" si="25"/>
        <v>0</v>
      </c>
      <c r="AG67" s="43">
        <f t="shared" si="25"/>
        <v>0</v>
      </c>
      <c r="AH67" s="43">
        <f t="shared" si="25"/>
        <v>0</v>
      </c>
      <c r="AI67" s="43">
        <f t="shared" si="25"/>
        <v>0</v>
      </c>
      <c r="AJ67" s="43">
        <f t="shared" si="25"/>
        <v>0</v>
      </c>
      <c r="AK67" s="43">
        <f t="shared" si="25"/>
        <v>0</v>
      </c>
      <c r="AL67" s="43">
        <f t="shared" si="25"/>
        <v>0</v>
      </c>
      <c r="AM67" s="43">
        <f t="shared" si="25"/>
        <v>0</v>
      </c>
      <c r="AN67" s="43">
        <f t="shared" si="25"/>
        <v>0</v>
      </c>
      <c r="AO67" s="43">
        <f t="shared" si="25"/>
        <v>0</v>
      </c>
      <c r="AP67" s="43">
        <f t="shared" si="25"/>
        <v>0</v>
      </c>
      <c r="AQ67" s="43">
        <f t="shared" si="25"/>
        <v>0</v>
      </c>
      <c r="AR67" s="43">
        <f t="shared" si="25"/>
        <v>0</v>
      </c>
      <c r="AS67" s="43">
        <f t="shared" si="25"/>
        <v>0</v>
      </c>
      <c r="AT67" s="43">
        <f t="shared" si="25"/>
        <v>0</v>
      </c>
      <c r="AU67" s="43">
        <f t="shared" si="25"/>
        <v>0</v>
      </c>
      <c r="AV67" s="43">
        <f t="shared" si="25"/>
        <v>0</v>
      </c>
      <c r="AW67" s="43">
        <f t="shared" si="25"/>
        <v>0</v>
      </c>
      <c r="AX67" s="43">
        <f t="shared" si="25"/>
        <v>0</v>
      </c>
      <c r="AY67" s="43">
        <f t="shared" si="25"/>
        <v>0</v>
      </c>
      <c r="AZ67" s="43">
        <f t="shared" si="25"/>
        <v>0</v>
      </c>
      <c r="BA67" s="43">
        <f t="shared" si="25"/>
        <v>0</v>
      </c>
      <c r="BB67" s="43">
        <f t="shared" si="25"/>
        <v>0</v>
      </c>
      <c r="BC67" s="43">
        <f t="shared" si="25"/>
        <v>0</v>
      </c>
      <c r="BD67" s="43">
        <f t="shared" si="25"/>
        <v>0</v>
      </c>
      <c r="BE67" s="43">
        <f t="shared" si="25"/>
        <v>0</v>
      </c>
      <c r="BF67" s="43">
        <f t="shared" si="25"/>
        <v>0</v>
      </c>
      <c r="BG67" s="43">
        <f t="shared" si="25"/>
        <v>0</v>
      </c>
      <c r="BH67" s="43">
        <f t="shared" si="25"/>
        <v>0</v>
      </c>
      <c r="BI67" s="43">
        <f t="shared" si="25"/>
        <v>0</v>
      </c>
      <c r="BJ67" s="43">
        <f t="shared" si="25"/>
        <v>0</v>
      </c>
      <c r="BK67" s="43">
        <f t="shared" si="23"/>
        <v>0</v>
      </c>
    </row>
    <row r="68" spans="1:63" ht="4.5" customHeight="1" x14ac:dyDescent="0.25">
      <c r="A68" s="11"/>
      <c r="B68" s="26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  <c r="AQ68" s="48"/>
      <c r="AR68" s="48"/>
      <c r="AS68" s="48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48"/>
      <c r="BG68" s="48"/>
      <c r="BH68" s="48"/>
      <c r="BI68" s="48"/>
      <c r="BJ68" s="48"/>
      <c r="BK68" s="48"/>
    </row>
    <row r="69" spans="1:63" x14ac:dyDescent="0.25">
      <c r="A69" s="11" t="s">
        <v>22</v>
      </c>
      <c r="B69" s="29" t="s">
        <v>23</v>
      </c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  <c r="AQ69" s="48"/>
      <c r="AR69" s="48"/>
      <c r="AS69" s="48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48"/>
      <c r="BG69" s="48"/>
      <c r="BH69" s="48"/>
      <c r="BI69" s="48"/>
      <c r="BJ69" s="48"/>
      <c r="BK69" s="48"/>
    </row>
    <row r="70" spans="1:63" x14ac:dyDescent="0.25">
      <c r="A70" s="11" t="s">
        <v>75</v>
      </c>
      <c r="B70" s="26" t="s">
        <v>24</v>
      </c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48"/>
      <c r="BG70" s="48"/>
      <c r="BH70" s="48"/>
      <c r="BI70" s="48"/>
      <c r="BJ70" s="48"/>
      <c r="BK70" s="48"/>
    </row>
    <row r="71" spans="1:63" x14ac:dyDescent="0.25">
      <c r="A71" s="11"/>
      <c r="B71" s="24" t="s">
        <v>121</v>
      </c>
      <c r="C71" s="41">
        <v>0</v>
      </c>
      <c r="D71" s="41">
        <v>0</v>
      </c>
      <c r="E71" s="41">
        <v>0</v>
      </c>
      <c r="F71" s="41">
        <v>0</v>
      </c>
      <c r="G71" s="41">
        <v>0</v>
      </c>
      <c r="H71" s="41">
        <v>0.60633750722449975</v>
      </c>
      <c r="I71" s="41">
        <v>0.22921434283850001</v>
      </c>
      <c r="J71" s="41">
        <v>0</v>
      </c>
      <c r="K71" s="41">
        <v>0</v>
      </c>
      <c r="L71" s="41">
        <v>6.2531119354000001E-3</v>
      </c>
      <c r="M71" s="41">
        <v>0</v>
      </c>
      <c r="N71" s="41">
        <v>0</v>
      </c>
      <c r="O71" s="41">
        <v>0</v>
      </c>
      <c r="P71" s="41">
        <v>0</v>
      </c>
      <c r="Q71" s="41">
        <v>0</v>
      </c>
      <c r="R71" s="41">
        <v>8.1839637385899985E-2</v>
      </c>
      <c r="S71" s="41">
        <v>0</v>
      </c>
      <c r="T71" s="41">
        <v>0</v>
      </c>
      <c r="U71" s="41">
        <v>0</v>
      </c>
      <c r="V71" s="41">
        <v>4.2176112257999998E-3</v>
      </c>
      <c r="W71" s="41">
        <v>0</v>
      </c>
      <c r="X71" s="41">
        <v>0</v>
      </c>
      <c r="Y71" s="41">
        <v>0</v>
      </c>
      <c r="Z71" s="41">
        <v>0</v>
      </c>
      <c r="AA71" s="41">
        <v>0</v>
      </c>
      <c r="AB71" s="41">
        <v>0.35601143935339996</v>
      </c>
      <c r="AC71" s="41">
        <v>1.5517138387E-3</v>
      </c>
      <c r="AD71" s="41">
        <v>0</v>
      </c>
      <c r="AE71" s="41">
        <v>0</v>
      </c>
      <c r="AF71" s="41">
        <v>0</v>
      </c>
      <c r="AG71" s="41">
        <v>0</v>
      </c>
      <c r="AH71" s="41">
        <v>0</v>
      </c>
      <c r="AI71" s="41">
        <v>0</v>
      </c>
      <c r="AJ71" s="41">
        <v>0</v>
      </c>
      <c r="AK71" s="41">
        <v>0</v>
      </c>
      <c r="AL71" s="41">
        <v>0.28022457151449992</v>
      </c>
      <c r="AM71" s="41">
        <v>8.6265160966999994E-3</v>
      </c>
      <c r="AN71" s="41">
        <v>0</v>
      </c>
      <c r="AO71" s="41">
        <v>0</v>
      </c>
      <c r="AP71" s="41">
        <v>0</v>
      </c>
      <c r="AQ71" s="41">
        <v>0</v>
      </c>
      <c r="AR71" s="41">
        <v>0</v>
      </c>
      <c r="AS71" s="41">
        <v>0</v>
      </c>
      <c r="AT71" s="41">
        <v>0</v>
      </c>
      <c r="AU71" s="41">
        <v>0</v>
      </c>
      <c r="AV71" s="41">
        <v>8.8404710390648304</v>
      </c>
      <c r="AW71" s="41">
        <v>0.77839222387030005</v>
      </c>
      <c r="AX71" s="41">
        <v>0</v>
      </c>
      <c r="AY71" s="41">
        <v>0</v>
      </c>
      <c r="AZ71" s="41">
        <v>2.8855576393150479</v>
      </c>
      <c r="BA71" s="41">
        <v>0</v>
      </c>
      <c r="BB71" s="41">
        <v>0</v>
      </c>
      <c r="BC71" s="41">
        <v>0</v>
      </c>
      <c r="BD71" s="41">
        <v>0</v>
      </c>
      <c r="BE71" s="41">
        <v>0</v>
      </c>
      <c r="BF71" s="41">
        <v>2.2900423311107971</v>
      </c>
      <c r="BG71" s="41">
        <v>5.4148245419199992E-2</v>
      </c>
      <c r="BH71" s="41">
        <v>0</v>
      </c>
      <c r="BI71" s="41">
        <v>0</v>
      </c>
      <c r="BJ71" s="41">
        <v>0</v>
      </c>
      <c r="BK71" s="42">
        <f t="shared" ref="BK71:BK72" si="26">SUM(C71:BJ71)</f>
        <v>16.422887930193575</v>
      </c>
    </row>
    <row r="72" spans="1:63" x14ac:dyDescent="0.25">
      <c r="A72" s="11"/>
      <c r="B72" s="27" t="s">
        <v>82</v>
      </c>
      <c r="C72" s="43">
        <f>SUM(C71)</f>
        <v>0</v>
      </c>
      <c r="D72" s="43">
        <f t="shared" ref="D72:BJ72" si="27">SUM(D71)</f>
        <v>0</v>
      </c>
      <c r="E72" s="43">
        <f t="shared" si="27"/>
        <v>0</v>
      </c>
      <c r="F72" s="43">
        <f t="shared" si="27"/>
        <v>0</v>
      </c>
      <c r="G72" s="43">
        <f t="shared" si="27"/>
        <v>0</v>
      </c>
      <c r="H72" s="43">
        <f t="shared" si="27"/>
        <v>0.60633750722449975</v>
      </c>
      <c r="I72" s="43">
        <f t="shared" si="27"/>
        <v>0.22921434283850001</v>
      </c>
      <c r="J72" s="43">
        <f t="shared" si="27"/>
        <v>0</v>
      </c>
      <c r="K72" s="43">
        <f t="shared" si="27"/>
        <v>0</v>
      </c>
      <c r="L72" s="43">
        <f t="shared" si="27"/>
        <v>6.2531119354000001E-3</v>
      </c>
      <c r="M72" s="43">
        <f t="shared" si="27"/>
        <v>0</v>
      </c>
      <c r="N72" s="43">
        <f t="shared" si="27"/>
        <v>0</v>
      </c>
      <c r="O72" s="43">
        <f t="shared" si="27"/>
        <v>0</v>
      </c>
      <c r="P72" s="43">
        <f t="shared" si="27"/>
        <v>0</v>
      </c>
      <c r="Q72" s="43">
        <f t="shared" si="27"/>
        <v>0</v>
      </c>
      <c r="R72" s="43">
        <f t="shared" si="27"/>
        <v>8.1839637385899985E-2</v>
      </c>
      <c r="S72" s="43">
        <f t="shared" si="27"/>
        <v>0</v>
      </c>
      <c r="T72" s="43">
        <f t="shared" si="27"/>
        <v>0</v>
      </c>
      <c r="U72" s="43">
        <f t="shared" si="27"/>
        <v>0</v>
      </c>
      <c r="V72" s="43">
        <f t="shared" si="27"/>
        <v>4.2176112257999998E-3</v>
      </c>
      <c r="W72" s="43">
        <f t="shared" si="27"/>
        <v>0</v>
      </c>
      <c r="X72" s="43">
        <f t="shared" si="27"/>
        <v>0</v>
      </c>
      <c r="Y72" s="43">
        <f t="shared" si="27"/>
        <v>0</v>
      </c>
      <c r="Z72" s="43">
        <f t="shared" si="27"/>
        <v>0</v>
      </c>
      <c r="AA72" s="43">
        <f t="shared" si="27"/>
        <v>0</v>
      </c>
      <c r="AB72" s="43">
        <f t="shared" si="27"/>
        <v>0.35601143935339996</v>
      </c>
      <c r="AC72" s="43">
        <f t="shared" si="27"/>
        <v>1.5517138387E-3</v>
      </c>
      <c r="AD72" s="43">
        <f t="shared" si="27"/>
        <v>0</v>
      </c>
      <c r="AE72" s="43">
        <f t="shared" si="27"/>
        <v>0</v>
      </c>
      <c r="AF72" s="43">
        <f t="shared" si="27"/>
        <v>0</v>
      </c>
      <c r="AG72" s="43">
        <f t="shared" si="27"/>
        <v>0</v>
      </c>
      <c r="AH72" s="43">
        <f t="shared" si="27"/>
        <v>0</v>
      </c>
      <c r="AI72" s="43">
        <f t="shared" si="27"/>
        <v>0</v>
      </c>
      <c r="AJ72" s="43">
        <f t="shared" si="27"/>
        <v>0</v>
      </c>
      <c r="AK72" s="43">
        <f t="shared" si="27"/>
        <v>0</v>
      </c>
      <c r="AL72" s="43">
        <f t="shared" si="27"/>
        <v>0.28022457151449992</v>
      </c>
      <c r="AM72" s="43">
        <f t="shared" si="27"/>
        <v>8.6265160966999994E-3</v>
      </c>
      <c r="AN72" s="43">
        <f t="shared" si="27"/>
        <v>0</v>
      </c>
      <c r="AO72" s="43">
        <f t="shared" si="27"/>
        <v>0</v>
      </c>
      <c r="AP72" s="43">
        <f t="shared" si="27"/>
        <v>0</v>
      </c>
      <c r="AQ72" s="43">
        <f t="shared" si="27"/>
        <v>0</v>
      </c>
      <c r="AR72" s="43">
        <f t="shared" si="27"/>
        <v>0</v>
      </c>
      <c r="AS72" s="43">
        <f t="shared" si="27"/>
        <v>0</v>
      </c>
      <c r="AT72" s="43">
        <f t="shared" si="27"/>
        <v>0</v>
      </c>
      <c r="AU72" s="43">
        <f t="shared" si="27"/>
        <v>0</v>
      </c>
      <c r="AV72" s="43">
        <f t="shared" si="27"/>
        <v>8.8404710390648304</v>
      </c>
      <c r="AW72" s="43">
        <f t="shared" si="27"/>
        <v>0.77839222387030005</v>
      </c>
      <c r="AX72" s="43">
        <f t="shared" si="27"/>
        <v>0</v>
      </c>
      <c r="AY72" s="43">
        <f t="shared" si="27"/>
        <v>0</v>
      </c>
      <c r="AZ72" s="43">
        <f t="shared" si="27"/>
        <v>2.8855576393150479</v>
      </c>
      <c r="BA72" s="43">
        <f t="shared" si="27"/>
        <v>0</v>
      </c>
      <c r="BB72" s="43">
        <f t="shared" si="27"/>
        <v>0</v>
      </c>
      <c r="BC72" s="43">
        <f t="shared" si="27"/>
        <v>0</v>
      </c>
      <c r="BD72" s="43">
        <f t="shared" si="27"/>
        <v>0</v>
      </c>
      <c r="BE72" s="43">
        <f t="shared" si="27"/>
        <v>0</v>
      </c>
      <c r="BF72" s="43">
        <f t="shared" si="27"/>
        <v>2.2900423311107971</v>
      </c>
      <c r="BG72" s="43">
        <f t="shared" si="27"/>
        <v>5.4148245419199992E-2</v>
      </c>
      <c r="BH72" s="43">
        <f t="shared" si="27"/>
        <v>0</v>
      </c>
      <c r="BI72" s="43">
        <f t="shared" si="27"/>
        <v>0</v>
      </c>
      <c r="BJ72" s="43">
        <f t="shared" si="27"/>
        <v>0</v>
      </c>
      <c r="BK72" s="43">
        <f t="shared" si="26"/>
        <v>16.422887930193575</v>
      </c>
    </row>
    <row r="73" spans="1:63" ht="4.5" customHeight="1" x14ac:dyDescent="0.25">
      <c r="A73" s="11"/>
      <c r="B73" s="30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5"/>
      <c r="BB73" s="45"/>
      <c r="BC73" s="45"/>
      <c r="BD73" s="45"/>
      <c r="BE73" s="45"/>
      <c r="BF73" s="45"/>
      <c r="BG73" s="45"/>
      <c r="BH73" s="45"/>
      <c r="BI73" s="45"/>
      <c r="BJ73" s="45"/>
      <c r="BK73" s="45"/>
    </row>
    <row r="74" spans="1:63" x14ac:dyDescent="0.25">
      <c r="A74" s="11"/>
      <c r="B74" s="31" t="s">
        <v>98</v>
      </c>
      <c r="C74" s="43">
        <f>C37+C53+C58+C67+C72</f>
        <v>0</v>
      </c>
      <c r="D74" s="43">
        <f t="shared" ref="D74:BJ74" si="28">D37+D53+D58+D67+D72</f>
        <v>118.2743181659408</v>
      </c>
      <c r="E74" s="43">
        <f t="shared" si="28"/>
        <v>150.49588409022502</v>
      </c>
      <c r="F74" s="43">
        <f t="shared" si="28"/>
        <v>0</v>
      </c>
      <c r="G74" s="43">
        <f t="shared" si="28"/>
        <v>0</v>
      </c>
      <c r="H74" s="43">
        <f t="shared" si="28"/>
        <v>175.55641354712048</v>
      </c>
      <c r="I74" s="43">
        <f t="shared" si="28"/>
        <v>980.69300558841678</v>
      </c>
      <c r="J74" s="43">
        <f t="shared" si="28"/>
        <v>1135.4509434636743</v>
      </c>
      <c r="K74" s="43">
        <f t="shared" si="28"/>
        <v>0</v>
      </c>
      <c r="L74" s="43">
        <f t="shared" si="28"/>
        <v>123.81064552512548</v>
      </c>
      <c r="M74" s="43">
        <f t="shared" si="28"/>
        <v>0</v>
      </c>
      <c r="N74" s="43">
        <f t="shared" si="28"/>
        <v>0</v>
      </c>
      <c r="O74" s="43">
        <f t="shared" si="28"/>
        <v>0</v>
      </c>
      <c r="P74" s="43">
        <f t="shared" si="28"/>
        <v>0</v>
      </c>
      <c r="Q74" s="43">
        <f t="shared" si="28"/>
        <v>0</v>
      </c>
      <c r="R74" s="43">
        <f t="shared" si="28"/>
        <v>117.04068170721349</v>
      </c>
      <c r="S74" s="43">
        <f t="shared" si="28"/>
        <v>81.952810709029905</v>
      </c>
      <c r="T74" s="43">
        <f t="shared" si="28"/>
        <v>4.2158508984514</v>
      </c>
      <c r="U74" s="43">
        <f t="shared" si="28"/>
        <v>0</v>
      </c>
      <c r="V74" s="43">
        <f t="shared" si="28"/>
        <v>13.940050603121401</v>
      </c>
      <c r="W74" s="43">
        <f t="shared" si="28"/>
        <v>0</v>
      </c>
      <c r="X74" s="43">
        <f t="shared" si="28"/>
        <v>0</v>
      </c>
      <c r="Y74" s="43">
        <f t="shared" si="28"/>
        <v>0</v>
      </c>
      <c r="Z74" s="43">
        <f t="shared" si="28"/>
        <v>0</v>
      </c>
      <c r="AA74" s="43">
        <f t="shared" si="28"/>
        <v>0</v>
      </c>
      <c r="AB74" s="43">
        <f t="shared" si="28"/>
        <v>112.44784443544226</v>
      </c>
      <c r="AC74" s="43">
        <f t="shared" si="28"/>
        <v>266.78705311957071</v>
      </c>
      <c r="AD74" s="43">
        <f t="shared" si="28"/>
        <v>0.1275958979032</v>
      </c>
      <c r="AE74" s="43">
        <f t="shared" si="28"/>
        <v>0</v>
      </c>
      <c r="AF74" s="43">
        <f t="shared" si="28"/>
        <v>27.477250597605597</v>
      </c>
      <c r="AG74" s="43">
        <f t="shared" si="28"/>
        <v>0</v>
      </c>
      <c r="AH74" s="43">
        <f t="shared" si="28"/>
        <v>0</v>
      </c>
      <c r="AI74" s="43">
        <f t="shared" si="28"/>
        <v>0</v>
      </c>
      <c r="AJ74" s="43">
        <f t="shared" si="28"/>
        <v>0</v>
      </c>
      <c r="AK74" s="43">
        <f t="shared" si="28"/>
        <v>0</v>
      </c>
      <c r="AL74" s="43">
        <f t="shared" si="28"/>
        <v>103.29062578299261</v>
      </c>
      <c r="AM74" s="43">
        <f t="shared" si="28"/>
        <v>44.093647993186096</v>
      </c>
      <c r="AN74" s="43">
        <f t="shared" si="28"/>
        <v>49.209183224160697</v>
      </c>
      <c r="AO74" s="43">
        <f t="shared" si="28"/>
        <v>0</v>
      </c>
      <c r="AP74" s="43">
        <f t="shared" si="28"/>
        <v>13.062357616507384</v>
      </c>
      <c r="AQ74" s="43">
        <f t="shared" si="28"/>
        <v>0</v>
      </c>
      <c r="AR74" s="43">
        <f t="shared" si="28"/>
        <v>0</v>
      </c>
      <c r="AS74" s="43">
        <f t="shared" si="28"/>
        <v>0</v>
      </c>
      <c r="AT74" s="43">
        <f t="shared" si="28"/>
        <v>0</v>
      </c>
      <c r="AU74" s="43">
        <f t="shared" si="28"/>
        <v>0</v>
      </c>
      <c r="AV74" s="43">
        <f t="shared" si="28"/>
        <v>766.53255495432904</v>
      </c>
      <c r="AW74" s="43">
        <f t="shared" si="28"/>
        <v>804.23575259755569</v>
      </c>
      <c r="AX74" s="43">
        <f t="shared" si="28"/>
        <v>155.64838106658021</v>
      </c>
      <c r="AY74" s="43">
        <f t="shared" si="28"/>
        <v>0</v>
      </c>
      <c r="AZ74" s="43">
        <f t="shared" si="28"/>
        <v>366.40632683408705</v>
      </c>
      <c r="BA74" s="43">
        <f t="shared" si="28"/>
        <v>0</v>
      </c>
      <c r="BB74" s="43">
        <f t="shared" si="28"/>
        <v>0</v>
      </c>
      <c r="BC74" s="43">
        <f t="shared" si="28"/>
        <v>0</v>
      </c>
      <c r="BD74" s="43">
        <f t="shared" si="28"/>
        <v>0</v>
      </c>
      <c r="BE74" s="43">
        <f t="shared" si="28"/>
        <v>0</v>
      </c>
      <c r="BF74" s="43">
        <f t="shared" si="28"/>
        <v>415.25594346576383</v>
      </c>
      <c r="BG74" s="43">
        <f t="shared" si="28"/>
        <v>68.786848888083611</v>
      </c>
      <c r="BH74" s="43">
        <f t="shared" si="28"/>
        <v>17.752154042773803</v>
      </c>
      <c r="BI74" s="43">
        <f t="shared" si="28"/>
        <v>0</v>
      </c>
      <c r="BJ74" s="43">
        <f t="shared" si="28"/>
        <v>55.2442074106932</v>
      </c>
      <c r="BK74" s="43">
        <f>SUM(C74:BJ74)</f>
        <v>6167.7883322255557</v>
      </c>
    </row>
    <row r="75" spans="1:63" ht="4.5" customHeight="1" x14ac:dyDescent="0.25">
      <c r="A75" s="11"/>
      <c r="B75" s="31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  <c r="AL75" s="48"/>
      <c r="AM75" s="48"/>
      <c r="AN75" s="48"/>
      <c r="AO75" s="48"/>
      <c r="AP75" s="48"/>
      <c r="AQ75" s="48"/>
      <c r="AR75" s="48"/>
      <c r="AS75" s="48"/>
      <c r="AT75" s="48"/>
      <c r="AU75" s="48"/>
      <c r="AV75" s="48"/>
      <c r="AW75" s="48"/>
      <c r="AX75" s="48"/>
      <c r="AY75" s="48"/>
      <c r="AZ75" s="48"/>
      <c r="BA75" s="48"/>
      <c r="BB75" s="48"/>
      <c r="BC75" s="48"/>
      <c r="BD75" s="48"/>
      <c r="BE75" s="48"/>
      <c r="BF75" s="48"/>
      <c r="BG75" s="48"/>
      <c r="BH75" s="48"/>
      <c r="BI75" s="48"/>
      <c r="BJ75" s="48"/>
      <c r="BK75" s="48"/>
    </row>
    <row r="76" spans="1:63" ht="14.25" customHeight="1" x14ac:dyDescent="0.25">
      <c r="A76" s="11" t="s">
        <v>5</v>
      </c>
      <c r="B76" s="32" t="s">
        <v>26</v>
      </c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/>
      <c r="AM76" s="48"/>
      <c r="AN76" s="48"/>
      <c r="AO76" s="48"/>
      <c r="AP76" s="48"/>
      <c r="AQ76" s="48"/>
      <c r="AR76" s="48"/>
      <c r="AS76" s="48"/>
      <c r="AT76" s="48"/>
      <c r="AU76" s="48"/>
      <c r="AV76" s="48"/>
      <c r="AW76" s="48"/>
      <c r="AX76" s="48"/>
      <c r="AY76" s="48"/>
      <c r="AZ76" s="48"/>
      <c r="BA76" s="48"/>
      <c r="BB76" s="48"/>
      <c r="BC76" s="48"/>
      <c r="BD76" s="48"/>
      <c r="BE76" s="48"/>
      <c r="BF76" s="48"/>
      <c r="BG76" s="48"/>
      <c r="BH76" s="48"/>
      <c r="BI76" s="48"/>
      <c r="BJ76" s="48"/>
      <c r="BK76" s="48"/>
    </row>
    <row r="77" spans="1:63" x14ac:dyDescent="0.25">
      <c r="A77" s="11"/>
      <c r="B77" s="25"/>
      <c r="C77" s="41">
        <v>0</v>
      </c>
      <c r="D77" s="41">
        <v>0</v>
      </c>
      <c r="E77" s="41">
        <v>0</v>
      </c>
      <c r="F77" s="41">
        <v>0</v>
      </c>
      <c r="G77" s="41">
        <v>0</v>
      </c>
      <c r="H77" s="41">
        <v>0</v>
      </c>
      <c r="I77" s="41">
        <v>0</v>
      </c>
      <c r="J77" s="41">
        <v>0</v>
      </c>
      <c r="K77" s="41">
        <v>0</v>
      </c>
      <c r="L77" s="41">
        <v>0</v>
      </c>
      <c r="M77" s="41">
        <v>0</v>
      </c>
      <c r="N77" s="41">
        <v>0</v>
      </c>
      <c r="O77" s="41">
        <v>0</v>
      </c>
      <c r="P77" s="41">
        <v>0</v>
      </c>
      <c r="Q77" s="41">
        <v>0</v>
      </c>
      <c r="R77" s="41">
        <v>0</v>
      </c>
      <c r="S77" s="41">
        <v>0</v>
      </c>
      <c r="T77" s="41">
        <v>0</v>
      </c>
      <c r="U77" s="41">
        <v>0</v>
      </c>
      <c r="V77" s="41">
        <v>0</v>
      </c>
      <c r="W77" s="41">
        <v>0</v>
      </c>
      <c r="X77" s="41">
        <v>0</v>
      </c>
      <c r="Y77" s="41">
        <v>0</v>
      </c>
      <c r="Z77" s="41">
        <v>0</v>
      </c>
      <c r="AA77" s="41">
        <v>0</v>
      </c>
      <c r="AB77" s="41">
        <v>0</v>
      </c>
      <c r="AC77" s="41">
        <v>0</v>
      </c>
      <c r="AD77" s="41">
        <v>0</v>
      </c>
      <c r="AE77" s="41">
        <v>0</v>
      </c>
      <c r="AF77" s="41">
        <v>0</v>
      </c>
      <c r="AG77" s="41">
        <v>0</v>
      </c>
      <c r="AH77" s="41">
        <v>0</v>
      </c>
      <c r="AI77" s="41">
        <v>0</v>
      </c>
      <c r="AJ77" s="41">
        <v>0</v>
      </c>
      <c r="AK77" s="41">
        <v>0</v>
      </c>
      <c r="AL77" s="41">
        <v>0</v>
      </c>
      <c r="AM77" s="41">
        <v>0</v>
      </c>
      <c r="AN77" s="41">
        <v>0</v>
      </c>
      <c r="AO77" s="41">
        <v>0</v>
      </c>
      <c r="AP77" s="41">
        <v>0</v>
      </c>
      <c r="AQ77" s="41">
        <v>0</v>
      </c>
      <c r="AR77" s="41">
        <v>0</v>
      </c>
      <c r="AS77" s="41">
        <v>0</v>
      </c>
      <c r="AT77" s="41">
        <v>0</v>
      </c>
      <c r="AU77" s="41">
        <v>0</v>
      </c>
      <c r="AV77" s="41">
        <v>0</v>
      </c>
      <c r="AW77" s="41">
        <v>0</v>
      </c>
      <c r="AX77" s="41">
        <v>0</v>
      </c>
      <c r="AY77" s="41">
        <v>0</v>
      </c>
      <c r="AZ77" s="41">
        <v>0</v>
      </c>
      <c r="BA77" s="41">
        <v>0</v>
      </c>
      <c r="BB77" s="41">
        <v>0</v>
      </c>
      <c r="BC77" s="41">
        <v>0</v>
      </c>
      <c r="BD77" s="41">
        <v>0</v>
      </c>
      <c r="BE77" s="41">
        <v>0</v>
      </c>
      <c r="BF77" s="41">
        <v>0</v>
      </c>
      <c r="BG77" s="41">
        <v>0</v>
      </c>
      <c r="BH77" s="41">
        <v>0</v>
      </c>
      <c r="BI77" s="41">
        <v>0</v>
      </c>
      <c r="BJ77" s="41">
        <v>0</v>
      </c>
      <c r="BK77" s="42">
        <f t="shared" ref="BK77:BK78" si="29">SUM(C77:BJ77)</f>
        <v>0</v>
      </c>
    </row>
    <row r="78" spans="1:63" ht="15.75" thickBot="1" x14ac:dyDescent="0.3">
      <c r="A78" s="16"/>
      <c r="B78" s="27" t="s">
        <v>82</v>
      </c>
      <c r="C78" s="43">
        <f>SUM(C77)</f>
        <v>0</v>
      </c>
      <c r="D78" s="43">
        <f t="shared" ref="D78" si="30">SUM(D77)</f>
        <v>0</v>
      </c>
      <c r="E78" s="43">
        <f t="shared" ref="E78" si="31">SUM(E77)</f>
        <v>0</v>
      </c>
      <c r="F78" s="43">
        <f t="shared" ref="F78" si="32">SUM(F77)</f>
        <v>0</v>
      </c>
      <c r="G78" s="43">
        <f t="shared" ref="G78" si="33">SUM(G77)</f>
        <v>0</v>
      </c>
      <c r="H78" s="43">
        <f t="shared" ref="H78" si="34">SUM(H77)</f>
        <v>0</v>
      </c>
      <c r="I78" s="43">
        <f t="shared" ref="I78" si="35">SUM(I77)</f>
        <v>0</v>
      </c>
      <c r="J78" s="43">
        <f t="shared" ref="J78" si="36">SUM(J77)</f>
        <v>0</v>
      </c>
      <c r="K78" s="43">
        <f t="shared" ref="K78" si="37">SUM(K77)</f>
        <v>0</v>
      </c>
      <c r="L78" s="43">
        <f t="shared" ref="L78" si="38">SUM(L77)</f>
        <v>0</v>
      </c>
      <c r="M78" s="43">
        <f t="shared" ref="M78" si="39">SUM(M77)</f>
        <v>0</v>
      </c>
      <c r="N78" s="43">
        <f t="shared" ref="N78" si="40">SUM(N77)</f>
        <v>0</v>
      </c>
      <c r="O78" s="43">
        <f t="shared" ref="O78" si="41">SUM(O77)</f>
        <v>0</v>
      </c>
      <c r="P78" s="43">
        <f t="shared" ref="P78" si="42">SUM(P77)</f>
        <v>0</v>
      </c>
      <c r="Q78" s="43">
        <f t="shared" ref="Q78" si="43">SUM(Q77)</f>
        <v>0</v>
      </c>
      <c r="R78" s="43">
        <f t="shared" ref="R78" si="44">SUM(R77)</f>
        <v>0</v>
      </c>
      <c r="S78" s="43">
        <f t="shared" ref="S78" si="45">SUM(S77)</f>
        <v>0</v>
      </c>
      <c r="T78" s="43">
        <f t="shared" ref="T78" si="46">SUM(T77)</f>
        <v>0</v>
      </c>
      <c r="U78" s="43">
        <f t="shared" ref="U78" si="47">SUM(U77)</f>
        <v>0</v>
      </c>
      <c r="V78" s="43">
        <f t="shared" ref="V78" si="48">SUM(V77)</f>
        <v>0</v>
      </c>
      <c r="W78" s="43">
        <f t="shared" ref="W78" si="49">SUM(W77)</f>
        <v>0</v>
      </c>
      <c r="X78" s="43">
        <f t="shared" ref="X78" si="50">SUM(X77)</f>
        <v>0</v>
      </c>
      <c r="Y78" s="43">
        <f t="shared" ref="Y78" si="51">SUM(Y77)</f>
        <v>0</v>
      </c>
      <c r="Z78" s="43">
        <f t="shared" ref="Z78" si="52">SUM(Z77)</f>
        <v>0</v>
      </c>
      <c r="AA78" s="43">
        <f t="shared" ref="AA78" si="53">SUM(AA77)</f>
        <v>0</v>
      </c>
      <c r="AB78" s="43">
        <f t="shared" ref="AB78" si="54">SUM(AB77)</f>
        <v>0</v>
      </c>
      <c r="AC78" s="43">
        <f t="shared" ref="AC78" si="55">SUM(AC77)</f>
        <v>0</v>
      </c>
      <c r="AD78" s="43">
        <f t="shared" ref="AD78" si="56">SUM(AD77)</f>
        <v>0</v>
      </c>
      <c r="AE78" s="43">
        <f t="shared" ref="AE78" si="57">SUM(AE77)</f>
        <v>0</v>
      </c>
      <c r="AF78" s="43">
        <f t="shared" ref="AF78" si="58">SUM(AF77)</f>
        <v>0</v>
      </c>
      <c r="AG78" s="43">
        <f t="shared" ref="AG78" si="59">SUM(AG77)</f>
        <v>0</v>
      </c>
      <c r="AH78" s="43">
        <f t="shared" ref="AH78" si="60">SUM(AH77)</f>
        <v>0</v>
      </c>
      <c r="AI78" s="43">
        <f t="shared" ref="AI78" si="61">SUM(AI77)</f>
        <v>0</v>
      </c>
      <c r="AJ78" s="43">
        <f t="shared" ref="AJ78" si="62">SUM(AJ77)</f>
        <v>0</v>
      </c>
      <c r="AK78" s="43">
        <f t="shared" ref="AK78" si="63">SUM(AK77)</f>
        <v>0</v>
      </c>
      <c r="AL78" s="43">
        <f t="shared" ref="AL78" si="64">SUM(AL77)</f>
        <v>0</v>
      </c>
      <c r="AM78" s="43">
        <f t="shared" ref="AM78" si="65">SUM(AM77)</f>
        <v>0</v>
      </c>
      <c r="AN78" s="43">
        <f t="shared" ref="AN78" si="66">SUM(AN77)</f>
        <v>0</v>
      </c>
      <c r="AO78" s="43">
        <f t="shared" ref="AO78" si="67">SUM(AO77)</f>
        <v>0</v>
      </c>
      <c r="AP78" s="43">
        <f t="shared" ref="AP78" si="68">SUM(AP77)</f>
        <v>0</v>
      </c>
      <c r="AQ78" s="43">
        <f t="shared" ref="AQ78" si="69">SUM(AQ77)</f>
        <v>0</v>
      </c>
      <c r="AR78" s="43">
        <f t="shared" ref="AR78" si="70">SUM(AR77)</f>
        <v>0</v>
      </c>
      <c r="AS78" s="43">
        <f t="shared" ref="AS78" si="71">SUM(AS77)</f>
        <v>0</v>
      </c>
      <c r="AT78" s="43">
        <f t="shared" ref="AT78" si="72">SUM(AT77)</f>
        <v>0</v>
      </c>
      <c r="AU78" s="43">
        <f t="shared" ref="AU78" si="73">SUM(AU77)</f>
        <v>0</v>
      </c>
      <c r="AV78" s="43">
        <f t="shared" ref="AV78" si="74">SUM(AV77)</f>
        <v>0</v>
      </c>
      <c r="AW78" s="43">
        <f t="shared" ref="AW78" si="75">SUM(AW77)</f>
        <v>0</v>
      </c>
      <c r="AX78" s="43">
        <f t="shared" ref="AX78" si="76">SUM(AX77)</f>
        <v>0</v>
      </c>
      <c r="AY78" s="43">
        <f t="shared" ref="AY78" si="77">SUM(AY77)</f>
        <v>0</v>
      </c>
      <c r="AZ78" s="43">
        <f t="shared" ref="AZ78" si="78">SUM(AZ77)</f>
        <v>0</v>
      </c>
      <c r="BA78" s="43">
        <f t="shared" ref="BA78" si="79">SUM(BA77)</f>
        <v>0</v>
      </c>
      <c r="BB78" s="43">
        <f t="shared" ref="BB78" si="80">SUM(BB77)</f>
        <v>0</v>
      </c>
      <c r="BC78" s="43">
        <f t="shared" ref="BC78" si="81">SUM(BC77)</f>
        <v>0</v>
      </c>
      <c r="BD78" s="43">
        <f t="shared" ref="BD78" si="82">SUM(BD77)</f>
        <v>0</v>
      </c>
      <c r="BE78" s="43">
        <f t="shared" ref="BE78" si="83">SUM(BE77)</f>
        <v>0</v>
      </c>
      <c r="BF78" s="43">
        <f t="shared" ref="BF78" si="84">SUM(BF77)</f>
        <v>0</v>
      </c>
      <c r="BG78" s="43">
        <f t="shared" ref="BG78" si="85">SUM(BG77)</f>
        <v>0</v>
      </c>
      <c r="BH78" s="43">
        <f t="shared" ref="BH78" si="86">SUM(BH77)</f>
        <v>0</v>
      </c>
      <c r="BI78" s="43">
        <f t="shared" ref="BI78" si="87">SUM(BI77)</f>
        <v>0</v>
      </c>
      <c r="BJ78" s="43">
        <f t="shared" ref="BJ78" si="88">SUM(BJ77)</f>
        <v>0</v>
      </c>
      <c r="BK78" s="43">
        <f t="shared" si="29"/>
        <v>0</v>
      </c>
    </row>
    <row r="79" spans="1:63" ht="6" customHeight="1" x14ac:dyDescent="0.25">
      <c r="A79" s="15"/>
      <c r="B79" s="17"/>
    </row>
    <row r="80" spans="1:63" x14ac:dyDescent="0.25">
      <c r="A80" s="15"/>
      <c r="B80" s="15" t="s">
        <v>29</v>
      </c>
      <c r="L80" s="18" t="s">
        <v>40</v>
      </c>
    </row>
    <row r="81" spans="1:62" x14ac:dyDescent="0.25">
      <c r="A81" s="15"/>
      <c r="B81" s="15" t="s">
        <v>30</v>
      </c>
      <c r="L81" s="15" t="s">
        <v>33</v>
      </c>
    </row>
    <row r="82" spans="1:62" x14ac:dyDescent="0.25">
      <c r="L82" s="15" t="s">
        <v>34</v>
      </c>
    </row>
    <row r="83" spans="1:62" x14ac:dyDescent="0.25">
      <c r="B83" s="15" t="s">
        <v>36</v>
      </c>
      <c r="L83" s="15" t="s">
        <v>97</v>
      </c>
    </row>
    <row r="84" spans="1:62" x14ac:dyDescent="0.25">
      <c r="B84" s="15" t="s">
        <v>37</v>
      </c>
      <c r="L84" s="15" t="s">
        <v>99</v>
      </c>
    </row>
    <row r="85" spans="1:62" x14ac:dyDescent="0.25">
      <c r="B85" s="15"/>
      <c r="L85" s="15" t="s">
        <v>35</v>
      </c>
    </row>
    <row r="86" spans="1:62" x14ac:dyDescent="0.25"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</row>
    <row r="87" spans="1:62" x14ac:dyDescent="0.25"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</row>
    <row r="93" spans="1:62" x14ac:dyDescent="0.25">
      <c r="B93" s="15"/>
    </row>
  </sheetData>
  <mergeCells count="49">
    <mergeCell ref="BF4:BJ4"/>
    <mergeCell ref="AV4:AZ4"/>
    <mergeCell ref="C4:G4"/>
    <mergeCell ref="M4:Q4"/>
    <mergeCell ref="W4:AA4"/>
    <mergeCell ref="AQ4:AU4"/>
    <mergeCell ref="BA4:BE4"/>
    <mergeCell ref="AB4:AF4"/>
    <mergeCell ref="AL4:AP4"/>
    <mergeCell ref="AG4:AK4"/>
    <mergeCell ref="C1:BK1"/>
    <mergeCell ref="BA3:BJ3"/>
    <mergeCell ref="BK2:BK5"/>
    <mergeCell ref="B1:B5"/>
    <mergeCell ref="C7:BK7"/>
    <mergeCell ref="C6:BK6"/>
    <mergeCell ref="C3:L3"/>
    <mergeCell ref="H4:L4"/>
    <mergeCell ref="R4:V4"/>
    <mergeCell ref="C2:V2"/>
    <mergeCell ref="W2:AP2"/>
    <mergeCell ref="AQ2:BJ2"/>
    <mergeCell ref="M3:V3"/>
    <mergeCell ref="W3:AF3"/>
    <mergeCell ref="AG3:AP3"/>
    <mergeCell ref="AQ3:AZ3"/>
    <mergeCell ref="C55:BK55"/>
    <mergeCell ref="C59:BK59"/>
    <mergeCell ref="C10:BK10"/>
    <mergeCell ref="C13:BK13"/>
    <mergeCell ref="C21:BK21"/>
    <mergeCell ref="C24:BK24"/>
    <mergeCell ref="C27:BK27"/>
    <mergeCell ref="C73:BK73"/>
    <mergeCell ref="A1:A5"/>
    <mergeCell ref="C56:BK56"/>
    <mergeCell ref="C75:BK75"/>
    <mergeCell ref="C76:BK76"/>
    <mergeCell ref="C60:BK60"/>
    <mergeCell ref="C61:BK61"/>
    <mergeCell ref="C64:BK64"/>
    <mergeCell ref="C68:BK68"/>
    <mergeCell ref="C69:BK69"/>
    <mergeCell ref="C39:BK39"/>
    <mergeCell ref="C70:BK70"/>
    <mergeCell ref="C40:BK40"/>
    <mergeCell ref="C38:BK38"/>
    <mergeCell ref="C44:BK44"/>
    <mergeCell ref="C54:BK54"/>
  </mergeCells>
  <pageMargins left="0.7" right="0.7" top="0.37" bottom="0.37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9"/>
  <sheetViews>
    <sheetView topLeftCell="A25" zoomScale="95" zoomScaleNormal="95" workbookViewId="0">
      <selection activeCell="E12" sqref="E12"/>
    </sheetView>
  </sheetViews>
  <sheetFormatPr defaultRowHeight="12.75" x14ac:dyDescent="0.2"/>
  <cols>
    <col min="1" max="1" width="2.28515625" style="19" customWidth="1"/>
    <col min="2" max="2" width="9.140625" style="19"/>
    <col min="3" max="3" width="28.28515625" style="19" customWidth="1"/>
    <col min="4" max="4" width="9.28515625" style="19" bestFit="1" customWidth="1"/>
    <col min="5" max="6" width="18.28515625" style="19" bestFit="1" customWidth="1"/>
    <col min="7" max="7" width="10" style="19" bestFit="1" customWidth="1"/>
    <col min="8" max="8" width="19.85546875" style="19" bestFit="1" customWidth="1"/>
    <col min="9" max="9" width="15.85546875" style="19" bestFit="1" customWidth="1"/>
    <col min="10" max="10" width="17" style="19" bestFit="1" customWidth="1"/>
    <col min="11" max="11" width="9.28515625" style="19" bestFit="1" customWidth="1"/>
    <col min="12" max="12" width="19.85546875" style="19" bestFit="1" customWidth="1"/>
    <col min="13" max="16384" width="9.140625" style="19"/>
  </cols>
  <sheetData>
    <row r="2" spans="2:12" x14ac:dyDescent="0.2">
      <c r="B2" s="70" t="s">
        <v>134</v>
      </c>
      <c r="C2" s="71"/>
      <c r="D2" s="71"/>
      <c r="E2" s="71"/>
      <c r="F2" s="71"/>
      <c r="G2" s="71"/>
      <c r="H2" s="71"/>
      <c r="I2" s="71"/>
      <c r="J2" s="71"/>
      <c r="K2" s="71"/>
      <c r="L2" s="72"/>
    </row>
    <row r="3" spans="2:12" x14ac:dyDescent="0.2">
      <c r="B3" s="70" t="s">
        <v>100</v>
      </c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2:12" ht="25.5" x14ac:dyDescent="0.2">
      <c r="B4" s="37" t="s">
        <v>74</v>
      </c>
      <c r="C4" s="20" t="s">
        <v>41</v>
      </c>
      <c r="D4" s="20" t="s">
        <v>86</v>
      </c>
      <c r="E4" s="20" t="s">
        <v>87</v>
      </c>
      <c r="F4" s="20" t="s">
        <v>7</v>
      </c>
      <c r="G4" s="20" t="s">
        <v>8</v>
      </c>
      <c r="H4" s="20" t="s">
        <v>23</v>
      </c>
      <c r="I4" s="20" t="s">
        <v>93</v>
      </c>
      <c r="J4" s="20" t="s">
        <v>94</v>
      </c>
      <c r="K4" s="20" t="s">
        <v>73</v>
      </c>
      <c r="L4" s="20" t="s">
        <v>95</v>
      </c>
    </row>
    <row r="5" spans="2:12" x14ac:dyDescent="0.2">
      <c r="B5" s="21">
        <v>1</v>
      </c>
      <c r="C5" s="22" t="s">
        <v>42</v>
      </c>
      <c r="D5" s="73">
        <v>0</v>
      </c>
      <c r="E5" s="73">
        <v>0</v>
      </c>
      <c r="F5" s="73">
        <v>2.5378385999499996E-2</v>
      </c>
      <c r="G5" s="73">
        <v>0</v>
      </c>
      <c r="H5" s="73">
        <v>0</v>
      </c>
      <c r="I5" s="73">
        <v>0</v>
      </c>
      <c r="J5" s="73">
        <v>0</v>
      </c>
      <c r="K5" s="73">
        <f>SUM(D5:J5)</f>
        <v>2.5378385999499996E-2</v>
      </c>
      <c r="L5" s="73">
        <v>0</v>
      </c>
    </row>
    <row r="6" spans="2:12" x14ac:dyDescent="0.2">
      <c r="B6" s="21">
        <v>2</v>
      </c>
      <c r="C6" s="23" t="s">
        <v>43</v>
      </c>
      <c r="D6" s="73">
        <v>0.1240412665479</v>
      </c>
      <c r="E6" s="73">
        <v>0.99901985151390049</v>
      </c>
      <c r="F6" s="73">
        <v>14.734688043047097</v>
      </c>
      <c r="G6" s="73">
        <v>0.11752768677340002</v>
      </c>
      <c r="H6" s="73">
        <v>5.3577565257499987E-2</v>
      </c>
      <c r="I6" s="73">
        <v>0</v>
      </c>
      <c r="J6" s="73">
        <v>0</v>
      </c>
      <c r="K6" s="73">
        <f t="shared" ref="K6:K41" si="0">SUM(D6:J6)</f>
        <v>16.028854413139797</v>
      </c>
      <c r="L6" s="73">
        <v>0</v>
      </c>
    </row>
    <row r="7" spans="2:12" x14ac:dyDescent="0.2">
      <c r="B7" s="21">
        <v>3</v>
      </c>
      <c r="C7" s="22" t="s">
        <v>44</v>
      </c>
      <c r="D7" s="73">
        <v>0</v>
      </c>
      <c r="E7" s="73">
        <v>1.7759171289999998E-3</v>
      </c>
      <c r="F7" s="73">
        <v>2.9231200838100001E-2</v>
      </c>
      <c r="G7" s="73">
        <v>0</v>
      </c>
      <c r="H7" s="73">
        <v>0</v>
      </c>
      <c r="I7" s="73">
        <v>0</v>
      </c>
      <c r="J7" s="73">
        <v>0</v>
      </c>
      <c r="K7" s="73">
        <f t="shared" si="0"/>
        <v>3.1007117967100001E-2</v>
      </c>
      <c r="L7" s="73">
        <v>0</v>
      </c>
    </row>
    <row r="8" spans="2:12" x14ac:dyDescent="0.2">
      <c r="B8" s="21">
        <v>4</v>
      </c>
      <c r="C8" s="23" t="s">
        <v>45</v>
      </c>
      <c r="D8" s="73">
        <v>6.5458450420964001</v>
      </c>
      <c r="E8" s="73">
        <v>1.9533192086102003</v>
      </c>
      <c r="F8" s="73">
        <v>8.555180301235799</v>
      </c>
      <c r="G8" s="73">
        <v>9.9352095548100011E-2</v>
      </c>
      <c r="H8" s="73">
        <v>0.1637749500964</v>
      </c>
      <c r="I8" s="73">
        <v>0</v>
      </c>
      <c r="J8" s="73">
        <v>0</v>
      </c>
      <c r="K8" s="73">
        <f t="shared" si="0"/>
        <v>17.317471597586898</v>
      </c>
      <c r="L8" s="73">
        <v>0</v>
      </c>
    </row>
    <row r="9" spans="2:12" x14ac:dyDescent="0.2">
      <c r="B9" s="21">
        <v>5</v>
      </c>
      <c r="C9" s="23" t="s">
        <v>46</v>
      </c>
      <c r="D9" s="73">
        <v>3.5661416644999999E-2</v>
      </c>
      <c r="E9" s="73">
        <v>17.167146144642093</v>
      </c>
      <c r="F9" s="73">
        <v>13.725957734828603</v>
      </c>
      <c r="G9" s="73">
        <v>0.13771206325740004</v>
      </c>
      <c r="H9" s="73">
        <v>0.1019437961609</v>
      </c>
      <c r="I9" s="73">
        <v>0</v>
      </c>
      <c r="J9" s="73">
        <v>0</v>
      </c>
      <c r="K9" s="73">
        <f t="shared" si="0"/>
        <v>31.168421155533991</v>
      </c>
      <c r="L9" s="73">
        <v>0</v>
      </c>
    </row>
    <row r="10" spans="2:12" x14ac:dyDescent="0.2">
      <c r="B10" s="21">
        <v>6</v>
      </c>
      <c r="C10" s="23" t="s">
        <v>47</v>
      </c>
      <c r="D10" s="73">
        <v>0.20558650109650001</v>
      </c>
      <c r="E10" s="73">
        <v>4.2413970053816978</v>
      </c>
      <c r="F10" s="73">
        <v>16.769091453773001</v>
      </c>
      <c r="G10" s="73">
        <v>0.14482635019309997</v>
      </c>
      <c r="H10" s="73">
        <v>3.6065767580099994E-2</v>
      </c>
      <c r="I10" s="73">
        <v>0</v>
      </c>
      <c r="J10" s="73">
        <v>0</v>
      </c>
      <c r="K10" s="73">
        <f t="shared" si="0"/>
        <v>21.396967078024399</v>
      </c>
      <c r="L10" s="73">
        <v>0</v>
      </c>
    </row>
    <row r="11" spans="2:12" x14ac:dyDescent="0.2">
      <c r="B11" s="21">
        <v>7</v>
      </c>
      <c r="C11" s="23" t="s">
        <v>48</v>
      </c>
      <c r="D11" s="73">
        <v>1.0301789849351999</v>
      </c>
      <c r="E11" s="73">
        <v>8.2354852949661979</v>
      </c>
      <c r="F11" s="73">
        <v>6.834514403882606</v>
      </c>
      <c r="G11" s="73">
        <v>2.3591825967500001E-2</v>
      </c>
      <c r="H11" s="73">
        <v>1.8911619999699997E-2</v>
      </c>
      <c r="I11" s="73">
        <v>0</v>
      </c>
      <c r="J11" s="73">
        <v>0</v>
      </c>
      <c r="K11" s="73">
        <f t="shared" si="0"/>
        <v>16.142682129751201</v>
      </c>
      <c r="L11" s="73">
        <v>0</v>
      </c>
    </row>
    <row r="12" spans="2:12" x14ac:dyDescent="0.2">
      <c r="B12" s="21">
        <v>8</v>
      </c>
      <c r="C12" s="22" t="s">
        <v>127</v>
      </c>
      <c r="D12" s="73">
        <v>0</v>
      </c>
      <c r="E12" s="73">
        <v>0</v>
      </c>
      <c r="F12" s="73">
        <v>0</v>
      </c>
      <c r="G12" s="73">
        <v>0</v>
      </c>
      <c r="H12" s="73">
        <v>0</v>
      </c>
      <c r="I12" s="73">
        <v>0</v>
      </c>
      <c r="J12" s="73">
        <v>0</v>
      </c>
      <c r="K12" s="73">
        <f t="shared" si="0"/>
        <v>0</v>
      </c>
      <c r="L12" s="73">
        <v>0</v>
      </c>
    </row>
    <row r="13" spans="2:12" x14ac:dyDescent="0.2">
      <c r="B13" s="21">
        <v>9</v>
      </c>
      <c r="C13" s="22" t="s">
        <v>128</v>
      </c>
      <c r="D13" s="73">
        <v>0</v>
      </c>
      <c r="E13" s="73">
        <v>0</v>
      </c>
      <c r="F13" s="73">
        <v>0</v>
      </c>
      <c r="G13" s="73">
        <v>0</v>
      </c>
      <c r="H13" s="73">
        <v>0</v>
      </c>
      <c r="I13" s="73">
        <v>0</v>
      </c>
      <c r="J13" s="73">
        <v>0</v>
      </c>
      <c r="K13" s="73">
        <f t="shared" si="0"/>
        <v>0</v>
      </c>
      <c r="L13" s="73">
        <v>0</v>
      </c>
    </row>
    <row r="14" spans="2:12" x14ac:dyDescent="0.2">
      <c r="B14" s="21">
        <v>10</v>
      </c>
      <c r="C14" s="23" t="s">
        <v>49</v>
      </c>
      <c r="D14" s="73">
        <v>0.1785641752256</v>
      </c>
      <c r="E14" s="73">
        <v>3.9668872031800001E-2</v>
      </c>
      <c r="F14" s="73">
        <v>3.5012256966271025</v>
      </c>
      <c r="G14" s="73">
        <v>0.26426257641880002</v>
      </c>
      <c r="H14" s="73">
        <v>5.5144297738999992E-3</v>
      </c>
      <c r="I14" s="73">
        <v>0</v>
      </c>
      <c r="J14" s="73">
        <v>0</v>
      </c>
      <c r="K14" s="73">
        <f t="shared" si="0"/>
        <v>3.989235750077202</v>
      </c>
      <c r="L14" s="73">
        <v>0</v>
      </c>
    </row>
    <row r="15" spans="2:12" x14ac:dyDescent="0.2">
      <c r="B15" s="21">
        <v>11</v>
      </c>
      <c r="C15" s="23" t="s">
        <v>50</v>
      </c>
      <c r="D15" s="73">
        <v>97.245323573026852</v>
      </c>
      <c r="E15" s="73">
        <v>77.68763273308771</v>
      </c>
      <c r="F15" s="73">
        <v>226.68182262515992</v>
      </c>
      <c r="G15" s="73">
        <v>3.5288648689933004</v>
      </c>
      <c r="H15" s="73">
        <v>0.88290128183430006</v>
      </c>
      <c r="I15" s="73">
        <v>0</v>
      </c>
      <c r="J15" s="73">
        <v>0</v>
      </c>
      <c r="K15" s="73">
        <f t="shared" si="0"/>
        <v>406.02654508210207</v>
      </c>
      <c r="L15" s="73">
        <v>0</v>
      </c>
    </row>
    <row r="16" spans="2:12" x14ac:dyDescent="0.2">
      <c r="B16" s="21">
        <v>12</v>
      </c>
      <c r="C16" s="23" t="s">
        <v>51</v>
      </c>
      <c r="D16" s="73">
        <v>298.16143068315898</v>
      </c>
      <c r="E16" s="73">
        <v>82.708794572750762</v>
      </c>
      <c r="F16" s="73">
        <v>50.78833172014518</v>
      </c>
      <c r="G16" s="73">
        <v>0.17207404464359996</v>
      </c>
      <c r="H16" s="73">
        <v>0.30978601941789996</v>
      </c>
      <c r="I16" s="73">
        <v>0</v>
      </c>
      <c r="J16" s="73">
        <v>0</v>
      </c>
      <c r="K16" s="73">
        <f t="shared" si="0"/>
        <v>432.1404170401164</v>
      </c>
      <c r="L16" s="73">
        <v>0</v>
      </c>
    </row>
    <row r="17" spans="2:12" x14ac:dyDescent="0.2">
      <c r="B17" s="21">
        <v>13</v>
      </c>
      <c r="C17" s="23" t="s">
        <v>52</v>
      </c>
      <c r="D17" s="73">
        <v>0</v>
      </c>
      <c r="E17" s="73">
        <v>0.29532282932190002</v>
      </c>
      <c r="F17" s="73">
        <v>3.2920586775078999</v>
      </c>
      <c r="G17" s="73">
        <v>1.3842371387000001E-2</v>
      </c>
      <c r="H17" s="73">
        <v>2.0688818322299997E-2</v>
      </c>
      <c r="I17" s="73">
        <v>0</v>
      </c>
      <c r="J17" s="73">
        <v>0</v>
      </c>
      <c r="K17" s="73">
        <f t="shared" si="0"/>
        <v>3.6219126965391002</v>
      </c>
      <c r="L17" s="73">
        <v>0</v>
      </c>
    </row>
    <row r="18" spans="2:12" x14ac:dyDescent="0.2">
      <c r="B18" s="21">
        <v>14</v>
      </c>
      <c r="C18" s="23" t="s">
        <v>53</v>
      </c>
      <c r="D18" s="73">
        <v>7.0810870960000001E-4</v>
      </c>
      <c r="E18" s="73">
        <v>3.7706820967299999E-2</v>
      </c>
      <c r="F18" s="73">
        <v>4.0245022000553998</v>
      </c>
      <c r="G18" s="73">
        <v>5.0825933225000005E-3</v>
      </c>
      <c r="H18" s="73">
        <v>7.4975059935199984E-2</v>
      </c>
      <c r="I18" s="73">
        <v>0</v>
      </c>
      <c r="J18" s="73">
        <v>0</v>
      </c>
      <c r="K18" s="73">
        <f t="shared" si="0"/>
        <v>4.1429747829900005</v>
      </c>
      <c r="L18" s="73">
        <v>0</v>
      </c>
    </row>
    <row r="19" spans="2:12" x14ac:dyDescent="0.2">
      <c r="B19" s="21">
        <v>15</v>
      </c>
      <c r="C19" s="23" t="s">
        <v>54</v>
      </c>
      <c r="D19" s="73">
        <v>0.82283553906379991</v>
      </c>
      <c r="E19" s="73">
        <v>1.6600620869312008</v>
      </c>
      <c r="F19" s="73">
        <v>18.932123509826059</v>
      </c>
      <c r="G19" s="73">
        <v>0.28266611580550011</v>
      </c>
      <c r="H19" s="73">
        <v>0.17471200280509999</v>
      </c>
      <c r="I19" s="73">
        <v>0</v>
      </c>
      <c r="J19" s="73">
        <v>0</v>
      </c>
      <c r="K19" s="73">
        <f t="shared" si="0"/>
        <v>21.872399254431663</v>
      </c>
      <c r="L19" s="73">
        <v>0</v>
      </c>
    </row>
    <row r="20" spans="2:12" x14ac:dyDescent="0.2">
      <c r="B20" s="21">
        <v>16</v>
      </c>
      <c r="C20" s="23" t="s">
        <v>55</v>
      </c>
      <c r="D20" s="73">
        <v>27.862084656997101</v>
      </c>
      <c r="E20" s="73">
        <v>35.053870880789312</v>
      </c>
      <c r="F20" s="73">
        <v>94.065082131653156</v>
      </c>
      <c r="G20" s="73">
        <v>1.2635251878657001</v>
      </c>
      <c r="H20" s="73">
        <v>1.3966033657373003</v>
      </c>
      <c r="I20" s="73">
        <v>0</v>
      </c>
      <c r="J20" s="73">
        <v>0</v>
      </c>
      <c r="K20" s="73">
        <f t="shared" si="0"/>
        <v>159.64116622304255</v>
      </c>
      <c r="L20" s="73">
        <v>0</v>
      </c>
    </row>
    <row r="21" spans="2:12" x14ac:dyDescent="0.2">
      <c r="B21" s="21">
        <v>17</v>
      </c>
      <c r="C21" s="23" t="s">
        <v>56</v>
      </c>
      <c r="D21" s="73">
        <v>4.5883913642249992</v>
      </c>
      <c r="E21" s="73">
        <v>5.5422609677698995</v>
      </c>
      <c r="F21" s="73">
        <v>22.732686606456209</v>
      </c>
      <c r="G21" s="73">
        <v>0.19269157986970001</v>
      </c>
      <c r="H21" s="73">
        <v>0.30338701409470004</v>
      </c>
      <c r="I21" s="73">
        <v>0</v>
      </c>
      <c r="J21" s="73">
        <v>0</v>
      </c>
      <c r="K21" s="73">
        <f t="shared" si="0"/>
        <v>33.359417532415513</v>
      </c>
      <c r="L21" s="73">
        <v>0</v>
      </c>
    </row>
    <row r="22" spans="2:12" x14ac:dyDescent="0.2">
      <c r="B22" s="21">
        <v>18</v>
      </c>
      <c r="C22" s="22" t="s">
        <v>129</v>
      </c>
      <c r="D22" s="73">
        <v>0</v>
      </c>
      <c r="E22" s="73">
        <v>0</v>
      </c>
      <c r="F22" s="73">
        <v>0</v>
      </c>
      <c r="G22" s="73">
        <v>0</v>
      </c>
      <c r="H22" s="73">
        <v>0</v>
      </c>
      <c r="I22" s="73">
        <v>0</v>
      </c>
      <c r="J22" s="73">
        <v>0</v>
      </c>
      <c r="K22" s="73">
        <f t="shared" si="0"/>
        <v>0</v>
      </c>
      <c r="L22" s="73">
        <v>0</v>
      </c>
    </row>
    <row r="23" spans="2:12" x14ac:dyDescent="0.2">
      <c r="B23" s="21">
        <v>19</v>
      </c>
      <c r="C23" s="23" t="s">
        <v>57</v>
      </c>
      <c r="D23" s="73">
        <v>3.059042038223899</v>
      </c>
      <c r="E23" s="73">
        <v>8.0107765266327036</v>
      </c>
      <c r="F23" s="73">
        <v>33.769202855661362</v>
      </c>
      <c r="G23" s="73">
        <v>0.50417260215970006</v>
      </c>
      <c r="H23" s="73">
        <v>0.12735621780539999</v>
      </c>
      <c r="I23" s="73">
        <v>0</v>
      </c>
      <c r="J23" s="73">
        <v>0</v>
      </c>
      <c r="K23" s="73">
        <f t="shared" si="0"/>
        <v>45.470550240483064</v>
      </c>
      <c r="L23" s="73">
        <v>0</v>
      </c>
    </row>
    <row r="24" spans="2:12" x14ac:dyDescent="0.2">
      <c r="B24" s="21">
        <v>20</v>
      </c>
      <c r="C24" s="23" t="s">
        <v>58</v>
      </c>
      <c r="D24" s="73">
        <v>1920.3729143566593</v>
      </c>
      <c r="E24" s="73">
        <v>493.81964052023795</v>
      </c>
      <c r="F24" s="73">
        <v>528.06776279715405</v>
      </c>
      <c r="G24" s="73">
        <v>18.128075813625937</v>
      </c>
      <c r="H24" s="73">
        <v>6.9928184485910547</v>
      </c>
      <c r="I24" s="73">
        <v>0</v>
      </c>
      <c r="J24" s="73">
        <v>0</v>
      </c>
      <c r="K24" s="73">
        <f t="shared" si="0"/>
        <v>2967.3812119362683</v>
      </c>
      <c r="L24" s="73">
        <v>0</v>
      </c>
    </row>
    <row r="25" spans="2:12" x14ac:dyDescent="0.2">
      <c r="B25" s="21">
        <v>21</v>
      </c>
      <c r="C25" s="22" t="s">
        <v>59</v>
      </c>
      <c r="D25" s="73">
        <v>0</v>
      </c>
      <c r="E25" s="73">
        <v>9.1339922580000003E-3</v>
      </c>
      <c r="F25" s="73">
        <v>0.3842806824503</v>
      </c>
      <c r="G25" s="73">
        <v>0</v>
      </c>
      <c r="H25" s="73">
        <v>0</v>
      </c>
      <c r="I25" s="73">
        <v>0</v>
      </c>
      <c r="J25" s="73">
        <v>0</v>
      </c>
      <c r="K25" s="73">
        <f t="shared" si="0"/>
        <v>0.39341467470829999</v>
      </c>
      <c r="L25" s="73">
        <v>0</v>
      </c>
    </row>
    <row r="26" spans="2:12" x14ac:dyDescent="0.2">
      <c r="B26" s="21">
        <v>22</v>
      </c>
      <c r="C26" s="23" t="s">
        <v>60</v>
      </c>
      <c r="D26" s="73">
        <v>9.924898999900001E-3</v>
      </c>
      <c r="E26" s="73">
        <v>0.26466725935469998</v>
      </c>
      <c r="F26" s="73">
        <v>7.9511555848678004</v>
      </c>
      <c r="G26" s="73">
        <v>2.5412988387000001E-3</v>
      </c>
      <c r="H26" s="73">
        <v>4.1687412902999994E-3</v>
      </c>
      <c r="I26" s="73">
        <v>0</v>
      </c>
      <c r="J26" s="73">
        <v>0</v>
      </c>
      <c r="K26" s="73">
        <f t="shared" si="0"/>
        <v>8.2324577833514017</v>
      </c>
      <c r="L26" s="73">
        <v>0</v>
      </c>
    </row>
    <row r="27" spans="2:12" x14ac:dyDescent="0.2">
      <c r="B27" s="21">
        <v>23</v>
      </c>
      <c r="C27" s="22" t="s">
        <v>130</v>
      </c>
      <c r="D27" s="73">
        <v>0</v>
      </c>
      <c r="E27" s="73">
        <v>0</v>
      </c>
      <c r="F27" s="73">
        <v>0.184013508129</v>
      </c>
      <c r="G27" s="73">
        <v>0</v>
      </c>
      <c r="H27" s="73">
        <v>0</v>
      </c>
      <c r="I27" s="73">
        <v>0</v>
      </c>
      <c r="J27" s="73">
        <v>0</v>
      </c>
      <c r="K27" s="73">
        <f t="shared" si="0"/>
        <v>0.184013508129</v>
      </c>
      <c r="L27" s="73">
        <v>0</v>
      </c>
    </row>
    <row r="28" spans="2:12" x14ac:dyDescent="0.2">
      <c r="B28" s="21">
        <v>24</v>
      </c>
      <c r="C28" s="22" t="s">
        <v>61</v>
      </c>
      <c r="D28" s="73">
        <v>0</v>
      </c>
      <c r="E28" s="73">
        <v>0.31915715758059998</v>
      </c>
      <c r="F28" s="73">
        <v>7.3765023321900006E-2</v>
      </c>
      <c r="G28" s="73">
        <v>0</v>
      </c>
      <c r="H28" s="73">
        <v>0</v>
      </c>
      <c r="I28" s="73">
        <v>0</v>
      </c>
      <c r="J28" s="73">
        <v>0</v>
      </c>
      <c r="K28" s="73">
        <f t="shared" si="0"/>
        <v>0.39292218090249997</v>
      </c>
      <c r="L28" s="73">
        <v>0</v>
      </c>
    </row>
    <row r="29" spans="2:12" x14ac:dyDescent="0.2">
      <c r="B29" s="21">
        <v>25</v>
      </c>
      <c r="C29" s="23" t="s">
        <v>62</v>
      </c>
      <c r="D29" s="73">
        <v>102.32558498906135</v>
      </c>
      <c r="E29" s="73">
        <v>109.44559141713917</v>
      </c>
      <c r="F29" s="73">
        <v>157.03316859554332</v>
      </c>
      <c r="G29" s="73">
        <v>2.1511519611241008</v>
      </c>
      <c r="H29" s="73">
        <v>1.6319699471565994</v>
      </c>
      <c r="I29" s="73">
        <v>0</v>
      </c>
      <c r="J29" s="73">
        <v>0</v>
      </c>
      <c r="K29" s="73">
        <f t="shared" si="0"/>
        <v>372.5874669100246</v>
      </c>
      <c r="L29" s="73">
        <v>0</v>
      </c>
    </row>
    <row r="30" spans="2:12" x14ac:dyDescent="0.2">
      <c r="B30" s="21">
        <v>26</v>
      </c>
      <c r="C30" s="23" t="s">
        <v>63</v>
      </c>
      <c r="D30" s="73">
        <v>1.8226323034187999</v>
      </c>
      <c r="E30" s="73">
        <v>1.2254948518361</v>
      </c>
      <c r="F30" s="73">
        <v>12.560418050642804</v>
      </c>
      <c r="G30" s="73">
        <v>8.3086799644799994E-2</v>
      </c>
      <c r="H30" s="73">
        <v>3.6273562548000002E-2</v>
      </c>
      <c r="I30" s="73">
        <v>0</v>
      </c>
      <c r="J30" s="73">
        <v>0</v>
      </c>
      <c r="K30" s="73">
        <f t="shared" si="0"/>
        <v>15.727905568090504</v>
      </c>
      <c r="L30" s="73">
        <v>0</v>
      </c>
    </row>
    <row r="31" spans="2:12" x14ac:dyDescent="0.2">
      <c r="B31" s="21">
        <v>27</v>
      </c>
      <c r="C31" s="23" t="s">
        <v>17</v>
      </c>
      <c r="D31" s="73">
        <v>0.23195776461259998</v>
      </c>
      <c r="E31" s="73">
        <v>1.2054681723530005</v>
      </c>
      <c r="F31" s="73">
        <v>6.9762400818180899</v>
      </c>
      <c r="G31" s="73">
        <v>4.7135332290100002E-2</v>
      </c>
      <c r="H31" s="73">
        <v>4.5693153064199993E-2</v>
      </c>
      <c r="I31" s="73">
        <v>0</v>
      </c>
      <c r="J31" s="73">
        <v>0</v>
      </c>
      <c r="K31" s="73">
        <f t="shared" si="0"/>
        <v>8.50649450413799</v>
      </c>
      <c r="L31" s="73">
        <v>0</v>
      </c>
    </row>
    <row r="32" spans="2:12" x14ac:dyDescent="0.2">
      <c r="B32" s="21">
        <v>28</v>
      </c>
      <c r="C32" s="23" t="s">
        <v>64</v>
      </c>
      <c r="D32" s="73">
        <v>2.5833935400000002E-5</v>
      </c>
      <c r="E32" s="73">
        <v>0.3499187941288</v>
      </c>
      <c r="F32" s="73">
        <v>0.72348327299370008</v>
      </c>
      <c r="G32" s="73">
        <v>5.8221774192999997E-3</v>
      </c>
      <c r="H32" s="73">
        <v>0</v>
      </c>
      <c r="I32" s="73">
        <v>0</v>
      </c>
      <c r="J32" s="73">
        <v>0</v>
      </c>
      <c r="K32" s="73">
        <f t="shared" si="0"/>
        <v>1.0792500784771999</v>
      </c>
      <c r="L32" s="73">
        <v>0</v>
      </c>
    </row>
    <row r="33" spans="2:12" x14ac:dyDescent="0.2">
      <c r="B33" s="21">
        <v>29</v>
      </c>
      <c r="C33" s="23" t="s">
        <v>65</v>
      </c>
      <c r="D33" s="73">
        <v>15.099216748934296</v>
      </c>
      <c r="E33" s="73">
        <v>54.983077199401791</v>
      </c>
      <c r="F33" s="73">
        <v>58.922994624565739</v>
      </c>
      <c r="G33" s="73">
        <v>8.5287483612199996E-2</v>
      </c>
      <c r="H33" s="73">
        <v>0.18923504445050002</v>
      </c>
      <c r="I33" s="73">
        <v>0</v>
      </c>
      <c r="J33" s="73">
        <v>0</v>
      </c>
      <c r="K33" s="73">
        <f t="shared" si="0"/>
        <v>129.27981110096454</v>
      </c>
      <c r="L33" s="73">
        <v>0</v>
      </c>
    </row>
    <row r="34" spans="2:12" x14ac:dyDescent="0.2">
      <c r="B34" s="21">
        <v>30</v>
      </c>
      <c r="C34" s="23" t="s">
        <v>66</v>
      </c>
      <c r="D34" s="73">
        <v>21.405783958933299</v>
      </c>
      <c r="E34" s="73">
        <v>12.579410855242202</v>
      </c>
      <c r="F34" s="73">
        <v>113.11120008319675</v>
      </c>
      <c r="G34" s="73">
        <v>2.6239045639011001</v>
      </c>
      <c r="H34" s="73">
        <v>0.16566986396640004</v>
      </c>
      <c r="I34" s="73">
        <v>0</v>
      </c>
      <c r="J34" s="73">
        <v>0</v>
      </c>
      <c r="K34" s="73">
        <f t="shared" si="0"/>
        <v>149.88596932523976</v>
      </c>
      <c r="L34" s="73">
        <v>0</v>
      </c>
    </row>
    <row r="35" spans="2:12" x14ac:dyDescent="0.2">
      <c r="B35" s="21">
        <v>31</v>
      </c>
      <c r="C35" s="22" t="s">
        <v>67</v>
      </c>
      <c r="D35" s="73">
        <v>1.21736977419E-2</v>
      </c>
      <c r="E35" s="73">
        <v>5.2751207709600005E-2</v>
      </c>
      <c r="F35" s="73">
        <v>0.42198627751399992</v>
      </c>
      <c r="G35" s="73">
        <v>0</v>
      </c>
      <c r="H35" s="73">
        <v>1.2562101999899999E-2</v>
      </c>
      <c r="I35" s="73">
        <v>0</v>
      </c>
      <c r="J35" s="73">
        <v>0</v>
      </c>
      <c r="K35" s="73">
        <f t="shared" si="0"/>
        <v>0.49947328496539994</v>
      </c>
      <c r="L35" s="73">
        <v>0</v>
      </c>
    </row>
    <row r="36" spans="2:12" x14ac:dyDescent="0.2">
      <c r="B36" s="21">
        <v>32</v>
      </c>
      <c r="C36" s="23" t="s">
        <v>68</v>
      </c>
      <c r="D36" s="73">
        <v>219.25255661541587</v>
      </c>
      <c r="E36" s="73">
        <v>55.647037963591806</v>
      </c>
      <c r="F36" s="73">
        <v>80.185359898525192</v>
      </c>
      <c r="G36" s="73">
        <v>0.94452908931759971</v>
      </c>
      <c r="H36" s="73">
        <v>1.0109513360926001</v>
      </c>
      <c r="I36" s="73">
        <v>0</v>
      </c>
      <c r="J36" s="73">
        <v>0</v>
      </c>
      <c r="K36" s="73">
        <f t="shared" si="0"/>
        <v>357.04043490294305</v>
      </c>
      <c r="L36" s="73">
        <v>0</v>
      </c>
    </row>
    <row r="37" spans="2:12" x14ac:dyDescent="0.2">
      <c r="B37" s="21">
        <v>33</v>
      </c>
      <c r="C37" s="23" t="s">
        <v>131</v>
      </c>
      <c r="D37" s="73">
        <v>64.483076997030295</v>
      </c>
      <c r="E37" s="73">
        <v>29.146276326664694</v>
      </c>
      <c r="F37" s="73">
        <v>272.27582842703998</v>
      </c>
      <c r="G37" s="73">
        <v>0.52317456573959997</v>
      </c>
      <c r="H37" s="73">
        <v>0.83695096973929983</v>
      </c>
      <c r="I37" s="73">
        <v>0</v>
      </c>
      <c r="J37" s="73">
        <v>0</v>
      </c>
      <c r="K37" s="73">
        <f t="shared" si="0"/>
        <v>367.2653072862139</v>
      </c>
      <c r="L37" s="73">
        <v>0</v>
      </c>
    </row>
    <row r="38" spans="2:12" x14ac:dyDescent="0.2">
      <c r="B38" s="21">
        <v>34</v>
      </c>
      <c r="C38" s="23" t="s">
        <v>69</v>
      </c>
      <c r="D38" s="73">
        <v>6.1553170959999996E-4</v>
      </c>
      <c r="E38" s="73">
        <v>1.9078317419E-3</v>
      </c>
      <c r="F38" s="73">
        <v>0.10434166209559999</v>
      </c>
      <c r="G38" s="73">
        <v>0</v>
      </c>
      <c r="H38" s="73">
        <v>0</v>
      </c>
      <c r="I38" s="73">
        <v>0</v>
      </c>
      <c r="J38" s="73">
        <v>0</v>
      </c>
      <c r="K38" s="73">
        <f t="shared" si="0"/>
        <v>0.10686502554709999</v>
      </c>
      <c r="L38" s="73">
        <v>0</v>
      </c>
    </row>
    <row r="39" spans="2:12" x14ac:dyDescent="0.2">
      <c r="B39" s="21">
        <v>35</v>
      </c>
      <c r="C39" s="23" t="s">
        <v>70</v>
      </c>
      <c r="D39" s="73">
        <v>6.8016054971896027</v>
      </c>
      <c r="E39" s="73">
        <v>76.987803084650594</v>
      </c>
      <c r="F39" s="73">
        <v>153.63778118430091</v>
      </c>
      <c r="G39" s="73">
        <v>0.96846199096329977</v>
      </c>
      <c r="H39" s="73">
        <v>0.73619524647960011</v>
      </c>
      <c r="I39" s="73">
        <v>0</v>
      </c>
      <c r="J39" s="73">
        <v>0</v>
      </c>
      <c r="K39" s="73">
        <f t="shared" si="0"/>
        <v>239.13184700358403</v>
      </c>
      <c r="L39" s="73">
        <v>0</v>
      </c>
    </row>
    <row r="40" spans="2:12" x14ac:dyDescent="0.2">
      <c r="B40" s="21">
        <v>36</v>
      </c>
      <c r="C40" s="23" t="s">
        <v>71</v>
      </c>
      <c r="D40" s="73">
        <v>2.2679110290099998E-2</v>
      </c>
      <c r="E40" s="73">
        <v>0.2461998269339</v>
      </c>
      <c r="F40" s="73">
        <v>8.2828059466893968</v>
      </c>
      <c r="G40" s="73">
        <v>3.5720636806000003E-2</v>
      </c>
      <c r="H40" s="73">
        <v>4.7253663223999999E-3</v>
      </c>
      <c r="I40" s="73">
        <v>0</v>
      </c>
      <c r="J40" s="73">
        <v>0</v>
      </c>
      <c r="K40" s="73">
        <f t="shared" si="0"/>
        <v>8.5921308870417974</v>
      </c>
      <c r="L40" s="73">
        <v>0</v>
      </c>
    </row>
    <row r="41" spans="2:12" x14ac:dyDescent="0.2">
      <c r="B41" s="21">
        <v>37</v>
      </c>
      <c r="C41" s="23" t="s">
        <v>72</v>
      </c>
      <c r="D41" s="73">
        <v>114.01230325093104</v>
      </c>
      <c r="E41" s="73">
        <v>106.01839013713486</v>
      </c>
      <c r="F41" s="73">
        <v>107.40431061048029</v>
      </c>
      <c r="G41" s="73">
        <v>0.60547554654419988</v>
      </c>
      <c r="H41" s="73">
        <v>1.0854762396719999</v>
      </c>
      <c r="I41" s="73">
        <v>0</v>
      </c>
      <c r="J41" s="73">
        <v>0</v>
      </c>
      <c r="K41" s="73">
        <f t="shared" si="0"/>
        <v>329.12595578476243</v>
      </c>
      <c r="L41" s="73">
        <v>0</v>
      </c>
    </row>
    <row r="42" spans="2:12" x14ac:dyDescent="0.2">
      <c r="B42" s="21"/>
      <c r="C42" s="23"/>
      <c r="D42" s="73"/>
      <c r="E42" s="73"/>
      <c r="F42" s="73"/>
      <c r="G42" s="73"/>
      <c r="H42" s="73"/>
      <c r="I42" s="73"/>
      <c r="J42" s="73"/>
      <c r="K42" s="73"/>
      <c r="L42" s="73"/>
    </row>
    <row r="43" spans="2:12" x14ac:dyDescent="0.2">
      <c r="B43" s="20" t="s">
        <v>11</v>
      </c>
      <c r="C43" s="1"/>
      <c r="D43" s="74">
        <f>SUM(D5:D42)</f>
        <v>2905.7127449048153</v>
      </c>
      <c r="E43" s="74">
        <f t="shared" ref="E43:K43" si="1">SUM(E5:E42)</f>
        <v>1185.9361663104853</v>
      </c>
      <c r="F43" s="74">
        <f t="shared" si="1"/>
        <v>2026.7619738580256</v>
      </c>
      <c r="G43" s="74">
        <f t="shared" si="1"/>
        <v>32.954559222032238</v>
      </c>
      <c r="H43" s="74">
        <f t="shared" si="1"/>
        <v>16.422887930193554</v>
      </c>
      <c r="I43" s="74">
        <f t="shared" si="1"/>
        <v>0</v>
      </c>
      <c r="J43" s="74">
        <f t="shared" si="1"/>
        <v>0</v>
      </c>
      <c r="K43" s="74">
        <f t="shared" si="1"/>
        <v>6167.788332225552</v>
      </c>
      <c r="L43" s="74">
        <v>0</v>
      </c>
    </row>
    <row r="44" spans="2:12" x14ac:dyDescent="0.2">
      <c r="B44" s="19" t="s">
        <v>88</v>
      </c>
    </row>
    <row r="45" spans="2:12" x14ac:dyDescent="0.2">
      <c r="E45" s="34"/>
      <c r="F45" s="34"/>
      <c r="G45" s="34"/>
      <c r="H45" s="34"/>
    </row>
    <row r="47" spans="2:12" x14ac:dyDescent="0.2">
      <c r="D47" s="35"/>
      <c r="E47" s="35"/>
      <c r="F47" s="35"/>
      <c r="G47" s="35"/>
      <c r="H47" s="35"/>
    </row>
    <row r="49" spans="4:8" x14ac:dyDescent="0.2">
      <c r="D49" s="35"/>
      <c r="E49" s="35"/>
      <c r="F49" s="35"/>
      <c r="G49" s="35"/>
      <c r="H49" s="35"/>
    </row>
  </sheetData>
  <mergeCells count="2">
    <mergeCell ref="B2:L2"/>
    <mergeCell ref="B3:L3"/>
  </mergeCells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Anex A1 Frmt for AUM disclosure</vt:lpstr>
      <vt:lpstr>Anex A2 Frmt AUM stateUT wise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Bhatter</dc:creator>
  <cp:lastModifiedBy>Doshi, Khyati</cp:lastModifiedBy>
  <cp:lastPrinted>2014-03-24T10:58:12Z</cp:lastPrinted>
  <dcterms:created xsi:type="dcterms:W3CDTF">2014-01-06T04:43:23Z</dcterms:created>
  <dcterms:modified xsi:type="dcterms:W3CDTF">2015-11-09T08:05:28Z</dcterms:modified>
</cp:coreProperties>
</file>