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N:\Legal &amp; comp - secr-7-4-08\Comp- Secr\AMFI correspondence\Monthly AAUM Disclosure\2016\April\"/>
    </mc:Choice>
  </mc:AlternateContent>
  <bookViews>
    <workbookView xWindow="0" yWindow="0" windowWidth="20490" windowHeight="7905" tabRatio="675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BK52" i="8" l="1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C53" i="8"/>
  <c r="BK11" i="8"/>
  <c r="BK8" i="8"/>
  <c r="G43" i="9"/>
  <c r="E43" i="9"/>
  <c r="L43" i="9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K79" i="8"/>
  <c r="BK78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K34" i="9"/>
  <c r="K33" i="9"/>
  <c r="K31" i="9"/>
  <c r="K29" i="9"/>
  <c r="K27" i="9"/>
  <c r="K25" i="9"/>
  <c r="K23" i="9"/>
  <c r="K21" i="9"/>
  <c r="K19" i="9"/>
  <c r="K17" i="9"/>
  <c r="K15" i="9"/>
  <c r="K11" i="9"/>
  <c r="K9" i="9"/>
  <c r="F43" i="9"/>
  <c r="J43" i="9"/>
  <c r="I43" i="9"/>
  <c r="K41" i="9"/>
  <c r="K40" i="9"/>
  <c r="K39" i="9"/>
  <c r="K38" i="9"/>
  <c r="K37" i="9"/>
  <c r="K36" i="9"/>
  <c r="K35" i="9"/>
  <c r="K32" i="9"/>
  <c r="K30" i="9"/>
  <c r="K28" i="9"/>
  <c r="K26" i="9"/>
  <c r="K24" i="9"/>
  <c r="K22" i="9"/>
  <c r="K20" i="9"/>
  <c r="K18" i="9"/>
  <c r="K16" i="9"/>
  <c r="K14" i="9"/>
  <c r="K13" i="9"/>
  <c r="K12" i="9"/>
  <c r="K10" i="9"/>
  <c r="K8" i="9"/>
  <c r="K6" i="9"/>
  <c r="BK51" i="8"/>
  <c r="BK19" i="8"/>
  <c r="BK18" i="8"/>
  <c r="BK80" i="8"/>
  <c r="BK72" i="8"/>
  <c r="BK66" i="8"/>
  <c r="BK63" i="8"/>
  <c r="BK58" i="8"/>
  <c r="BK50" i="8"/>
  <c r="BK49" i="8"/>
  <c r="BK48" i="8"/>
  <c r="BK47" i="8"/>
  <c r="BK46" i="8"/>
  <c r="BK45" i="8"/>
  <c r="BK42" i="8"/>
  <c r="BK41" i="8"/>
  <c r="BK35" i="8"/>
  <c r="BK34" i="8"/>
  <c r="BK33" i="8"/>
  <c r="BK32" i="8"/>
  <c r="BK31" i="8"/>
  <c r="BK30" i="8"/>
  <c r="BK29" i="8"/>
  <c r="BK28" i="8"/>
  <c r="BK25" i="8"/>
  <c r="BK22" i="8"/>
  <c r="BK17" i="8"/>
  <c r="BK16" i="8"/>
  <c r="BK15" i="8"/>
  <c r="BK14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J64" i="8"/>
  <c r="BJ68" i="8" s="1"/>
  <c r="BI64" i="8"/>
  <c r="BI68" i="8" s="1"/>
  <c r="BH64" i="8"/>
  <c r="BH68" i="8" s="1"/>
  <c r="BG64" i="8"/>
  <c r="BG68" i="8" s="1"/>
  <c r="BF64" i="8"/>
  <c r="BF68" i="8" s="1"/>
  <c r="BE64" i="8"/>
  <c r="BE68" i="8" s="1"/>
  <c r="BD64" i="8"/>
  <c r="BD68" i="8" s="1"/>
  <c r="BC64" i="8"/>
  <c r="BC68" i="8" s="1"/>
  <c r="BB64" i="8"/>
  <c r="BB68" i="8" s="1"/>
  <c r="BA64" i="8"/>
  <c r="BA68" i="8" s="1"/>
  <c r="AZ64" i="8"/>
  <c r="AZ68" i="8" s="1"/>
  <c r="AY64" i="8"/>
  <c r="AY68" i="8" s="1"/>
  <c r="AX64" i="8"/>
  <c r="AX68" i="8" s="1"/>
  <c r="AW64" i="8"/>
  <c r="AW68" i="8" s="1"/>
  <c r="AV64" i="8"/>
  <c r="AV68" i="8" s="1"/>
  <c r="AU64" i="8"/>
  <c r="AU68" i="8" s="1"/>
  <c r="AT64" i="8"/>
  <c r="AT68" i="8" s="1"/>
  <c r="AS64" i="8"/>
  <c r="AS68" i="8" s="1"/>
  <c r="AR64" i="8"/>
  <c r="AR68" i="8" s="1"/>
  <c r="AQ64" i="8"/>
  <c r="AQ68" i="8" s="1"/>
  <c r="AP64" i="8"/>
  <c r="AP68" i="8" s="1"/>
  <c r="AO64" i="8"/>
  <c r="AO68" i="8" s="1"/>
  <c r="AN64" i="8"/>
  <c r="AN68" i="8" s="1"/>
  <c r="AM64" i="8"/>
  <c r="AM68" i="8" s="1"/>
  <c r="AL64" i="8"/>
  <c r="AL68" i="8" s="1"/>
  <c r="AK64" i="8"/>
  <c r="AK68" i="8" s="1"/>
  <c r="AJ64" i="8"/>
  <c r="AJ68" i="8" s="1"/>
  <c r="AI64" i="8"/>
  <c r="AI68" i="8" s="1"/>
  <c r="AH64" i="8"/>
  <c r="AH68" i="8" s="1"/>
  <c r="AG64" i="8"/>
  <c r="AG68" i="8" s="1"/>
  <c r="AF64" i="8"/>
  <c r="AF68" i="8" s="1"/>
  <c r="AE64" i="8"/>
  <c r="AE68" i="8" s="1"/>
  <c r="AD64" i="8"/>
  <c r="AD68" i="8" s="1"/>
  <c r="AC64" i="8"/>
  <c r="AC68" i="8" s="1"/>
  <c r="AB64" i="8"/>
  <c r="AB68" i="8" s="1"/>
  <c r="AA64" i="8"/>
  <c r="AA68" i="8" s="1"/>
  <c r="Z64" i="8"/>
  <c r="Z68" i="8" s="1"/>
  <c r="Y64" i="8"/>
  <c r="Y68" i="8" s="1"/>
  <c r="X64" i="8"/>
  <c r="X68" i="8" s="1"/>
  <c r="W64" i="8"/>
  <c r="W68" i="8" s="1"/>
  <c r="V64" i="8"/>
  <c r="V68" i="8" s="1"/>
  <c r="U64" i="8"/>
  <c r="U68" i="8" s="1"/>
  <c r="T64" i="8"/>
  <c r="T68" i="8" s="1"/>
  <c r="S64" i="8"/>
  <c r="S68" i="8" s="1"/>
  <c r="R64" i="8"/>
  <c r="R68" i="8" s="1"/>
  <c r="Q64" i="8"/>
  <c r="Q68" i="8" s="1"/>
  <c r="P64" i="8"/>
  <c r="P68" i="8" s="1"/>
  <c r="O64" i="8"/>
  <c r="O68" i="8" s="1"/>
  <c r="N64" i="8"/>
  <c r="N68" i="8" s="1"/>
  <c r="M64" i="8"/>
  <c r="M68" i="8" s="1"/>
  <c r="L64" i="8"/>
  <c r="L68" i="8" s="1"/>
  <c r="K64" i="8"/>
  <c r="K68" i="8" s="1"/>
  <c r="J64" i="8"/>
  <c r="J68" i="8" s="1"/>
  <c r="I64" i="8"/>
  <c r="I68" i="8" s="1"/>
  <c r="H64" i="8"/>
  <c r="H68" i="8" s="1"/>
  <c r="G64" i="8"/>
  <c r="G68" i="8" s="1"/>
  <c r="F64" i="8"/>
  <c r="F68" i="8" s="1"/>
  <c r="E64" i="8"/>
  <c r="E68" i="8" s="1"/>
  <c r="D64" i="8"/>
  <c r="D68" i="8" s="1"/>
  <c r="C64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C54" i="8" l="1"/>
  <c r="E54" i="8"/>
  <c r="G54" i="8"/>
  <c r="I54" i="8"/>
  <c r="K54" i="8"/>
  <c r="M54" i="8"/>
  <c r="O54" i="8"/>
  <c r="Q54" i="8"/>
  <c r="S54" i="8"/>
  <c r="U54" i="8"/>
  <c r="W54" i="8"/>
  <c r="Y54" i="8"/>
  <c r="AA54" i="8"/>
  <c r="AC54" i="8"/>
  <c r="AE54" i="8"/>
  <c r="AG54" i="8"/>
  <c r="AI54" i="8"/>
  <c r="AK54" i="8"/>
  <c r="AM54" i="8"/>
  <c r="AO54" i="8"/>
  <c r="AQ54" i="8"/>
  <c r="AS54" i="8"/>
  <c r="AU54" i="8"/>
  <c r="AW54" i="8"/>
  <c r="AY54" i="8"/>
  <c r="BA54" i="8"/>
  <c r="BC54" i="8"/>
  <c r="BE54" i="8"/>
  <c r="BG54" i="8"/>
  <c r="BI54" i="8"/>
  <c r="BK53" i="8"/>
  <c r="BK81" i="8"/>
  <c r="H43" i="9"/>
  <c r="D54" i="8"/>
  <c r="F54" i="8"/>
  <c r="H54" i="8"/>
  <c r="J54" i="8"/>
  <c r="L54" i="8"/>
  <c r="N54" i="8"/>
  <c r="P54" i="8"/>
  <c r="R54" i="8"/>
  <c r="T54" i="8"/>
  <c r="V54" i="8"/>
  <c r="X54" i="8"/>
  <c r="Z54" i="8"/>
  <c r="AB54" i="8"/>
  <c r="AD54" i="8"/>
  <c r="AF54" i="8"/>
  <c r="AH54" i="8"/>
  <c r="AJ54" i="8"/>
  <c r="AL54" i="8"/>
  <c r="AN54" i="8"/>
  <c r="AP54" i="8"/>
  <c r="AR54" i="8"/>
  <c r="AT54" i="8"/>
  <c r="AV54" i="8"/>
  <c r="AX54" i="8"/>
  <c r="AZ54" i="8"/>
  <c r="BB54" i="8"/>
  <c r="BD54" i="8"/>
  <c r="BF54" i="8"/>
  <c r="BH54" i="8"/>
  <c r="BJ54" i="8"/>
  <c r="D43" i="9"/>
  <c r="K7" i="9"/>
  <c r="D37" i="8"/>
  <c r="D75" i="8" s="1"/>
  <c r="F37" i="8"/>
  <c r="F75" i="8" s="1"/>
  <c r="H37" i="8"/>
  <c r="J37" i="8"/>
  <c r="J75" i="8" s="1"/>
  <c r="L37" i="8"/>
  <c r="L75" i="8" s="1"/>
  <c r="N37" i="8"/>
  <c r="N75" i="8" s="1"/>
  <c r="P37" i="8"/>
  <c r="R37" i="8"/>
  <c r="R75" i="8" s="1"/>
  <c r="T37" i="8"/>
  <c r="T75" i="8" s="1"/>
  <c r="V37" i="8"/>
  <c r="V75" i="8" s="1"/>
  <c r="X37" i="8"/>
  <c r="Z37" i="8"/>
  <c r="Z75" i="8" s="1"/>
  <c r="AB37" i="8"/>
  <c r="AB75" i="8" s="1"/>
  <c r="AD37" i="8"/>
  <c r="AD75" i="8" s="1"/>
  <c r="AF37" i="8"/>
  <c r="AH37" i="8"/>
  <c r="AH75" i="8" s="1"/>
  <c r="AJ37" i="8"/>
  <c r="AJ75" i="8" s="1"/>
  <c r="AL37" i="8"/>
  <c r="AL75" i="8" s="1"/>
  <c r="AN37" i="8"/>
  <c r="AP37" i="8"/>
  <c r="AP75" i="8" s="1"/>
  <c r="AR37" i="8"/>
  <c r="AR75" i="8" s="1"/>
  <c r="AT37" i="8"/>
  <c r="AT75" i="8" s="1"/>
  <c r="AV37" i="8"/>
  <c r="AV75" i="8" s="1"/>
  <c r="AX37" i="8"/>
  <c r="AX75" i="8" s="1"/>
  <c r="AZ37" i="8"/>
  <c r="AZ75" i="8" s="1"/>
  <c r="BB37" i="8"/>
  <c r="BB75" i="8" s="1"/>
  <c r="BD37" i="8"/>
  <c r="BD75" i="8" s="1"/>
  <c r="BF37" i="8"/>
  <c r="BF75" i="8" s="1"/>
  <c r="BH37" i="8"/>
  <c r="BH75" i="8" s="1"/>
  <c r="BJ37" i="8"/>
  <c r="BJ75" i="8" s="1"/>
  <c r="C37" i="8"/>
  <c r="E37" i="8"/>
  <c r="G37" i="8"/>
  <c r="G75" i="8" s="1"/>
  <c r="I37" i="8"/>
  <c r="K37" i="8"/>
  <c r="K75" i="8" s="1"/>
  <c r="M37" i="8"/>
  <c r="O37" i="8"/>
  <c r="O75" i="8" s="1"/>
  <c r="Q37" i="8"/>
  <c r="S37" i="8"/>
  <c r="S75" i="8" s="1"/>
  <c r="U37" i="8"/>
  <c r="W37" i="8"/>
  <c r="W75" i="8" s="1"/>
  <c r="Y37" i="8"/>
  <c r="AA37" i="8"/>
  <c r="AA75" i="8" s="1"/>
  <c r="AC37" i="8"/>
  <c r="AE37" i="8"/>
  <c r="AE75" i="8" s="1"/>
  <c r="AG37" i="8"/>
  <c r="AI37" i="8"/>
  <c r="AI75" i="8" s="1"/>
  <c r="AK37" i="8"/>
  <c r="AM37" i="8"/>
  <c r="AM75" i="8" s="1"/>
  <c r="AO37" i="8"/>
  <c r="AQ37" i="8"/>
  <c r="AQ75" i="8" s="1"/>
  <c r="AS37" i="8"/>
  <c r="AU37" i="8"/>
  <c r="AU75" i="8" s="1"/>
  <c r="AW37" i="8"/>
  <c r="AY37" i="8"/>
  <c r="AY75" i="8" s="1"/>
  <c r="BA37" i="8"/>
  <c r="BC37" i="8"/>
  <c r="BC75" i="8" s="1"/>
  <c r="BE37" i="8"/>
  <c r="BG37" i="8"/>
  <c r="BI37" i="8"/>
  <c r="BK23" i="8"/>
  <c r="BK26" i="8"/>
  <c r="E75" i="8"/>
  <c r="I75" i="8"/>
  <c r="M75" i="8"/>
  <c r="Q75" i="8"/>
  <c r="BG75" i="8"/>
  <c r="H75" i="8"/>
  <c r="P75" i="8"/>
  <c r="X75" i="8"/>
  <c r="AF75" i="8"/>
  <c r="AN75" i="8"/>
  <c r="BK67" i="8"/>
  <c r="BK64" i="8"/>
  <c r="BK43" i="8"/>
  <c r="C68" i="8"/>
  <c r="BK68" i="8" s="1"/>
  <c r="BK12" i="8"/>
  <c r="BK20" i="8"/>
  <c r="BK36" i="8"/>
  <c r="BK59" i="8"/>
  <c r="BK73" i="8"/>
  <c r="BK9" i="8"/>
  <c r="BI75" i="8" l="1"/>
  <c r="BE75" i="8"/>
  <c r="BA75" i="8"/>
  <c r="AS75" i="8"/>
  <c r="AO75" i="8"/>
  <c r="AK75" i="8"/>
  <c r="AG75" i="8"/>
  <c r="AC75" i="8"/>
  <c r="Y75" i="8"/>
  <c r="U75" i="8"/>
  <c r="BK54" i="8"/>
  <c r="BK37" i="8"/>
  <c r="C75" i="8"/>
  <c r="AW75" i="8"/>
  <c r="BK75" i="8" l="1"/>
  <c r="K5" i="9"/>
  <c r="K43" i="9" s="1"/>
</calcChain>
</file>

<file path=xl/sharedStrings.xml><?xml version="1.0" encoding="utf-8"?>
<sst xmlns="http://schemas.openxmlformats.org/spreadsheetml/2006/main" count="172" uniqueCount="139">
  <si>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</si>
  <si>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</si>
  <si>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</si>
  <si>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</si>
  <si>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</si>
  <si>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</si>
  <si>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</si>
  <si>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</si>
  <si>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</si>
  <si>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</si>
  <si>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</si>
  <si>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</si>
  <si>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</si>
  <si>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</si>
  <si>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</si>
  <si>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</si>
  <si>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</si>
  <si>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</si>
  <si>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</si>
  <si>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</si>
  <si>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</si>
  <si>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</si>
  <si>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</si>
  <si>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</si>
  <si>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</si>
  <si>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</si>
  <si>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</si>
  <si>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</si>
  <si>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</si>
  <si>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</si>
  <si>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</si>
  <si>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</si>
  <si>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</si>
  <si>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</si>
  <si>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</si>
  <si>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</si>
  <si>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</si>
  <si>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</si>
  <si>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</si>
  <si>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</si>
  <si>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</si>
  <si>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</si>
  <si>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</si>
  <si>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</si>
  <si>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</si>
  <si>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</si>
  <si>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</si>
  <si>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</si>
  <si>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</si>
  <si>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</si>
  <si>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</si>
  <si>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</si>
  <si>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</si>
  <si>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</si>
  <si>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</si>
  <si>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</si>
  <si>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</si>
  <si>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</si>
  <si>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</si>
  <si>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</si>
  <si>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</si>
  <si>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</si>
  <si>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</si>
  <si>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</si>
  <si>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</si>
  <si>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</si>
  <si>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</si>
  <si>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</si>
  <si>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</si>
  <si>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</si>
  <si>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</si>
  <si>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</si>
  <si>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</si>
  <si>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</si>
  <si>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</si>
  <si>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</si>
  <si>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</si>
  <si>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</si>
  <si>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</si>
  <si>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</si>
  <si>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</si>
  <si>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</si>
  <si>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</si>
  <si>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</si>
  <si>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</si>
  <si>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</si>
  <si>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</si>
  <si>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</si>
  <si>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</si>
  <si>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</si>
  <si>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</si>
  <si>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</si>
  <si>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</si>
  <si>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</si>
  <si>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</si>
  <si>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</si>
  <si>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</si>
  <si>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</si>
  <si>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</si>
  <si>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</si>
  <si>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</si>
  <si>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</si>
  <si>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</si>
  <si>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</si>
  <si>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>Principal Pnb Fixed Maturity Plan – Series B13-395 Days</t>
  </si>
  <si>
    <t>Principal Pnb Fixed Maturity Plan – Series B14-390 Days</t>
  </si>
  <si>
    <t>Principal Debt Opportunities Fund Conservative Plan</t>
  </si>
  <si>
    <t>Principal Debt Opportunities Fund Corporate Bond Plan</t>
  </si>
  <si>
    <t>Principal Income Fund - Short Term Plan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</si>
  <si>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</si>
  <si>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</si>
  <si>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</si>
  <si>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</si>
  <si>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</si>
  <si>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</si>
  <si>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</si>
  <si>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</si>
  <si>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</si>
  <si>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</si>
  <si>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</si>
  <si>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</si>
  <si>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</si>
  <si>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Pnb Fixed Maturity Plan – Series B16-1094 Days</t>
  </si>
  <si>
    <t>Principal Pnb Fixed Maturity Plan – Series B17-371 Days</t>
  </si>
  <si>
    <t>Principal Index Fund - Mid Cap</t>
  </si>
  <si>
    <t>Principal Debt Savings Fund - MIP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</si>
  <si>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</si>
  <si>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</si>
  <si>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</si>
  <si>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</si>
  <si>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</si>
  <si>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</si>
  <si>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Asset Allocation Fund Moderate Plan</t>
  </si>
  <si>
    <t>Principal Asset Allocation Fund of Funds Aggressive Plan</t>
  </si>
  <si>
    <t>Principal Asset Allocation Fund of Funds Conservative Plan</t>
  </si>
  <si>
    <t>Principal Dynamic Bond Fund</t>
  </si>
  <si>
    <t>Principal Arbitrage Fund</t>
  </si>
  <si>
    <t>Table showing State wise /Union Territory wise contribution to AAUM of category of schemes for the month of Apr 16</t>
  </si>
  <si>
    <t>Principal Mutual Fund: Net Average Assets Under Management (AUM) for the month of April 16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</si>
</sst>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-* #,##0.00_-;\-* #,##0.00_-;_-* &quot;-&quot;??_-;_-@_-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5" fontId="30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0" fontId="13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right" wrapText="1"/>
    </xf>
    <xf numFmtId="0" fontId="13" fillId="0" borderId="21" xfId="0" applyFont="1" applyBorder="1" applyAlignment="1">
      <alignment wrapText="1"/>
    </xf>
    <xf numFmtId="0" fontId="12" fillId="0" borderId="21" xfId="0" applyFont="1" applyBorder="1" applyAlignment="1">
      <alignment horizontal="right" wrapText="1"/>
    </xf>
    <xf numFmtId="0" fontId="14" fillId="0" borderId="21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2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right"/>
    </xf>
    <xf numFmtId="2" fontId="10" fillId="0" borderId="21" xfId="2" applyNumberFormat="1" applyFont="1" applyFill="1" applyBorder="1"/>
    <xf numFmtId="165" fontId="13" fillId="0" borderId="0" xfId="0" applyNumberFormat="1" applyFont="1" applyBorder="1"/>
    <xf numFmtId="165" fontId="9" fillId="0" borderId="0" xfId="4" applyFont="1"/>
    <xf numFmtId="165" fontId="9" fillId="0" borderId="0" xfId="0" applyNumberFormat="1" applyFont="1"/>
    <xf numFmtId="165" fontId="13" fillId="0" borderId="0" xfId="4" applyFont="1" applyBorder="1" applyAlignment="1">
      <alignment horizontal="center"/>
    </xf>
    <xf numFmtId="0" fontId="8" fillId="0" borderId="1" xfId="0" applyFont="1" applyBorder="1"/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9" fillId="0" borderId="1" xfId="4" applyNumberFormat="1" applyFont="1" applyBorder="1" applyAlignment="1">
      <alignment horizontal="left"/>
    </xf>
    <xf numFmtId="2" fontId="9" fillId="0" borderId="1" xfId="4" applyNumberFormat="1" applyFont="1" applyBorder="1"/>
    <xf numFmtId="2" fontId="8" fillId="0" borderId="1" xfId="4" applyNumberFormat="1" applyFont="1" applyBorder="1"/>
    <xf numFmtId="2" fontId="9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3" xfId="0" applyNumberFormat="1" applyFont="1" applyBorder="1" applyAlignment="1">
      <alignment horizontal="right"/>
    </xf>
    <xf numFmtId="0" fontId="12" fillId="0" borderId="34" xfId="0" applyFont="1" applyBorder="1"/>
    <xf numFmtId="0" fontId="13" fillId="0" borderId="35" xfId="0" applyFont="1" applyBorder="1" applyAlignment="1">
      <alignment wrapText="1"/>
    </xf>
    <xf numFmtId="0" fontId="12" fillId="0" borderId="33" xfId="0" applyFont="1" applyBorder="1"/>
    <xf numFmtId="0" fontId="12" fillId="0" borderId="23" xfId="0" applyFont="1" applyBorder="1" applyAlignment="1">
      <alignment horizontal="right" wrapText="1"/>
    </xf>
    <xf numFmtId="2" fontId="13" fillId="0" borderId="1" xfId="0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49" fontId="6" fillId="0" borderId="22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49" fontId="6" fillId="0" borderId="13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6"/>
  <sheetViews>
    <sheetView tabSelected="1" zoomScale="85" zoomScaleNormal="85" workbookViewId="0">
      <pane xSplit="2" ySplit="5" topLeftCell="C42" activePane="bottomRight" state="frozen"/>
      <selection activeCell="F20" sqref="F20"/>
      <selection pane="topRight" activeCell="F20" sqref="F20"/>
      <selection pane="bottomLeft" activeCell="F20" sqref="F20"/>
      <selection pane="bottomRight" activeCell="W50" sqref="W50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4.7109375" style="13" customWidth="1"/>
    <col min="4" max="4" width="6.7109375" style="13" customWidth="1"/>
    <col min="5" max="6" width="6.7109375" style="13" bestFit="1" customWidth="1"/>
    <col min="7" max="7" width="4.7109375" style="13" customWidth="1"/>
    <col min="8" max="8" width="6.7109375" style="13" customWidth="1"/>
    <col min="9" max="9" width="7.7109375" style="13" customWidth="1"/>
    <col min="10" max="10" width="7.7109375" style="13" bestFit="1" customWidth="1"/>
    <col min="11" max="11" width="4.7109375" style="13" customWidth="1"/>
    <col min="12" max="12" width="6.7109375" style="13" customWidth="1"/>
    <col min="13" max="17" width="4.7109375" style="13" customWidth="1"/>
    <col min="18" max="18" width="6.7109375" style="13" customWidth="1"/>
    <col min="19" max="20" width="5.7109375" style="13" customWidth="1"/>
    <col min="21" max="21" width="4.7109375" style="13" customWidth="1"/>
    <col min="22" max="22" width="5.7109375" style="13" customWidth="1"/>
    <col min="23" max="27" width="4.7109375" style="13" customWidth="1"/>
    <col min="28" max="29" width="6.7109375" style="13" customWidth="1"/>
    <col min="30" max="31" width="4.7109375" style="13" customWidth="1"/>
    <col min="32" max="32" width="5.7109375" style="13" customWidth="1"/>
    <col min="33" max="37" width="4.7109375" style="13" customWidth="1"/>
    <col min="38" max="38" width="6.7109375" style="13" customWidth="1"/>
    <col min="39" max="40" width="5.7109375" style="13" customWidth="1"/>
    <col min="41" max="47" width="4.7109375" style="13" customWidth="1"/>
    <col min="48" max="48" width="6.7109375" style="13" customWidth="1"/>
    <col min="49" max="49" width="7.7109375" style="13" customWidth="1"/>
    <col min="50" max="50" width="6.7109375" style="13" bestFit="1" customWidth="1"/>
    <col min="51" max="51" width="4.7109375" style="13" customWidth="1"/>
    <col min="52" max="52" width="6.7109375" style="13" customWidth="1"/>
    <col min="53" max="57" width="4.7109375" style="13" customWidth="1"/>
    <col min="58" max="58" width="6.7109375" style="13" customWidth="1"/>
    <col min="59" max="60" width="5.7109375" style="13" customWidth="1"/>
    <col min="61" max="61" width="4.7109375" style="13" customWidth="1"/>
    <col min="62" max="62" width="5.7109375" style="13" customWidth="1"/>
    <col min="63" max="63" width="7.7109375" style="13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55" t="s">
        <v>74</v>
      </c>
      <c r="B1" s="68" t="s">
        <v>32</v>
      </c>
      <c r="C1" s="59" t="s">
        <v>138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1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56"/>
      <c r="B2" s="69"/>
      <c r="C2" s="59" t="s">
        <v>31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1"/>
      <c r="W2" s="59" t="s">
        <v>27</v>
      </c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1"/>
      <c r="AQ2" s="59" t="s">
        <v>28</v>
      </c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1"/>
      <c r="BK2" s="65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56"/>
      <c r="B3" s="69"/>
      <c r="C3" s="62" t="s">
        <v>12</v>
      </c>
      <c r="D3" s="63"/>
      <c r="E3" s="63"/>
      <c r="F3" s="63"/>
      <c r="G3" s="63"/>
      <c r="H3" s="63"/>
      <c r="I3" s="63"/>
      <c r="J3" s="63"/>
      <c r="K3" s="63"/>
      <c r="L3" s="64"/>
      <c r="M3" s="62" t="s">
        <v>13</v>
      </c>
      <c r="N3" s="63"/>
      <c r="O3" s="63"/>
      <c r="P3" s="63"/>
      <c r="Q3" s="63"/>
      <c r="R3" s="63"/>
      <c r="S3" s="63"/>
      <c r="T3" s="63"/>
      <c r="U3" s="63"/>
      <c r="V3" s="64"/>
      <c r="W3" s="62" t="s">
        <v>12</v>
      </c>
      <c r="X3" s="63"/>
      <c r="Y3" s="63"/>
      <c r="Z3" s="63"/>
      <c r="AA3" s="63"/>
      <c r="AB3" s="63"/>
      <c r="AC3" s="63"/>
      <c r="AD3" s="63"/>
      <c r="AE3" s="63"/>
      <c r="AF3" s="64"/>
      <c r="AG3" s="62" t="s">
        <v>13</v>
      </c>
      <c r="AH3" s="63"/>
      <c r="AI3" s="63"/>
      <c r="AJ3" s="63"/>
      <c r="AK3" s="63"/>
      <c r="AL3" s="63"/>
      <c r="AM3" s="63"/>
      <c r="AN3" s="63"/>
      <c r="AO3" s="63"/>
      <c r="AP3" s="64"/>
      <c r="AQ3" s="62" t="s">
        <v>12</v>
      </c>
      <c r="AR3" s="63"/>
      <c r="AS3" s="63"/>
      <c r="AT3" s="63"/>
      <c r="AU3" s="63"/>
      <c r="AV3" s="63"/>
      <c r="AW3" s="63"/>
      <c r="AX3" s="63"/>
      <c r="AY3" s="63"/>
      <c r="AZ3" s="64"/>
      <c r="BA3" s="62" t="s">
        <v>13</v>
      </c>
      <c r="BB3" s="63"/>
      <c r="BC3" s="63"/>
      <c r="BD3" s="63"/>
      <c r="BE3" s="63"/>
      <c r="BF3" s="63"/>
      <c r="BG3" s="63"/>
      <c r="BH3" s="63"/>
      <c r="BI3" s="63"/>
      <c r="BJ3" s="64"/>
      <c r="BK3" s="66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56"/>
      <c r="B4" s="69"/>
      <c r="C4" s="76" t="s">
        <v>38</v>
      </c>
      <c r="D4" s="77"/>
      <c r="E4" s="77"/>
      <c r="F4" s="77"/>
      <c r="G4" s="78"/>
      <c r="H4" s="73" t="s">
        <v>39</v>
      </c>
      <c r="I4" s="74"/>
      <c r="J4" s="74"/>
      <c r="K4" s="74"/>
      <c r="L4" s="75"/>
      <c r="M4" s="76" t="s">
        <v>38</v>
      </c>
      <c r="N4" s="77"/>
      <c r="O4" s="77"/>
      <c r="P4" s="77"/>
      <c r="Q4" s="78"/>
      <c r="R4" s="73" t="s">
        <v>39</v>
      </c>
      <c r="S4" s="74"/>
      <c r="T4" s="74"/>
      <c r="U4" s="74"/>
      <c r="V4" s="75"/>
      <c r="W4" s="76" t="s">
        <v>38</v>
      </c>
      <c r="X4" s="77"/>
      <c r="Y4" s="77"/>
      <c r="Z4" s="77"/>
      <c r="AA4" s="78"/>
      <c r="AB4" s="73" t="s">
        <v>39</v>
      </c>
      <c r="AC4" s="74"/>
      <c r="AD4" s="74"/>
      <c r="AE4" s="74"/>
      <c r="AF4" s="75"/>
      <c r="AG4" s="76" t="s">
        <v>38</v>
      </c>
      <c r="AH4" s="77"/>
      <c r="AI4" s="77"/>
      <c r="AJ4" s="77"/>
      <c r="AK4" s="78"/>
      <c r="AL4" s="73" t="s">
        <v>39</v>
      </c>
      <c r="AM4" s="74"/>
      <c r="AN4" s="74"/>
      <c r="AO4" s="74"/>
      <c r="AP4" s="75"/>
      <c r="AQ4" s="76" t="s">
        <v>38</v>
      </c>
      <c r="AR4" s="77"/>
      <c r="AS4" s="77"/>
      <c r="AT4" s="77"/>
      <c r="AU4" s="78"/>
      <c r="AV4" s="73" t="s">
        <v>39</v>
      </c>
      <c r="AW4" s="74"/>
      <c r="AX4" s="74"/>
      <c r="AY4" s="74"/>
      <c r="AZ4" s="75"/>
      <c r="BA4" s="76" t="s">
        <v>38</v>
      </c>
      <c r="BB4" s="77"/>
      <c r="BC4" s="77"/>
      <c r="BD4" s="77"/>
      <c r="BE4" s="78"/>
      <c r="BF4" s="73" t="s">
        <v>39</v>
      </c>
      <c r="BG4" s="74"/>
      <c r="BH4" s="74"/>
      <c r="BI4" s="74"/>
      <c r="BJ4" s="75"/>
      <c r="BK4" s="66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56"/>
      <c r="B5" s="69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67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70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</row>
    <row r="7" spans="1:104" x14ac:dyDescent="0.25">
      <c r="A7" s="11" t="s">
        <v>75</v>
      </c>
      <c r="B7" s="14" t="s">
        <v>14</v>
      </c>
      <c r="C7" s="70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2"/>
    </row>
    <row r="8" spans="1:104" x14ac:dyDescent="0.25">
      <c r="A8" s="11"/>
      <c r="B8" s="23" t="s">
        <v>101</v>
      </c>
      <c r="C8" s="38">
        <v>0</v>
      </c>
      <c r="D8" s="38">
        <v>39.975468510599896</v>
      </c>
      <c r="E8" s="38">
        <v>0</v>
      </c>
      <c r="F8" s="38">
        <v>0</v>
      </c>
      <c r="G8" s="38">
        <v>0</v>
      </c>
      <c r="H8" s="38">
        <v>2.0378704760656006</v>
      </c>
      <c r="I8" s="38">
        <v>507.90970081583743</v>
      </c>
      <c r="J8" s="38">
        <v>396.65550830456579</v>
      </c>
      <c r="K8" s="38">
        <v>0</v>
      </c>
      <c r="L8" s="38">
        <v>18.493965741499103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0.39294108006590001</v>
      </c>
      <c r="S8" s="38">
        <v>18.765156467999798</v>
      </c>
      <c r="T8" s="38">
        <v>1.9857734448998001</v>
      </c>
      <c r="U8" s="38">
        <v>0</v>
      </c>
      <c r="V8" s="38">
        <v>7.7582148379327984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0.46236489656609997</v>
      </c>
      <c r="AC8" s="38">
        <v>144.6624815450659</v>
      </c>
      <c r="AD8" s="38">
        <v>0</v>
      </c>
      <c r="AE8" s="38">
        <v>0</v>
      </c>
      <c r="AF8" s="38">
        <v>2.1636354643663998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0.17248350213270003</v>
      </c>
      <c r="AM8" s="38">
        <v>57.036998759499411</v>
      </c>
      <c r="AN8" s="38">
        <v>10.6389105938666</v>
      </c>
      <c r="AO8" s="38">
        <v>0</v>
      </c>
      <c r="AP8" s="38">
        <v>0.83688878183310011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5.7980592657558976</v>
      </c>
      <c r="AW8" s="38">
        <v>401.41824726453001</v>
      </c>
      <c r="AX8" s="38">
        <v>46.919369939199804</v>
      </c>
      <c r="AY8" s="38">
        <v>0</v>
      </c>
      <c r="AZ8" s="38">
        <v>20.780702613664012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2.5332617052258999</v>
      </c>
      <c r="BG8" s="38">
        <v>28.632812263166098</v>
      </c>
      <c r="BH8" s="38">
        <v>5.1844495599999998E-2</v>
      </c>
      <c r="BI8" s="38">
        <v>0</v>
      </c>
      <c r="BJ8" s="38">
        <v>4.2294336148327005</v>
      </c>
      <c r="BK8" s="37">
        <f>SUM(C8:BJ8)</f>
        <v>1720.3120943847709</v>
      </c>
    </row>
    <row r="9" spans="1:104" x14ac:dyDescent="0.25">
      <c r="A9" s="11"/>
      <c r="B9" s="26" t="s">
        <v>84</v>
      </c>
      <c r="C9" s="37">
        <f>SUM(C8)</f>
        <v>0</v>
      </c>
      <c r="D9" s="37">
        <f t="shared" ref="D9:BJ9" si="0">SUM(D8)</f>
        <v>39.975468510599896</v>
      </c>
      <c r="E9" s="37">
        <f t="shared" si="0"/>
        <v>0</v>
      </c>
      <c r="F9" s="37">
        <f t="shared" si="0"/>
        <v>0</v>
      </c>
      <c r="G9" s="37">
        <f t="shared" si="0"/>
        <v>0</v>
      </c>
      <c r="H9" s="37">
        <f t="shared" si="0"/>
        <v>2.0378704760656006</v>
      </c>
      <c r="I9" s="37">
        <f t="shared" si="0"/>
        <v>507.90970081583743</v>
      </c>
      <c r="J9" s="37">
        <f t="shared" si="0"/>
        <v>396.65550830456579</v>
      </c>
      <c r="K9" s="37">
        <f t="shared" si="0"/>
        <v>0</v>
      </c>
      <c r="L9" s="37">
        <f t="shared" si="0"/>
        <v>18.493965741499103</v>
      </c>
      <c r="M9" s="37">
        <f t="shared" si="0"/>
        <v>0</v>
      </c>
      <c r="N9" s="37">
        <f t="shared" si="0"/>
        <v>0</v>
      </c>
      <c r="O9" s="37">
        <f t="shared" si="0"/>
        <v>0</v>
      </c>
      <c r="P9" s="37">
        <f t="shared" si="0"/>
        <v>0</v>
      </c>
      <c r="Q9" s="37">
        <f t="shared" si="0"/>
        <v>0</v>
      </c>
      <c r="R9" s="37">
        <f t="shared" si="0"/>
        <v>0.39294108006590001</v>
      </c>
      <c r="S9" s="37">
        <f t="shared" si="0"/>
        <v>18.765156467999798</v>
      </c>
      <c r="T9" s="37">
        <f t="shared" si="0"/>
        <v>1.9857734448998001</v>
      </c>
      <c r="U9" s="37">
        <f t="shared" si="0"/>
        <v>0</v>
      </c>
      <c r="V9" s="37">
        <f t="shared" si="0"/>
        <v>7.7582148379327984</v>
      </c>
      <c r="W9" s="37">
        <f t="shared" si="0"/>
        <v>0</v>
      </c>
      <c r="X9" s="37">
        <f t="shared" si="0"/>
        <v>0</v>
      </c>
      <c r="Y9" s="37">
        <f t="shared" si="0"/>
        <v>0</v>
      </c>
      <c r="Z9" s="37">
        <f t="shared" si="0"/>
        <v>0</v>
      </c>
      <c r="AA9" s="37">
        <f t="shared" si="0"/>
        <v>0</v>
      </c>
      <c r="AB9" s="37">
        <f t="shared" si="0"/>
        <v>0.46236489656609997</v>
      </c>
      <c r="AC9" s="37">
        <f t="shared" si="0"/>
        <v>144.6624815450659</v>
      </c>
      <c r="AD9" s="37">
        <f t="shared" si="0"/>
        <v>0</v>
      </c>
      <c r="AE9" s="37">
        <f t="shared" si="0"/>
        <v>0</v>
      </c>
      <c r="AF9" s="37">
        <f t="shared" si="0"/>
        <v>2.1636354643663998</v>
      </c>
      <c r="AG9" s="37">
        <f t="shared" si="0"/>
        <v>0</v>
      </c>
      <c r="AH9" s="37">
        <f t="shared" si="0"/>
        <v>0</v>
      </c>
      <c r="AI9" s="37">
        <f t="shared" si="0"/>
        <v>0</v>
      </c>
      <c r="AJ9" s="37">
        <f t="shared" si="0"/>
        <v>0</v>
      </c>
      <c r="AK9" s="37">
        <f t="shared" si="0"/>
        <v>0</v>
      </c>
      <c r="AL9" s="37">
        <f t="shared" si="0"/>
        <v>0.17248350213270003</v>
      </c>
      <c r="AM9" s="37">
        <f t="shared" si="0"/>
        <v>57.036998759499411</v>
      </c>
      <c r="AN9" s="37">
        <f t="shared" si="0"/>
        <v>10.6389105938666</v>
      </c>
      <c r="AO9" s="37">
        <f t="shared" si="0"/>
        <v>0</v>
      </c>
      <c r="AP9" s="37">
        <f t="shared" si="0"/>
        <v>0.83688878183310011</v>
      </c>
      <c r="AQ9" s="37">
        <f t="shared" si="0"/>
        <v>0</v>
      </c>
      <c r="AR9" s="37">
        <f t="shared" si="0"/>
        <v>0</v>
      </c>
      <c r="AS9" s="37">
        <f t="shared" si="0"/>
        <v>0</v>
      </c>
      <c r="AT9" s="37">
        <f t="shared" si="0"/>
        <v>0</v>
      </c>
      <c r="AU9" s="37">
        <f t="shared" si="0"/>
        <v>0</v>
      </c>
      <c r="AV9" s="37">
        <f t="shared" si="0"/>
        <v>5.7980592657558976</v>
      </c>
      <c r="AW9" s="37">
        <f t="shared" si="0"/>
        <v>401.41824726453001</v>
      </c>
      <c r="AX9" s="37">
        <f t="shared" si="0"/>
        <v>46.919369939199804</v>
      </c>
      <c r="AY9" s="37">
        <f t="shared" si="0"/>
        <v>0</v>
      </c>
      <c r="AZ9" s="37">
        <f t="shared" si="0"/>
        <v>20.780702613664012</v>
      </c>
      <c r="BA9" s="37">
        <f t="shared" si="0"/>
        <v>0</v>
      </c>
      <c r="BB9" s="37">
        <f t="shared" si="0"/>
        <v>0</v>
      </c>
      <c r="BC9" s="37">
        <f t="shared" si="0"/>
        <v>0</v>
      </c>
      <c r="BD9" s="37">
        <f t="shared" si="0"/>
        <v>0</v>
      </c>
      <c r="BE9" s="37">
        <f t="shared" si="0"/>
        <v>0</v>
      </c>
      <c r="BF9" s="37">
        <f t="shared" si="0"/>
        <v>2.5332617052258999</v>
      </c>
      <c r="BG9" s="37">
        <f t="shared" si="0"/>
        <v>28.632812263166098</v>
      </c>
      <c r="BH9" s="37">
        <f t="shared" si="0"/>
        <v>5.1844495599999998E-2</v>
      </c>
      <c r="BI9" s="37">
        <f t="shared" si="0"/>
        <v>0</v>
      </c>
      <c r="BJ9" s="37">
        <f t="shared" si="0"/>
        <v>4.2294336148327005</v>
      </c>
      <c r="BK9" s="37">
        <f>SUM(C9:BJ9)</f>
        <v>1720.3120943847709</v>
      </c>
    </row>
    <row r="10" spans="1:104" x14ac:dyDescent="0.25">
      <c r="A10" s="11" t="s">
        <v>76</v>
      </c>
      <c r="B10" s="25" t="s">
        <v>3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</row>
    <row r="11" spans="1:104" x14ac:dyDescent="0.25">
      <c r="A11" s="11"/>
      <c r="B11" s="23" t="s">
        <v>102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9.055950183280001E-2</v>
      </c>
      <c r="I11" s="38">
        <v>7.0253415239330987</v>
      </c>
      <c r="J11" s="38">
        <v>0</v>
      </c>
      <c r="K11" s="38">
        <v>0</v>
      </c>
      <c r="L11" s="38">
        <v>0.1344269789333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0.12786317743766165</v>
      </c>
      <c r="S11" s="38">
        <v>10.7437655278666</v>
      </c>
      <c r="T11" s="38">
        <v>0</v>
      </c>
      <c r="U11" s="38">
        <v>0</v>
      </c>
      <c r="V11" s="38">
        <v>9.1979410000000007E-4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9.3044689997999995E-3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5.4085357666000004E-3</v>
      </c>
      <c r="AM11" s="38">
        <v>1.2462664667999999</v>
      </c>
      <c r="AN11" s="38">
        <v>0</v>
      </c>
      <c r="AO11" s="38">
        <v>0</v>
      </c>
      <c r="AP11" s="38">
        <v>1.8509010000000001E-4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0.49848214126450008</v>
      </c>
      <c r="AW11" s="38">
        <v>3.9735784208664997</v>
      </c>
      <c r="AX11" s="38">
        <v>0</v>
      </c>
      <c r="AY11" s="38">
        <v>0</v>
      </c>
      <c r="AZ11" s="38">
        <v>1.9580174689664998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0.13143533146610001</v>
      </c>
      <c r="BG11" s="38">
        <v>5.6938845766600008E-2</v>
      </c>
      <c r="BH11" s="38">
        <v>0</v>
      </c>
      <c r="BI11" s="38">
        <v>0</v>
      </c>
      <c r="BJ11" s="38">
        <v>3.8267842266600002E-2</v>
      </c>
      <c r="BK11" s="37">
        <f t="shared" ref="BK11:BK12" si="1">SUM(C11:BJ11)</f>
        <v>26.040761116366657</v>
      </c>
    </row>
    <row r="12" spans="1:104" x14ac:dyDescent="0.25">
      <c r="A12" s="11"/>
      <c r="B12" s="26" t="s">
        <v>85</v>
      </c>
      <c r="C12" s="37">
        <f t="shared" ref="C12:BJ12" si="2">SUM(C11)</f>
        <v>0</v>
      </c>
      <c r="D12" s="37">
        <f t="shared" si="2"/>
        <v>0</v>
      </c>
      <c r="E12" s="37">
        <f t="shared" si="2"/>
        <v>0</v>
      </c>
      <c r="F12" s="37">
        <f t="shared" si="2"/>
        <v>0</v>
      </c>
      <c r="G12" s="37">
        <f t="shared" si="2"/>
        <v>0</v>
      </c>
      <c r="H12" s="37">
        <f t="shared" si="2"/>
        <v>9.055950183280001E-2</v>
      </c>
      <c r="I12" s="37">
        <f t="shared" si="2"/>
        <v>7.0253415239330987</v>
      </c>
      <c r="J12" s="37">
        <f t="shared" si="2"/>
        <v>0</v>
      </c>
      <c r="K12" s="37">
        <f t="shared" si="2"/>
        <v>0</v>
      </c>
      <c r="L12" s="37">
        <f t="shared" si="2"/>
        <v>0.1344269789333</v>
      </c>
      <c r="M12" s="37">
        <f t="shared" si="2"/>
        <v>0</v>
      </c>
      <c r="N12" s="37">
        <f t="shared" si="2"/>
        <v>0</v>
      </c>
      <c r="O12" s="37">
        <f t="shared" si="2"/>
        <v>0</v>
      </c>
      <c r="P12" s="37">
        <f t="shared" si="2"/>
        <v>0</v>
      </c>
      <c r="Q12" s="37">
        <f t="shared" si="2"/>
        <v>0</v>
      </c>
      <c r="R12" s="37">
        <f t="shared" si="2"/>
        <v>0.12786317743766165</v>
      </c>
      <c r="S12" s="37">
        <f t="shared" si="2"/>
        <v>10.7437655278666</v>
      </c>
      <c r="T12" s="37">
        <f t="shared" si="2"/>
        <v>0</v>
      </c>
      <c r="U12" s="37">
        <f t="shared" si="2"/>
        <v>0</v>
      </c>
      <c r="V12" s="37">
        <f t="shared" si="2"/>
        <v>9.1979410000000007E-4</v>
      </c>
      <c r="W12" s="37">
        <f t="shared" si="2"/>
        <v>0</v>
      </c>
      <c r="X12" s="37">
        <f t="shared" si="2"/>
        <v>0</v>
      </c>
      <c r="Y12" s="37">
        <f t="shared" si="2"/>
        <v>0</v>
      </c>
      <c r="Z12" s="37">
        <f t="shared" si="2"/>
        <v>0</v>
      </c>
      <c r="AA12" s="37">
        <f t="shared" si="2"/>
        <v>0</v>
      </c>
      <c r="AB12" s="37">
        <f t="shared" si="2"/>
        <v>9.3044689997999995E-3</v>
      </c>
      <c r="AC12" s="37">
        <f t="shared" si="2"/>
        <v>0</v>
      </c>
      <c r="AD12" s="37">
        <f t="shared" si="2"/>
        <v>0</v>
      </c>
      <c r="AE12" s="37">
        <f t="shared" si="2"/>
        <v>0</v>
      </c>
      <c r="AF12" s="37">
        <f t="shared" si="2"/>
        <v>0</v>
      </c>
      <c r="AG12" s="37">
        <f t="shared" si="2"/>
        <v>0</v>
      </c>
      <c r="AH12" s="37">
        <f t="shared" si="2"/>
        <v>0</v>
      </c>
      <c r="AI12" s="37">
        <f t="shared" si="2"/>
        <v>0</v>
      </c>
      <c r="AJ12" s="37">
        <f t="shared" si="2"/>
        <v>0</v>
      </c>
      <c r="AK12" s="37">
        <f t="shared" si="2"/>
        <v>0</v>
      </c>
      <c r="AL12" s="37">
        <f t="shared" si="2"/>
        <v>5.4085357666000004E-3</v>
      </c>
      <c r="AM12" s="37">
        <f t="shared" si="2"/>
        <v>1.2462664667999999</v>
      </c>
      <c r="AN12" s="37">
        <f t="shared" si="2"/>
        <v>0</v>
      </c>
      <c r="AO12" s="37">
        <f t="shared" si="2"/>
        <v>0</v>
      </c>
      <c r="AP12" s="37">
        <f t="shared" si="2"/>
        <v>1.8509010000000001E-4</v>
      </c>
      <c r="AQ12" s="37">
        <f t="shared" si="2"/>
        <v>0</v>
      </c>
      <c r="AR12" s="37">
        <f t="shared" si="2"/>
        <v>0</v>
      </c>
      <c r="AS12" s="37">
        <f t="shared" si="2"/>
        <v>0</v>
      </c>
      <c r="AT12" s="37">
        <f t="shared" si="2"/>
        <v>0</v>
      </c>
      <c r="AU12" s="37">
        <f t="shared" si="2"/>
        <v>0</v>
      </c>
      <c r="AV12" s="37">
        <f t="shared" si="2"/>
        <v>0.49848214126450008</v>
      </c>
      <c r="AW12" s="37">
        <f t="shared" si="2"/>
        <v>3.9735784208664997</v>
      </c>
      <c r="AX12" s="37">
        <f t="shared" si="2"/>
        <v>0</v>
      </c>
      <c r="AY12" s="37">
        <f t="shared" si="2"/>
        <v>0</v>
      </c>
      <c r="AZ12" s="37">
        <f t="shared" si="2"/>
        <v>1.9580174689664998</v>
      </c>
      <c r="BA12" s="37">
        <f t="shared" si="2"/>
        <v>0</v>
      </c>
      <c r="BB12" s="37">
        <f t="shared" si="2"/>
        <v>0</v>
      </c>
      <c r="BC12" s="37">
        <f t="shared" si="2"/>
        <v>0</v>
      </c>
      <c r="BD12" s="37">
        <f t="shared" si="2"/>
        <v>0</v>
      </c>
      <c r="BE12" s="37">
        <f t="shared" si="2"/>
        <v>0</v>
      </c>
      <c r="BF12" s="37">
        <f t="shared" si="2"/>
        <v>0.13143533146610001</v>
      </c>
      <c r="BG12" s="37">
        <f t="shared" si="2"/>
        <v>5.6938845766600008E-2</v>
      </c>
      <c r="BH12" s="37">
        <f t="shared" si="2"/>
        <v>0</v>
      </c>
      <c r="BI12" s="37">
        <f t="shared" si="2"/>
        <v>0</v>
      </c>
      <c r="BJ12" s="37">
        <f t="shared" si="2"/>
        <v>3.8267842266600002E-2</v>
      </c>
      <c r="BK12" s="37">
        <f t="shared" si="1"/>
        <v>26.040761116366657</v>
      </c>
    </row>
    <row r="13" spans="1:104" x14ac:dyDescent="0.25">
      <c r="A13" s="11" t="s">
        <v>77</v>
      </c>
      <c r="B13" s="25" t="s">
        <v>10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</row>
    <row r="14" spans="1:104" x14ac:dyDescent="0.25">
      <c r="A14" s="11"/>
      <c r="B14" s="25" t="s">
        <v>131</v>
      </c>
      <c r="C14" s="39">
        <v>0</v>
      </c>
      <c r="D14" s="39">
        <v>5.7892369261000001</v>
      </c>
      <c r="E14" s="39">
        <v>0</v>
      </c>
      <c r="F14" s="39">
        <v>0</v>
      </c>
      <c r="G14" s="39">
        <v>0</v>
      </c>
      <c r="H14" s="39">
        <v>0.18849841609990001</v>
      </c>
      <c r="I14" s="39">
        <v>0</v>
      </c>
      <c r="J14" s="39">
        <v>0</v>
      </c>
      <c r="K14" s="39">
        <v>0</v>
      </c>
      <c r="L14" s="39">
        <v>1.8522621992664998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6.9541617000000002E-3</v>
      </c>
      <c r="S14" s="39">
        <v>0</v>
      </c>
      <c r="T14" s="39">
        <v>0</v>
      </c>
      <c r="U14" s="39">
        <v>0</v>
      </c>
      <c r="V14" s="39">
        <v>1.346559111302073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2.4134306666600002E-2</v>
      </c>
      <c r="AC14" s="39">
        <v>0</v>
      </c>
      <c r="AD14" s="39">
        <v>0</v>
      </c>
      <c r="AE14" s="39">
        <v>0</v>
      </c>
      <c r="AF14" s="39">
        <v>6.3511333333000006E-3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2.53854799666E-2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0.43076995756600001</v>
      </c>
      <c r="AW14" s="39">
        <v>10.620027358433202</v>
      </c>
      <c r="AX14" s="39">
        <v>0</v>
      </c>
      <c r="AY14" s="39">
        <v>0</v>
      </c>
      <c r="AZ14" s="39">
        <v>2.3105423066662003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0.14226538666640001</v>
      </c>
      <c r="BG14" s="39">
        <v>0.1270226666666</v>
      </c>
      <c r="BH14" s="39">
        <v>0</v>
      </c>
      <c r="BI14" s="39">
        <v>0</v>
      </c>
      <c r="BJ14" s="39">
        <v>0.39744594823329998</v>
      </c>
      <c r="BK14" s="40">
        <f t="shared" ref="BK14:BK20" si="3">SUM(C14:BJ14)</f>
        <v>23.267455358666677</v>
      </c>
    </row>
    <row r="15" spans="1:104" x14ac:dyDescent="0.25">
      <c r="A15" s="11"/>
      <c r="B15" s="25" t="s">
        <v>103</v>
      </c>
      <c r="C15" s="39">
        <v>0</v>
      </c>
      <c r="D15" s="39">
        <v>2.4470333333332999</v>
      </c>
      <c r="E15" s="39">
        <v>0</v>
      </c>
      <c r="F15" s="39">
        <v>0</v>
      </c>
      <c r="G15" s="39">
        <v>0</v>
      </c>
      <c r="H15" s="39">
        <v>0.1823039833332</v>
      </c>
      <c r="I15" s="39">
        <v>9.1090786468665996</v>
      </c>
      <c r="J15" s="39">
        <v>0</v>
      </c>
      <c r="K15" s="39">
        <v>0</v>
      </c>
      <c r="L15" s="39">
        <v>0.71095999289989997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2.3246816666600001E-2</v>
      </c>
      <c r="S15" s="39">
        <v>0</v>
      </c>
      <c r="T15" s="39">
        <v>0</v>
      </c>
      <c r="U15" s="39">
        <v>0</v>
      </c>
      <c r="V15" s="39">
        <v>0.12194105780221635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0</v>
      </c>
      <c r="AC15" s="39">
        <v>0</v>
      </c>
      <c r="AD15" s="39">
        <v>0</v>
      </c>
      <c r="AE15" s="39">
        <v>0</v>
      </c>
      <c r="AF15" s="39">
        <v>4.8473266666599998E-2</v>
      </c>
      <c r="AG15" s="39">
        <v>0</v>
      </c>
      <c r="AH15" s="39">
        <v>0</v>
      </c>
      <c r="AI15" s="39">
        <v>0</v>
      </c>
      <c r="AJ15" s="39">
        <v>0</v>
      </c>
      <c r="AK15" s="39">
        <v>0</v>
      </c>
      <c r="AL15" s="39">
        <v>0</v>
      </c>
      <c r="AM15" s="39">
        <v>0</v>
      </c>
      <c r="AN15" s="39">
        <v>0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0.53147683056610007</v>
      </c>
      <c r="AW15" s="39">
        <v>3.5627850999998998</v>
      </c>
      <c r="AX15" s="39">
        <v>0</v>
      </c>
      <c r="AY15" s="39">
        <v>0</v>
      </c>
      <c r="AZ15" s="39">
        <v>8.8634229540658982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0.21811152249979998</v>
      </c>
      <c r="BG15" s="39">
        <v>0.52678996200000006</v>
      </c>
      <c r="BH15" s="39">
        <v>0</v>
      </c>
      <c r="BI15" s="39">
        <v>0</v>
      </c>
      <c r="BJ15" s="39">
        <v>0.28019466579989999</v>
      </c>
      <c r="BK15" s="40">
        <f t="shared" si="3"/>
        <v>26.625818132500012</v>
      </c>
    </row>
    <row r="16" spans="1:104" x14ac:dyDescent="0.25">
      <c r="A16" s="11"/>
      <c r="B16" s="25" t="s">
        <v>104</v>
      </c>
      <c r="C16" s="39">
        <v>0</v>
      </c>
      <c r="D16" s="39">
        <v>6.0248420307332999</v>
      </c>
      <c r="E16" s="39">
        <v>0</v>
      </c>
      <c r="F16" s="39">
        <v>0</v>
      </c>
      <c r="G16" s="39">
        <v>0</v>
      </c>
      <c r="H16" s="39">
        <v>0.17957674739980001</v>
      </c>
      <c r="I16" s="39">
        <v>1.9265258666599998E-2</v>
      </c>
      <c r="J16" s="39">
        <v>0</v>
      </c>
      <c r="K16" s="39">
        <v>0</v>
      </c>
      <c r="L16" s="39">
        <v>0.1836219966665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0.77932976893410821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9">
        <v>5.10659068333E-2</v>
      </c>
      <c r="AC16" s="39">
        <v>0</v>
      </c>
      <c r="AD16" s="39">
        <v>0</v>
      </c>
      <c r="AE16" s="39">
        <v>0</v>
      </c>
      <c r="AF16" s="39">
        <v>0.10309727169999999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1.6720410000000002E-2</v>
      </c>
      <c r="AM16" s="39">
        <v>0.29857875</v>
      </c>
      <c r="AN16" s="39">
        <v>0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0.34772880436660003</v>
      </c>
      <c r="AW16" s="39">
        <v>12.544824153466601</v>
      </c>
      <c r="AX16" s="39">
        <v>0</v>
      </c>
      <c r="AY16" s="39">
        <v>0</v>
      </c>
      <c r="AZ16" s="39">
        <v>3.6998283754666001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8.7208814266600002E-2</v>
      </c>
      <c r="BG16" s="39">
        <v>0</v>
      </c>
      <c r="BH16" s="39">
        <v>0</v>
      </c>
      <c r="BI16" s="39">
        <v>0</v>
      </c>
      <c r="BJ16" s="39">
        <v>0</v>
      </c>
      <c r="BK16" s="40">
        <f t="shared" si="3"/>
        <v>24.335688288500013</v>
      </c>
    </row>
    <row r="17" spans="1:63" x14ac:dyDescent="0.25">
      <c r="A17" s="11"/>
      <c r="B17" s="25" t="s">
        <v>105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3.9663282999900004E-2</v>
      </c>
      <c r="I17" s="39">
        <v>13.6399283602998</v>
      </c>
      <c r="J17" s="39">
        <v>0</v>
      </c>
      <c r="K17" s="39">
        <v>0</v>
      </c>
      <c r="L17" s="39">
        <v>2.5841229833332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2.6442188666599999E-2</v>
      </c>
      <c r="S17" s="39">
        <v>1.1986052637017068</v>
      </c>
      <c r="T17" s="39">
        <v>0</v>
      </c>
      <c r="U17" s="39">
        <v>0</v>
      </c>
      <c r="V17" s="39">
        <v>0.2043260033333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0.16403938046649999</v>
      </c>
      <c r="AC17" s="39">
        <v>0</v>
      </c>
      <c r="AD17" s="39">
        <v>0</v>
      </c>
      <c r="AE17" s="39">
        <v>0</v>
      </c>
      <c r="AF17" s="39">
        <v>5.9630433333299995E-2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5.36387814999E-2</v>
      </c>
      <c r="AM17" s="39">
        <v>0.89445649999999999</v>
      </c>
      <c r="AN17" s="39">
        <v>0</v>
      </c>
      <c r="AO17" s="39">
        <v>0</v>
      </c>
      <c r="AP17" s="39">
        <v>5.9630433333299995E-2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0.43323224589969994</v>
      </c>
      <c r="AW17" s="39">
        <v>2.5641086333333001</v>
      </c>
      <c r="AX17" s="39">
        <v>0</v>
      </c>
      <c r="AY17" s="39">
        <v>0</v>
      </c>
      <c r="AZ17" s="39">
        <v>0.91829674723299992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6.3184407133299994E-2</v>
      </c>
      <c r="BG17" s="39">
        <v>0</v>
      </c>
      <c r="BH17" s="39">
        <v>0</v>
      </c>
      <c r="BI17" s="39">
        <v>0</v>
      </c>
      <c r="BJ17" s="39">
        <v>1.1329782333331999</v>
      </c>
      <c r="BK17" s="40">
        <f t="shared" si="3"/>
        <v>24.036283877900011</v>
      </c>
    </row>
    <row r="18" spans="1:63" x14ac:dyDescent="0.25">
      <c r="A18" s="11"/>
      <c r="B18" s="25" t="s">
        <v>122</v>
      </c>
      <c r="C18" s="39">
        <v>0</v>
      </c>
      <c r="D18" s="39">
        <v>0.90398674999999995</v>
      </c>
      <c r="E18" s="39">
        <v>0</v>
      </c>
      <c r="F18" s="39">
        <v>0</v>
      </c>
      <c r="G18" s="39">
        <v>0</v>
      </c>
      <c r="H18" s="39">
        <v>0.21318409146610001</v>
      </c>
      <c r="I18" s="39">
        <v>5.6047178500000001</v>
      </c>
      <c r="J18" s="39">
        <v>0.60265783333329992</v>
      </c>
      <c r="K18" s="39">
        <v>0</v>
      </c>
      <c r="L18" s="39">
        <v>0.84049116580566752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2.6622836399899999E-2</v>
      </c>
      <c r="S18" s="39">
        <v>0.12053156666659999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0.6496347043327001</v>
      </c>
      <c r="AC18" s="39">
        <v>0</v>
      </c>
      <c r="AD18" s="39">
        <v>0</v>
      </c>
      <c r="AE18" s="39">
        <v>0</v>
      </c>
      <c r="AF18" s="39">
        <v>0.6856578039997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0.15128985066639999</v>
      </c>
      <c r="AM18" s="39">
        <v>1.1455868649331999</v>
      </c>
      <c r="AN18" s="39">
        <v>0</v>
      </c>
      <c r="AO18" s="39">
        <v>0</v>
      </c>
      <c r="AP18" s="39">
        <v>0.41694053333320003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1.1335687374313996</v>
      </c>
      <c r="AW18" s="39">
        <v>5.9562933333333001</v>
      </c>
      <c r="AX18" s="39">
        <v>0</v>
      </c>
      <c r="AY18" s="39">
        <v>0</v>
      </c>
      <c r="AZ18" s="39">
        <v>2.8565840018659001</v>
      </c>
      <c r="BA18" s="39">
        <v>0</v>
      </c>
      <c r="BB18" s="39">
        <v>0</v>
      </c>
      <c r="BC18" s="39">
        <v>0</v>
      </c>
      <c r="BD18" s="39">
        <v>0</v>
      </c>
      <c r="BE18" s="39">
        <v>0</v>
      </c>
      <c r="BF18" s="39">
        <v>0.47204943283279999</v>
      </c>
      <c r="BG18" s="39">
        <v>3.573776E-2</v>
      </c>
      <c r="BH18" s="39">
        <v>0</v>
      </c>
      <c r="BI18" s="39">
        <v>0</v>
      </c>
      <c r="BJ18" s="39">
        <v>2.5362602035332</v>
      </c>
      <c r="BK18" s="40">
        <f t="shared" si="3"/>
        <v>24.35179531993337</v>
      </c>
    </row>
    <row r="19" spans="1:63" x14ac:dyDescent="0.25">
      <c r="A19" s="11"/>
      <c r="B19" s="25" t="s">
        <v>123</v>
      </c>
      <c r="C19" s="39">
        <v>0</v>
      </c>
      <c r="D19" s="39">
        <v>5.8873016666666</v>
      </c>
      <c r="E19" s="39">
        <v>0</v>
      </c>
      <c r="F19" s="39">
        <v>0</v>
      </c>
      <c r="G19" s="39">
        <v>0</v>
      </c>
      <c r="H19" s="39">
        <v>0</v>
      </c>
      <c r="I19" s="39">
        <v>4.7062568052681373</v>
      </c>
      <c r="J19" s="39">
        <v>0</v>
      </c>
      <c r="K19" s="39">
        <v>0</v>
      </c>
      <c r="L19" s="39">
        <v>0.1097604866666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9">
        <v>4.5273176666600003E-2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L19" s="39">
        <v>7.6435233333200001E-2</v>
      </c>
      <c r="AM19" s="39">
        <v>1.0583339999999</v>
      </c>
      <c r="AN19" s="39">
        <v>0</v>
      </c>
      <c r="AO19" s="39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0.28045850999959998</v>
      </c>
      <c r="AW19" s="39">
        <v>1.7344918333332</v>
      </c>
      <c r="AX19" s="39">
        <v>0</v>
      </c>
      <c r="AY19" s="39">
        <v>0</v>
      </c>
      <c r="AZ19" s="39">
        <v>9.9796036095995966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0</v>
      </c>
      <c r="BG19" s="39">
        <v>0</v>
      </c>
      <c r="BH19" s="39">
        <v>0</v>
      </c>
      <c r="BI19" s="39">
        <v>0</v>
      </c>
      <c r="BJ19" s="39">
        <v>2.7427957804998999</v>
      </c>
      <c r="BK19" s="40">
        <f t="shared" si="3"/>
        <v>26.620711102033333</v>
      </c>
    </row>
    <row r="20" spans="1:63" x14ac:dyDescent="0.25">
      <c r="A20" s="11"/>
      <c r="B20" s="26" t="s">
        <v>92</v>
      </c>
      <c r="C20" s="41">
        <f t="shared" ref="C20:AH20" si="4">SUM(C14:C19)</f>
        <v>0</v>
      </c>
      <c r="D20" s="41">
        <f t="shared" si="4"/>
        <v>21.0524007068332</v>
      </c>
      <c r="E20" s="41">
        <f t="shared" si="4"/>
        <v>0</v>
      </c>
      <c r="F20" s="41">
        <f t="shared" si="4"/>
        <v>0</v>
      </c>
      <c r="G20" s="41">
        <f t="shared" si="4"/>
        <v>0</v>
      </c>
      <c r="H20" s="41">
        <f t="shared" si="4"/>
        <v>0.80322652129890004</v>
      </c>
      <c r="I20" s="41">
        <f t="shared" si="4"/>
        <v>33.079246921101138</v>
      </c>
      <c r="J20" s="41">
        <f t="shared" si="4"/>
        <v>0.60265783333329992</v>
      </c>
      <c r="K20" s="41">
        <f t="shared" si="4"/>
        <v>0</v>
      </c>
      <c r="L20" s="41">
        <f t="shared" si="4"/>
        <v>6.2812188246383673</v>
      </c>
      <c r="M20" s="41">
        <f t="shared" si="4"/>
        <v>0</v>
      </c>
      <c r="N20" s="41">
        <f t="shared" si="4"/>
        <v>0</v>
      </c>
      <c r="O20" s="41">
        <f t="shared" si="4"/>
        <v>0</v>
      </c>
      <c r="P20" s="41">
        <f t="shared" si="4"/>
        <v>0</v>
      </c>
      <c r="Q20" s="41">
        <f t="shared" si="4"/>
        <v>0</v>
      </c>
      <c r="R20" s="41">
        <f t="shared" si="4"/>
        <v>8.3266003433100005E-2</v>
      </c>
      <c r="S20" s="41">
        <f t="shared" si="4"/>
        <v>1.3191368303683069</v>
      </c>
      <c r="T20" s="41">
        <f t="shared" si="4"/>
        <v>0</v>
      </c>
      <c r="U20" s="41">
        <f t="shared" si="4"/>
        <v>0</v>
      </c>
      <c r="V20" s="41">
        <f t="shared" si="4"/>
        <v>2.4521559413716973</v>
      </c>
      <c r="W20" s="41">
        <f t="shared" si="4"/>
        <v>0</v>
      </c>
      <c r="X20" s="41">
        <f t="shared" si="4"/>
        <v>0</v>
      </c>
      <c r="Y20" s="41">
        <f t="shared" si="4"/>
        <v>0</v>
      </c>
      <c r="Z20" s="41">
        <f t="shared" si="4"/>
        <v>0</v>
      </c>
      <c r="AA20" s="41">
        <f t="shared" si="4"/>
        <v>0</v>
      </c>
      <c r="AB20" s="41">
        <f t="shared" si="4"/>
        <v>0.93414747496570005</v>
      </c>
      <c r="AC20" s="41">
        <f t="shared" si="4"/>
        <v>0</v>
      </c>
      <c r="AD20" s="41">
        <f t="shared" si="4"/>
        <v>0</v>
      </c>
      <c r="AE20" s="41">
        <f t="shared" si="4"/>
        <v>0</v>
      </c>
      <c r="AF20" s="41">
        <f t="shared" si="4"/>
        <v>0.90320990903289999</v>
      </c>
      <c r="AG20" s="41">
        <f t="shared" si="4"/>
        <v>0</v>
      </c>
      <c r="AH20" s="41">
        <f t="shared" si="4"/>
        <v>0</v>
      </c>
      <c r="AI20" s="41">
        <f t="shared" ref="AI20:BJ20" si="5">SUM(AI14:AI19)</f>
        <v>0</v>
      </c>
      <c r="AJ20" s="41">
        <f t="shared" si="5"/>
        <v>0</v>
      </c>
      <c r="AK20" s="41">
        <f t="shared" si="5"/>
        <v>0</v>
      </c>
      <c r="AL20" s="41">
        <f t="shared" si="5"/>
        <v>0.32346975546610002</v>
      </c>
      <c r="AM20" s="41">
        <f t="shared" si="5"/>
        <v>3.3969561149330998</v>
      </c>
      <c r="AN20" s="41">
        <f t="shared" si="5"/>
        <v>0</v>
      </c>
      <c r="AO20" s="41">
        <f t="shared" si="5"/>
        <v>0</v>
      </c>
      <c r="AP20" s="41">
        <f t="shared" si="5"/>
        <v>0.47657096666650001</v>
      </c>
      <c r="AQ20" s="41">
        <f t="shared" si="5"/>
        <v>0</v>
      </c>
      <c r="AR20" s="41">
        <f t="shared" si="5"/>
        <v>0</v>
      </c>
      <c r="AS20" s="41">
        <f t="shared" si="5"/>
        <v>0</v>
      </c>
      <c r="AT20" s="41">
        <f t="shared" si="5"/>
        <v>0</v>
      </c>
      <c r="AU20" s="41">
        <f t="shared" si="5"/>
        <v>0</v>
      </c>
      <c r="AV20" s="41">
        <f t="shared" si="5"/>
        <v>3.1572350858293996</v>
      </c>
      <c r="AW20" s="41">
        <f t="shared" si="5"/>
        <v>36.982530411899511</v>
      </c>
      <c r="AX20" s="41">
        <f t="shared" si="5"/>
        <v>0</v>
      </c>
      <c r="AY20" s="41">
        <f t="shared" si="5"/>
        <v>0</v>
      </c>
      <c r="AZ20" s="41">
        <f t="shared" si="5"/>
        <v>28.628277994897196</v>
      </c>
      <c r="BA20" s="41">
        <f t="shared" si="5"/>
        <v>0</v>
      </c>
      <c r="BB20" s="41">
        <f t="shared" si="5"/>
        <v>0</v>
      </c>
      <c r="BC20" s="41">
        <f t="shared" si="5"/>
        <v>0</v>
      </c>
      <c r="BD20" s="41">
        <f t="shared" si="5"/>
        <v>0</v>
      </c>
      <c r="BE20" s="41">
        <f t="shared" si="5"/>
        <v>0</v>
      </c>
      <c r="BF20" s="41">
        <f t="shared" si="5"/>
        <v>0.98281956339889998</v>
      </c>
      <c r="BG20" s="41">
        <f t="shared" si="5"/>
        <v>0.68955038866660001</v>
      </c>
      <c r="BH20" s="41">
        <f t="shared" si="5"/>
        <v>0</v>
      </c>
      <c r="BI20" s="41">
        <f t="shared" si="5"/>
        <v>0</v>
      </c>
      <c r="BJ20" s="41">
        <f t="shared" si="5"/>
        <v>7.0896748313995008</v>
      </c>
      <c r="BK20" s="41">
        <f t="shared" si="3"/>
        <v>149.23775207953338</v>
      </c>
    </row>
    <row r="21" spans="1:63" x14ac:dyDescent="0.25">
      <c r="A21" s="11" t="s">
        <v>78</v>
      </c>
      <c r="B21" s="25" t="s">
        <v>15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</row>
    <row r="22" spans="1:63" x14ac:dyDescent="0.25">
      <c r="A22" s="11"/>
      <c r="B22" s="25"/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0</v>
      </c>
      <c r="BA22" s="39">
        <v>0</v>
      </c>
      <c r="BB22" s="39">
        <v>0</v>
      </c>
      <c r="BC22" s="39">
        <v>0</v>
      </c>
      <c r="BD22" s="39">
        <v>0</v>
      </c>
      <c r="BE22" s="39">
        <v>0</v>
      </c>
      <c r="BF22" s="39">
        <v>0</v>
      </c>
      <c r="BG22" s="39">
        <v>0</v>
      </c>
      <c r="BH22" s="39">
        <v>0</v>
      </c>
      <c r="BI22" s="39">
        <v>0</v>
      </c>
      <c r="BJ22" s="39">
        <v>0</v>
      </c>
      <c r="BK22" s="40">
        <f t="shared" ref="BK22:BK23" si="6">SUM(C22:BJ22)</f>
        <v>0</v>
      </c>
    </row>
    <row r="23" spans="1:63" x14ac:dyDescent="0.25">
      <c r="A23" s="11"/>
      <c r="B23" s="26" t="s">
        <v>91</v>
      </c>
      <c r="C23" s="41">
        <f>SUM(C22)</f>
        <v>0</v>
      </c>
      <c r="D23" s="41">
        <f t="shared" ref="D23:BJ23" si="7">SUM(D22)</f>
        <v>0</v>
      </c>
      <c r="E23" s="41">
        <f t="shared" si="7"/>
        <v>0</v>
      </c>
      <c r="F23" s="41">
        <f t="shared" si="7"/>
        <v>0</v>
      </c>
      <c r="G23" s="41">
        <f t="shared" si="7"/>
        <v>0</v>
      </c>
      <c r="H23" s="41">
        <f t="shared" si="7"/>
        <v>0</v>
      </c>
      <c r="I23" s="41">
        <f t="shared" si="7"/>
        <v>0</v>
      </c>
      <c r="J23" s="41">
        <f t="shared" si="7"/>
        <v>0</v>
      </c>
      <c r="K23" s="41">
        <f t="shared" si="7"/>
        <v>0</v>
      </c>
      <c r="L23" s="41">
        <f t="shared" si="7"/>
        <v>0</v>
      </c>
      <c r="M23" s="41">
        <f t="shared" si="7"/>
        <v>0</v>
      </c>
      <c r="N23" s="41">
        <f t="shared" si="7"/>
        <v>0</v>
      </c>
      <c r="O23" s="41">
        <f t="shared" si="7"/>
        <v>0</v>
      </c>
      <c r="P23" s="41">
        <f t="shared" si="7"/>
        <v>0</v>
      </c>
      <c r="Q23" s="41">
        <f t="shared" si="7"/>
        <v>0</v>
      </c>
      <c r="R23" s="41">
        <f t="shared" si="7"/>
        <v>0</v>
      </c>
      <c r="S23" s="41">
        <f t="shared" si="7"/>
        <v>0</v>
      </c>
      <c r="T23" s="41">
        <f t="shared" si="7"/>
        <v>0</v>
      </c>
      <c r="U23" s="41">
        <f t="shared" si="7"/>
        <v>0</v>
      </c>
      <c r="V23" s="41">
        <f t="shared" si="7"/>
        <v>0</v>
      </c>
      <c r="W23" s="41">
        <f t="shared" si="7"/>
        <v>0</v>
      </c>
      <c r="X23" s="41">
        <f t="shared" si="7"/>
        <v>0</v>
      </c>
      <c r="Y23" s="41">
        <f t="shared" si="7"/>
        <v>0</v>
      </c>
      <c r="Z23" s="41">
        <f t="shared" si="7"/>
        <v>0</v>
      </c>
      <c r="AA23" s="41">
        <f t="shared" si="7"/>
        <v>0</v>
      </c>
      <c r="AB23" s="41">
        <f t="shared" si="7"/>
        <v>0</v>
      </c>
      <c r="AC23" s="41">
        <f t="shared" si="7"/>
        <v>0</v>
      </c>
      <c r="AD23" s="41">
        <f t="shared" si="7"/>
        <v>0</v>
      </c>
      <c r="AE23" s="41">
        <f t="shared" si="7"/>
        <v>0</v>
      </c>
      <c r="AF23" s="41">
        <f t="shared" si="7"/>
        <v>0</v>
      </c>
      <c r="AG23" s="41">
        <f t="shared" si="7"/>
        <v>0</v>
      </c>
      <c r="AH23" s="41">
        <f t="shared" si="7"/>
        <v>0</v>
      </c>
      <c r="AI23" s="41">
        <f t="shared" si="7"/>
        <v>0</v>
      </c>
      <c r="AJ23" s="41">
        <f t="shared" si="7"/>
        <v>0</v>
      </c>
      <c r="AK23" s="41">
        <f t="shared" si="7"/>
        <v>0</v>
      </c>
      <c r="AL23" s="41">
        <f t="shared" si="7"/>
        <v>0</v>
      </c>
      <c r="AM23" s="41">
        <f t="shared" si="7"/>
        <v>0</v>
      </c>
      <c r="AN23" s="41">
        <f t="shared" si="7"/>
        <v>0</v>
      </c>
      <c r="AO23" s="41">
        <f t="shared" si="7"/>
        <v>0</v>
      </c>
      <c r="AP23" s="41">
        <f t="shared" si="7"/>
        <v>0</v>
      </c>
      <c r="AQ23" s="41">
        <f t="shared" si="7"/>
        <v>0</v>
      </c>
      <c r="AR23" s="41">
        <f t="shared" si="7"/>
        <v>0</v>
      </c>
      <c r="AS23" s="41">
        <f t="shared" si="7"/>
        <v>0</v>
      </c>
      <c r="AT23" s="41">
        <f t="shared" si="7"/>
        <v>0</v>
      </c>
      <c r="AU23" s="41">
        <f t="shared" si="7"/>
        <v>0</v>
      </c>
      <c r="AV23" s="41">
        <f t="shared" si="7"/>
        <v>0</v>
      </c>
      <c r="AW23" s="41">
        <f t="shared" si="7"/>
        <v>0</v>
      </c>
      <c r="AX23" s="41">
        <f t="shared" si="7"/>
        <v>0</v>
      </c>
      <c r="AY23" s="41">
        <f t="shared" si="7"/>
        <v>0</v>
      </c>
      <c r="AZ23" s="41">
        <f t="shared" si="7"/>
        <v>0</v>
      </c>
      <c r="BA23" s="41">
        <f t="shared" si="7"/>
        <v>0</v>
      </c>
      <c r="BB23" s="41">
        <f t="shared" si="7"/>
        <v>0</v>
      </c>
      <c r="BC23" s="41">
        <f t="shared" si="7"/>
        <v>0</v>
      </c>
      <c r="BD23" s="41">
        <f t="shared" si="7"/>
        <v>0</v>
      </c>
      <c r="BE23" s="41">
        <f t="shared" si="7"/>
        <v>0</v>
      </c>
      <c r="BF23" s="41">
        <f t="shared" si="7"/>
        <v>0</v>
      </c>
      <c r="BG23" s="41">
        <f t="shared" si="7"/>
        <v>0</v>
      </c>
      <c r="BH23" s="41">
        <f t="shared" si="7"/>
        <v>0</v>
      </c>
      <c r="BI23" s="41">
        <f t="shared" si="7"/>
        <v>0</v>
      </c>
      <c r="BJ23" s="41">
        <f t="shared" si="7"/>
        <v>0</v>
      </c>
      <c r="BK23" s="41">
        <f t="shared" si="6"/>
        <v>0</v>
      </c>
    </row>
    <row r="24" spans="1:63" x14ac:dyDescent="0.25">
      <c r="A24" s="11" t="s">
        <v>80</v>
      </c>
      <c r="B24" s="25" t="s">
        <v>96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</row>
    <row r="25" spans="1:63" x14ac:dyDescent="0.25">
      <c r="A25" s="11"/>
      <c r="B25" s="24"/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40">
        <f t="shared" ref="BK25:BK26" si="8">SUM(C25:BJ25)</f>
        <v>0</v>
      </c>
    </row>
    <row r="26" spans="1:63" x14ac:dyDescent="0.25">
      <c r="A26" s="11"/>
      <c r="B26" s="26" t="s">
        <v>90</v>
      </c>
      <c r="C26" s="41">
        <f>SUM(C25)</f>
        <v>0</v>
      </c>
      <c r="D26" s="41">
        <f t="shared" ref="D26:BJ26" si="9">SUM(D25)</f>
        <v>0</v>
      </c>
      <c r="E26" s="41">
        <f t="shared" si="9"/>
        <v>0</v>
      </c>
      <c r="F26" s="41">
        <f t="shared" si="9"/>
        <v>0</v>
      </c>
      <c r="G26" s="41">
        <f t="shared" si="9"/>
        <v>0</v>
      </c>
      <c r="H26" s="41">
        <f t="shared" si="9"/>
        <v>0</v>
      </c>
      <c r="I26" s="41">
        <f t="shared" si="9"/>
        <v>0</v>
      </c>
      <c r="J26" s="41">
        <f t="shared" si="9"/>
        <v>0</v>
      </c>
      <c r="K26" s="41">
        <f t="shared" si="9"/>
        <v>0</v>
      </c>
      <c r="L26" s="41">
        <f t="shared" si="9"/>
        <v>0</v>
      </c>
      <c r="M26" s="41">
        <f t="shared" si="9"/>
        <v>0</v>
      </c>
      <c r="N26" s="41">
        <f t="shared" si="9"/>
        <v>0</v>
      </c>
      <c r="O26" s="41">
        <f t="shared" si="9"/>
        <v>0</v>
      </c>
      <c r="P26" s="41">
        <f t="shared" si="9"/>
        <v>0</v>
      </c>
      <c r="Q26" s="41">
        <f t="shared" si="9"/>
        <v>0</v>
      </c>
      <c r="R26" s="41">
        <f t="shared" si="9"/>
        <v>0</v>
      </c>
      <c r="S26" s="41">
        <f t="shared" si="9"/>
        <v>0</v>
      </c>
      <c r="T26" s="41">
        <f t="shared" si="9"/>
        <v>0</v>
      </c>
      <c r="U26" s="41">
        <f t="shared" si="9"/>
        <v>0</v>
      </c>
      <c r="V26" s="41">
        <f t="shared" si="9"/>
        <v>0</v>
      </c>
      <c r="W26" s="41">
        <f t="shared" si="9"/>
        <v>0</v>
      </c>
      <c r="X26" s="41">
        <f t="shared" si="9"/>
        <v>0</v>
      </c>
      <c r="Y26" s="41">
        <f t="shared" si="9"/>
        <v>0</v>
      </c>
      <c r="Z26" s="41">
        <f t="shared" si="9"/>
        <v>0</v>
      </c>
      <c r="AA26" s="41">
        <f t="shared" si="9"/>
        <v>0</v>
      </c>
      <c r="AB26" s="41">
        <f t="shared" si="9"/>
        <v>0</v>
      </c>
      <c r="AC26" s="41">
        <f t="shared" si="9"/>
        <v>0</v>
      </c>
      <c r="AD26" s="41">
        <f t="shared" si="9"/>
        <v>0</v>
      </c>
      <c r="AE26" s="41">
        <f t="shared" si="9"/>
        <v>0</v>
      </c>
      <c r="AF26" s="41">
        <f t="shared" si="9"/>
        <v>0</v>
      </c>
      <c r="AG26" s="41">
        <f t="shared" si="9"/>
        <v>0</v>
      </c>
      <c r="AH26" s="41">
        <f t="shared" si="9"/>
        <v>0</v>
      </c>
      <c r="AI26" s="41">
        <f t="shared" si="9"/>
        <v>0</v>
      </c>
      <c r="AJ26" s="41">
        <f t="shared" si="9"/>
        <v>0</v>
      </c>
      <c r="AK26" s="41">
        <f t="shared" si="9"/>
        <v>0</v>
      </c>
      <c r="AL26" s="41">
        <f t="shared" si="9"/>
        <v>0</v>
      </c>
      <c r="AM26" s="41">
        <f t="shared" si="9"/>
        <v>0</v>
      </c>
      <c r="AN26" s="41">
        <f t="shared" si="9"/>
        <v>0</v>
      </c>
      <c r="AO26" s="41">
        <f t="shared" si="9"/>
        <v>0</v>
      </c>
      <c r="AP26" s="41">
        <f t="shared" si="9"/>
        <v>0</v>
      </c>
      <c r="AQ26" s="41">
        <f t="shared" si="9"/>
        <v>0</v>
      </c>
      <c r="AR26" s="41">
        <f t="shared" si="9"/>
        <v>0</v>
      </c>
      <c r="AS26" s="41">
        <f t="shared" si="9"/>
        <v>0</v>
      </c>
      <c r="AT26" s="41">
        <f t="shared" si="9"/>
        <v>0</v>
      </c>
      <c r="AU26" s="41">
        <f t="shared" si="9"/>
        <v>0</v>
      </c>
      <c r="AV26" s="41">
        <f t="shared" si="9"/>
        <v>0</v>
      </c>
      <c r="AW26" s="41">
        <f t="shared" si="9"/>
        <v>0</v>
      </c>
      <c r="AX26" s="41">
        <f t="shared" si="9"/>
        <v>0</v>
      </c>
      <c r="AY26" s="41">
        <f t="shared" si="9"/>
        <v>0</v>
      </c>
      <c r="AZ26" s="41">
        <f t="shared" si="9"/>
        <v>0</v>
      </c>
      <c r="BA26" s="41">
        <f t="shared" si="9"/>
        <v>0</v>
      </c>
      <c r="BB26" s="41">
        <f t="shared" si="9"/>
        <v>0</v>
      </c>
      <c r="BC26" s="41">
        <f t="shared" si="9"/>
        <v>0</v>
      </c>
      <c r="BD26" s="41">
        <f t="shared" si="9"/>
        <v>0</v>
      </c>
      <c r="BE26" s="41">
        <f t="shared" si="9"/>
        <v>0</v>
      </c>
      <c r="BF26" s="41">
        <f t="shared" si="9"/>
        <v>0</v>
      </c>
      <c r="BG26" s="41">
        <f t="shared" si="9"/>
        <v>0</v>
      </c>
      <c r="BH26" s="41">
        <f t="shared" si="9"/>
        <v>0</v>
      </c>
      <c r="BI26" s="41">
        <f t="shared" si="9"/>
        <v>0</v>
      </c>
      <c r="BJ26" s="41">
        <f t="shared" si="9"/>
        <v>0</v>
      </c>
      <c r="BK26" s="41">
        <f t="shared" si="8"/>
        <v>0</v>
      </c>
    </row>
    <row r="27" spans="1:63" x14ac:dyDescent="0.25">
      <c r="A27" s="11" t="s">
        <v>81</v>
      </c>
      <c r="B27" s="25" t="s">
        <v>16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</row>
    <row r="28" spans="1:63" x14ac:dyDescent="0.25">
      <c r="A28" s="11"/>
      <c r="B28" s="25" t="s">
        <v>106</v>
      </c>
      <c r="C28" s="39">
        <v>0</v>
      </c>
      <c r="D28" s="39">
        <v>11.927489940833199</v>
      </c>
      <c r="E28" s="39">
        <v>0</v>
      </c>
      <c r="F28" s="39">
        <v>0</v>
      </c>
      <c r="G28" s="39">
        <v>0</v>
      </c>
      <c r="H28" s="39">
        <v>1.8271714804317996</v>
      </c>
      <c r="I28" s="39">
        <v>45.065430600965612</v>
      </c>
      <c r="J28" s="39">
        <v>3.0577510440034361</v>
      </c>
      <c r="K28" s="39">
        <v>0</v>
      </c>
      <c r="L28" s="39">
        <v>41.699157307765802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1.1798713447989</v>
      </c>
      <c r="S28" s="39">
        <v>1.0757275487332001</v>
      </c>
      <c r="T28" s="39">
        <v>0</v>
      </c>
      <c r="U28" s="39">
        <v>0</v>
      </c>
      <c r="V28" s="39">
        <v>2.9833842713993994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0.37582738479880007</v>
      </c>
      <c r="AC28" s="39">
        <v>0.87839544656640001</v>
      </c>
      <c r="AD28" s="39">
        <v>0</v>
      </c>
      <c r="AE28" s="39">
        <v>0</v>
      </c>
      <c r="AF28" s="39">
        <v>1.1337365853665999</v>
      </c>
      <c r="AG28" s="39">
        <v>0</v>
      </c>
      <c r="AH28" s="39">
        <v>0</v>
      </c>
      <c r="AI28" s="39">
        <v>0</v>
      </c>
      <c r="AJ28" s="39">
        <v>0</v>
      </c>
      <c r="AK28" s="39">
        <v>0</v>
      </c>
      <c r="AL28" s="39">
        <v>0.16260392169890001</v>
      </c>
      <c r="AM28" s="39">
        <v>11.062729867266601</v>
      </c>
      <c r="AN28" s="39">
        <v>0</v>
      </c>
      <c r="AO28" s="39">
        <v>0</v>
      </c>
      <c r="AP28" s="39">
        <v>0.55722735026660009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9.1475215989544978</v>
      </c>
      <c r="AW28" s="39">
        <v>55.894359667797701</v>
      </c>
      <c r="AX28" s="39">
        <v>5.8500194332999998E-3</v>
      </c>
      <c r="AY28" s="39">
        <v>0</v>
      </c>
      <c r="AZ28" s="39">
        <v>53.978896585028828</v>
      </c>
      <c r="BA28" s="39">
        <v>0</v>
      </c>
      <c r="BB28" s="39">
        <v>0</v>
      </c>
      <c r="BC28" s="39">
        <v>0</v>
      </c>
      <c r="BD28" s="39">
        <v>0</v>
      </c>
      <c r="BE28" s="39">
        <v>0</v>
      </c>
      <c r="BF28" s="39">
        <v>4.0836193765920994</v>
      </c>
      <c r="BG28" s="39">
        <v>1.5123511633661999</v>
      </c>
      <c r="BH28" s="39">
        <v>0.88167406516660007</v>
      </c>
      <c r="BI28" s="39">
        <v>0</v>
      </c>
      <c r="BJ28" s="39">
        <v>3.2330651978988003</v>
      </c>
      <c r="BK28" s="40">
        <f t="shared" ref="BK28:BK37" si="10">SUM(C28:BJ28)</f>
        <v>251.72384176913329</v>
      </c>
    </row>
    <row r="29" spans="1:63" x14ac:dyDescent="0.25">
      <c r="A29" s="11"/>
      <c r="B29" s="25" t="s">
        <v>107</v>
      </c>
      <c r="C29" s="39">
        <v>0</v>
      </c>
      <c r="D29" s="39">
        <v>17.767451348766603</v>
      </c>
      <c r="E29" s="39">
        <v>0</v>
      </c>
      <c r="F29" s="39">
        <v>0</v>
      </c>
      <c r="G29" s="39">
        <v>0</v>
      </c>
      <c r="H29" s="39">
        <v>0.41707792313269992</v>
      </c>
      <c r="I29" s="39">
        <v>35.487813488099697</v>
      </c>
      <c r="J29" s="39">
        <v>1.5215476536665999</v>
      </c>
      <c r="K29" s="39">
        <v>0</v>
      </c>
      <c r="L29" s="39">
        <v>1.2897142556998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0.10002774693300001</v>
      </c>
      <c r="S29" s="39">
        <v>10.135716028344245</v>
      </c>
      <c r="T29" s="39">
        <v>0.91214413626659996</v>
      </c>
      <c r="U29" s="39">
        <v>0</v>
      </c>
      <c r="V29" s="39">
        <v>6.5649380799900001E-2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2.34816121663E-2</v>
      </c>
      <c r="AC29" s="39">
        <v>2.55349194331E-2</v>
      </c>
      <c r="AD29" s="39">
        <v>0</v>
      </c>
      <c r="AE29" s="39">
        <v>0</v>
      </c>
      <c r="AF29" s="39">
        <v>0.36748009189999997</v>
      </c>
      <c r="AG29" s="39">
        <v>0</v>
      </c>
      <c r="AH29" s="39">
        <v>0</v>
      </c>
      <c r="AI29" s="39">
        <v>0</v>
      </c>
      <c r="AJ29" s="39">
        <v>0</v>
      </c>
      <c r="AK29" s="39">
        <v>0</v>
      </c>
      <c r="AL29" s="39">
        <v>1.4194877933199998E-2</v>
      </c>
      <c r="AM29" s="39">
        <v>0</v>
      </c>
      <c r="AN29" s="39">
        <v>0</v>
      </c>
      <c r="AO29" s="39">
        <v>0</v>
      </c>
      <c r="AP29" s="39">
        <v>1.2930966599999999E-5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39">
        <v>2.0083368786626994</v>
      </c>
      <c r="AW29" s="39">
        <v>18.455695865699401</v>
      </c>
      <c r="AX29" s="39">
        <v>0</v>
      </c>
      <c r="AY29" s="39">
        <v>0</v>
      </c>
      <c r="AZ29" s="39">
        <v>4.2982533028995995</v>
      </c>
      <c r="BA29" s="39">
        <v>0</v>
      </c>
      <c r="BB29" s="39">
        <v>0</v>
      </c>
      <c r="BC29" s="39">
        <v>0</v>
      </c>
      <c r="BD29" s="39">
        <v>0</v>
      </c>
      <c r="BE29" s="39">
        <v>0</v>
      </c>
      <c r="BF29" s="39">
        <v>0.86381855153009979</v>
      </c>
      <c r="BG29" s="39">
        <v>0</v>
      </c>
      <c r="BH29" s="39">
        <v>0.78082724850000007</v>
      </c>
      <c r="BI29" s="39">
        <v>0</v>
      </c>
      <c r="BJ29" s="39">
        <v>0.54435860466649999</v>
      </c>
      <c r="BK29" s="40">
        <f t="shared" si="10"/>
        <v>95.07913684606666</v>
      </c>
    </row>
    <row r="30" spans="1:63" x14ac:dyDescent="0.25">
      <c r="A30" s="11"/>
      <c r="B30" s="25" t="s">
        <v>135</v>
      </c>
      <c r="C30" s="39">
        <v>0</v>
      </c>
      <c r="D30" s="39">
        <v>12.6853492331333</v>
      </c>
      <c r="E30" s="39">
        <v>0</v>
      </c>
      <c r="F30" s="39">
        <v>0</v>
      </c>
      <c r="G30" s="39">
        <v>0</v>
      </c>
      <c r="H30" s="39">
        <v>1.1193452790693605</v>
      </c>
      <c r="I30" s="39">
        <v>8.2775900140663996</v>
      </c>
      <c r="J30" s="39">
        <v>0</v>
      </c>
      <c r="K30" s="39">
        <v>0</v>
      </c>
      <c r="L30" s="39">
        <v>0.97871848973309994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0.41471000333220004</v>
      </c>
      <c r="S30" s="39">
        <v>0</v>
      </c>
      <c r="T30" s="39">
        <v>0</v>
      </c>
      <c r="U30" s="39">
        <v>0</v>
      </c>
      <c r="V30" s="39">
        <v>0.52376787609969999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1.2433620128987</v>
      </c>
      <c r="AC30" s="39">
        <v>1.9253109430665001</v>
      </c>
      <c r="AD30" s="39">
        <v>0</v>
      </c>
      <c r="AE30" s="39">
        <v>0</v>
      </c>
      <c r="AF30" s="39">
        <v>2.9455678812998003</v>
      </c>
      <c r="AG30" s="39">
        <v>0</v>
      </c>
      <c r="AH30" s="39">
        <v>0</v>
      </c>
      <c r="AI30" s="39">
        <v>0</v>
      </c>
      <c r="AJ30" s="39">
        <v>0</v>
      </c>
      <c r="AK30" s="39">
        <v>0</v>
      </c>
      <c r="AL30" s="39">
        <v>0.5690150197328</v>
      </c>
      <c r="AM30" s="39">
        <v>1.2658206660000001E-4</v>
      </c>
      <c r="AN30" s="39">
        <v>10.2800265994666</v>
      </c>
      <c r="AO30" s="39">
        <v>0</v>
      </c>
      <c r="AP30" s="39">
        <v>0.48022385536660001</v>
      </c>
      <c r="AQ30" s="39">
        <v>0</v>
      </c>
      <c r="AR30" s="39">
        <v>0</v>
      </c>
      <c r="AS30" s="39">
        <v>0</v>
      </c>
      <c r="AT30" s="39">
        <v>0</v>
      </c>
      <c r="AU30" s="39">
        <v>0</v>
      </c>
      <c r="AV30" s="39">
        <v>9.6951148628144139</v>
      </c>
      <c r="AW30" s="39">
        <v>12.839521057231899</v>
      </c>
      <c r="AX30" s="39">
        <v>7.1755328113999006</v>
      </c>
      <c r="AY30" s="39">
        <v>0</v>
      </c>
      <c r="AZ30" s="39">
        <v>18.766554191198104</v>
      </c>
      <c r="BA30" s="39">
        <v>0</v>
      </c>
      <c r="BB30" s="39">
        <v>0</v>
      </c>
      <c r="BC30" s="39">
        <v>0</v>
      </c>
      <c r="BD30" s="39">
        <v>0</v>
      </c>
      <c r="BE30" s="39">
        <v>0</v>
      </c>
      <c r="BF30" s="39">
        <v>2.3098560438246976</v>
      </c>
      <c r="BG30" s="39">
        <v>1.7364956476663997</v>
      </c>
      <c r="BH30" s="39">
        <v>0</v>
      </c>
      <c r="BI30" s="39">
        <v>0</v>
      </c>
      <c r="BJ30" s="39">
        <v>1.9899751405329</v>
      </c>
      <c r="BK30" s="40">
        <f t="shared" si="10"/>
        <v>95.956163543999992</v>
      </c>
    </row>
    <row r="31" spans="1:63" x14ac:dyDescent="0.25">
      <c r="A31" s="11"/>
      <c r="B31" s="25" t="s">
        <v>108</v>
      </c>
      <c r="C31" s="39">
        <v>0</v>
      </c>
      <c r="D31" s="39">
        <v>20.070663813299898</v>
      </c>
      <c r="E31" s="39">
        <v>0</v>
      </c>
      <c r="F31" s="39">
        <v>0</v>
      </c>
      <c r="G31" s="39">
        <v>0</v>
      </c>
      <c r="H31" s="39">
        <v>0.94204600356579993</v>
      </c>
      <c r="I31" s="39">
        <v>18.5768060941997</v>
      </c>
      <c r="J31" s="39">
        <v>0</v>
      </c>
      <c r="K31" s="39">
        <v>0</v>
      </c>
      <c r="L31" s="39">
        <v>4.5433465773529642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0.3074202210660999</v>
      </c>
      <c r="S31" s="39">
        <v>10.321612568766501</v>
      </c>
      <c r="T31" s="39">
        <v>0</v>
      </c>
      <c r="U31" s="39">
        <v>0</v>
      </c>
      <c r="V31" s="39">
        <v>0.18966851619989999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2.3454105618986008</v>
      </c>
      <c r="AC31" s="39">
        <v>3.6727119525997001</v>
      </c>
      <c r="AD31" s="39">
        <v>0</v>
      </c>
      <c r="AE31" s="39">
        <v>0</v>
      </c>
      <c r="AF31" s="39">
        <v>3.2582291027997003</v>
      </c>
      <c r="AG31" s="39">
        <v>0</v>
      </c>
      <c r="AH31" s="39">
        <v>0</v>
      </c>
      <c r="AI31" s="39">
        <v>0</v>
      </c>
      <c r="AJ31" s="39">
        <v>0</v>
      </c>
      <c r="AK31" s="39">
        <v>0</v>
      </c>
      <c r="AL31" s="39">
        <v>0.92218738083259977</v>
      </c>
      <c r="AM31" s="39">
        <v>7.7150305182998009</v>
      </c>
      <c r="AN31" s="39">
        <v>11.919492596699898</v>
      </c>
      <c r="AO31" s="39">
        <v>0</v>
      </c>
      <c r="AP31" s="39">
        <v>3.2919040373662001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4.3858709473926965</v>
      </c>
      <c r="AW31" s="39">
        <v>24.119665968865899</v>
      </c>
      <c r="AX31" s="39">
        <v>0</v>
      </c>
      <c r="AY31" s="39">
        <v>0</v>
      </c>
      <c r="AZ31" s="39">
        <v>16.932359278131596</v>
      </c>
      <c r="BA31" s="39">
        <v>0</v>
      </c>
      <c r="BB31" s="39">
        <v>0</v>
      </c>
      <c r="BC31" s="39">
        <v>0</v>
      </c>
      <c r="BD31" s="39">
        <v>0</v>
      </c>
      <c r="BE31" s="39">
        <v>0</v>
      </c>
      <c r="BF31" s="39">
        <v>1.9377525880295996</v>
      </c>
      <c r="BG31" s="39">
        <v>2.4368931631666002</v>
      </c>
      <c r="BH31" s="39">
        <v>2.5054883100666001</v>
      </c>
      <c r="BI31" s="39">
        <v>0</v>
      </c>
      <c r="BJ31" s="39">
        <v>2.5319519461327999</v>
      </c>
      <c r="BK31" s="40">
        <f t="shared" si="10"/>
        <v>142.92651214673313</v>
      </c>
    </row>
    <row r="32" spans="1:63" x14ac:dyDescent="0.25">
      <c r="A32" s="11"/>
      <c r="B32" s="25" t="s">
        <v>125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0.37609128320351332</v>
      </c>
      <c r="I32" s="39">
        <v>0.45446305353299998</v>
      </c>
      <c r="J32" s="39">
        <v>0</v>
      </c>
      <c r="K32" s="39">
        <v>0</v>
      </c>
      <c r="L32" s="39">
        <v>0.41460623039980005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7.90792956997E-2</v>
      </c>
      <c r="S32" s="39">
        <v>0</v>
      </c>
      <c r="T32" s="39">
        <v>0</v>
      </c>
      <c r="U32" s="39">
        <v>0</v>
      </c>
      <c r="V32" s="39">
        <v>0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0.58434064223229998</v>
      </c>
      <c r="AC32" s="39">
        <v>1.2975751298330001</v>
      </c>
      <c r="AD32" s="39">
        <v>0</v>
      </c>
      <c r="AE32" s="39">
        <v>0</v>
      </c>
      <c r="AF32" s="39">
        <v>0.81300327503309999</v>
      </c>
      <c r="AG32" s="39">
        <v>0</v>
      </c>
      <c r="AH32" s="39">
        <v>0</v>
      </c>
      <c r="AI32" s="39">
        <v>0</v>
      </c>
      <c r="AJ32" s="39">
        <v>0</v>
      </c>
      <c r="AK32" s="39">
        <v>0</v>
      </c>
      <c r="AL32" s="39">
        <v>0.36606446509869994</v>
      </c>
      <c r="AM32" s="39">
        <v>0.13904149269979998</v>
      </c>
      <c r="AN32" s="39">
        <v>0</v>
      </c>
      <c r="AO32" s="39">
        <v>0</v>
      </c>
      <c r="AP32" s="39">
        <v>6.3123188966600005E-2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6.2524239999813007</v>
      </c>
      <c r="AW32" s="39">
        <v>3.9897919077324007</v>
      </c>
      <c r="AX32" s="39">
        <v>4.9173696000000006E-3</v>
      </c>
      <c r="AY32" s="39">
        <v>0</v>
      </c>
      <c r="AZ32" s="39">
        <v>2.5020416952655999</v>
      </c>
      <c r="BA32" s="39">
        <v>0</v>
      </c>
      <c r="BB32" s="39">
        <v>0</v>
      </c>
      <c r="BC32" s="39">
        <v>0</v>
      </c>
      <c r="BD32" s="39">
        <v>0</v>
      </c>
      <c r="BE32" s="39">
        <v>0</v>
      </c>
      <c r="BF32" s="39">
        <v>2.6616053084215974</v>
      </c>
      <c r="BG32" s="39">
        <v>0.83503234739990007</v>
      </c>
      <c r="BH32" s="39">
        <v>1.4458399333E-3</v>
      </c>
      <c r="BI32" s="39">
        <v>0</v>
      </c>
      <c r="BJ32" s="39">
        <v>0.50856936526639995</v>
      </c>
      <c r="BK32" s="40">
        <f t="shared" si="10"/>
        <v>21.343215890300012</v>
      </c>
    </row>
    <row r="33" spans="1:64" x14ac:dyDescent="0.25">
      <c r="A33" s="11"/>
      <c r="B33" s="25" t="s">
        <v>109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6.2212595373659001</v>
      </c>
      <c r="I33" s="39">
        <v>0.29563328193319999</v>
      </c>
      <c r="J33" s="39">
        <v>0</v>
      </c>
      <c r="K33" s="39">
        <v>0</v>
      </c>
      <c r="L33" s="39">
        <v>8.2088414020660991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>
        <v>2.086492436266</v>
      </c>
      <c r="S33" s="39">
        <v>0</v>
      </c>
      <c r="T33" s="39">
        <v>0</v>
      </c>
      <c r="U33" s="39">
        <v>0</v>
      </c>
      <c r="V33" s="39">
        <v>1.3586862143462333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  <c r="AB33" s="39">
        <v>0.72318829336619994</v>
      </c>
      <c r="AC33" s="39">
        <v>0</v>
      </c>
      <c r="AD33" s="39">
        <v>0</v>
      </c>
      <c r="AE33" s="39">
        <v>0</v>
      </c>
      <c r="AF33" s="39">
        <v>2.3647954415328996</v>
      </c>
      <c r="AG33" s="39">
        <v>0</v>
      </c>
      <c r="AH33" s="39">
        <v>0</v>
      </c>
      <c r="AI33" s="39">
        <v>0</v>
      </c>
      <c r="AJ33" s="39">
        <v>0</v>
      </c>
      <c r="AK33" s="39">
        <v>0</v>
      </c>
      <c r="AL33" s="39">
        <v>0.34494332153290003</v>
      </c>
      <c r="AM33" s="39">
        <v>0</v>
      </c>
      <c r="AN33" s="39">
        <v>0</v>
      </c>
      <c r="AO33" s="39">
        <v>0</v>
      </c>
      <c r="AP33" s="39">
        <v>0.69835212319979989</v>
      </c>
      <c r="AQ33" s="39">
        <v>0</v>
      </c>
      <c r="AR33" s="39">
        <v>0</v>
      </c>
      <c r="AS33" s="39">
        <v>0</v>
      </c>
      <c r="AT33" s="39">
        <v>0</v>
      </c>
      <c r="AU33" s="39">
        <v>0</v>
      </c>
      <c r="AV33" s="39">
        <v>5.2411312701958011</v>
      </c>
      <c r="AW33" s="39">
        <v>2.4790879133200001E-2</v>
      </c>
      <c r="AX33" s="39">
        <v>0</v>
      </c>
      <c r="AY33" s="39">
        <v>0</v>
      </c>
      <c r="AZ33" s="39">
        <v>7.425307981431998</v>
      </c>
      <c r="BA33" s="39">
        <v>0</v>
      </c>
      <c r="BB33" s="39">
        <v>0</v>
      </c>
      <c r="BC33" s="39">
        <v>0</v>
      </c>
      <c r="BD33" s="39">
        <v>0</v>
      </c>
      <c r="BE33" s="39">
        <v>0</v>
      </c>
      <c r="BF33" s="39">
        <v>1.8187965164634998</v>
      </c>
      <c r="BG33" s="39">
        <v>0</v>
      </c>
      <c r="BH33" s="39">
        <v>0</v>
      </c>
      <c r="BI33" s="39">
        <v>0</v>
      </c>
      <c r="BJ33" s="39">
        <v>1.7209722833996</v>
      </c>
      <c r="BK33" s="40">
        <f t="shared" si="10"/>
        <v>38.533190982233322</v>
      </c>
    </row>
    <row r="34" spans="1:64" x14ac:dyDescent="0.25">
      <c r="A34" s="11"/>
      <c r="B34" s="25" t="s">
        <v>110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0.74817315839879961</v>
      </c>
      <c r="I34" s="39">
        <v>0.28566403276659996</v>
      </c>
      <c r="J34" s="39">
        <v>0</v>
      </c>
      <c r="K34" s="39">
        <v>0</v>
      </c>
      <c r="L34" s="39">
        <v>1.6650754223997999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0.29272370533239994</v>
      </c>
      <c r="S34" s="39">
        <v>0</v>
      </c>
      <c r="T34" s="39">
        <v>0</v>
      </c>
      <c r="U34" s="39">
        <v>0</v>
      </c>
      <c r="V34" s="39">
        <v>0.30552316377202599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0.31975007749930001</v>
      </c>
      <c r="AC34" s="39">
        <v>0.32471926893329994</v>
      </c>
      <c r="AD34" s="39">
        <v>0</v>
      </c>
      <c r="AE34" s="39">
        <v>0</v>
      </c>
      <c r="AF34" s="39">
        <v>0.28123381699979999</v>
      </c>
      <c r="AG34" s="39">
        <v>0</v>
      </c>
      <c r="AH34" s="39">
        <v>0</v>
      </c>
      <c r="AI34" s="39">
        <v>0</v>
      </c>
      <c r="AJ34" s="39">
        <v>0</v>
      </c>
      <c r="AK34" s="39">
        <v>0</v>
      </c>
      <c r="AL34" s="39">
        <v>0.33881682633249993</v>
      </c>
      <c r="AM34" s="39">
        <v>4.0734719766600001E-2</v>
      </c>
      <c r="AN34" s="39">
        <v>0</v>
      </c>
      <c r="AO34" s="39">
        <v>0</v>
      </c>
      <c r="AP34" s="39">
        <v>2.1750376034998999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39">
        <v>7.2099567816798018</v>
      </c>
      <c r="AW34" s="39">
        <v>2.1875810314330004</v>
      </c>
      <c r="AX34" s="39">
        <v>0</v>
      </c>
      <c r="AY34" s="39">
        <v>0</v>
      </c>
      <c r="AZ34" s="39">
        <v>2.3891862312323</v>
      </c>
      <c r="BA34" s="39">
        <v>0</v>
      </c>
      <c r="BB34" s="39">
        <v>0</v>
      </c>
      <c r="BC34" s="39">
        <v>0</v>
      </c>
      <c r="BD34" s="39">
        <v>0</v>
      </c>
      <c r="BE34" s="39">
        <v>0</v>
      </c>
      <c r="BF34" s="39">
        <v>2.7109716569207021</v>
      </c>
      <c r="BG34" s="39">
        <v>0.1018997600666</v>
      </c>
      <c r="BH34" s="39">
        <v>0</v>
      </c>
      <c r="BI34" s="39">
        <v>0</v>
      </c>
      <c r="BJ34" s="39">
        <v>6.3886144866600006E-2</v>
      </c>
      <c r="BK34" s="40">
        <f t="shared" si="10"/>
        <v>21.440933401900033</v>
      </c>
    </row>
    <row r="35" spans="1:64" x14ac:dyDescent="0.25">
      <c r="A35" s="11"/>
      <c r="B35" s="25" t="s">
        <v>111</v>
      </c>
      <c r="C35" s="39">
        <v>0</v>
      </c>
      <c r="D35" s="39">
        <v>10.546276004433299</v>
      </c>
      <c r="E35" s="39">
        <v>0</v>
      </c>
      <c r="F35" s="39">
        <v>0</v>
      </c>
      <c r="G35" s="39">
        <v>0</v>
      </c>
      <c r="H35" s="39">
        <v>0.6064750763658</v>
      </c>
      <c r="I35" s="39">
        <v>19.2283199725332</v>
      </c>
      <c r="J35" s="39">
        <v>0</v>
      </c>
      <c r="K35" s="39">
        <v>0</v>
      </c>
      <c r="L35" s="39">
        <v>5.814255366199701</v>
      </c>
      <c r="M35" s="39">
        <v>0</v>
      </c>
      <c r="N35" s="39">
        <v>0</v>
      </c>
      <c r="O35" s="39">
        <v>0</v>
      </c>
      <c r="P35" s="39">
        <v>0</v>
      </c>
      <c r="Q35" s="39">
        <v>0</v>
      </c>
      <c r="R35" s="39">
        <v>0.1911911481329</v>
      </c>
      <c r="S35" s="39">
        <v>11.991977629277805</v>
      </c>
      <c r="T35" s="39">
        <v>0</v>
      </c>
      <c r="U35" s="39">
        <v>0</v>
      </c>
      <c r="V35" s="39">
        <v>0.30090506616660001</v>
      </c>
      <c r="W35" s="39">
        <v>0</v>
      </c>
      <c r="X35" s="39">
        <v>0</v>
      </c>
      <c r="Y35" s="39">
        <v>0</v>
      </c>
      <c r="Z35" s="39">
        <v>0</v>
      </c>
      <c r="AA35" s="39">
        <v>0</v>
      </c>
      <c r="AB35" s="39">
        <v>0.27088263819989999</v>
      </c>
      <c r="AC35" s="39">
        <v>0</v>
      </c>
      <c r="AD35" s="39">
        <v>0</v>
      </c>
      <c r="AE35" s="39">
        <v>0</v>
      </c>
      <c r="AF35" s="39">
        <v>0.55054812406660003</v>
      </c>
      <c r="AG35" s="39">
        <v>0</v>
      </c>
      <c r="AH35" s="39">
        <v>0</v>
      </c>
      <c r="AI35" s="39">
        <v>0</v>
      </c>
      <c r="AJ35" s="39">
        <v>0</v>
      </c>
      <c r="AK35" s="39">
        <v>0</v>
      </c>
      <c r="AL35" s="39">
        <v>5.8632655033200004E-2</v>
      </c>
      <c r="AM35" s="39">
        <v>0</v>
      </c>
      <c r="AN35" s="39">
        <v>0</v>
      </c>
      <c r="AO35" s="39">
        <v>0</v>
      </c>
      <c r="AP35" s="39">
        <v>0</v>
      </c>
      <c r="AQ35" s="39">
        <v>0</v>
      </c>
      <c r="AR35" s="39">
        <v>0</v>
      </c>
      <c r="AS35" s="39">
        <v>0</v>
      </c>
      <c r="AT35" s="39">
        <v>0</v>
      </c>
      <c r="AU35" s="39">
        <v>0</v>
      </c>
      <c r="AV35" s="39">
        <v>3.0258471306953005</v>
      </c>
      <c r="AW35" s="39">
        <v>5.5082662119328001</v>
      </c>
      <c r="AX35" s="39">
        <v>0</v>
      </c>
      <c r="AY35" s="39">
        <v>0</v>
      </c>
      <c r="AZ35" s="39">
        <v>15.116869828965701</v>
      </c>
      <c r="BA35" s="39">
        <v>0</v>
      </c>
      <c r="BB35" s="39">
        <v>0</v>
      </c>
      <c r="BC35" s="39">
        <v>0</v>
      </c>
      <c r="BD35" s="39">
        <v>0</v>
      </c>
      <c r="BE35" s="39">
        <v>0</v>
      </c>
      <c r="BF35" s="39">
        <v>1.3628847379640996</v>
      </c>
      <c r="BG35" s="39">
        <v>0.18196111586659999</v>
      </c>
      <c r="BH35" s="39">
        <v>0</v>
      </c>
      <c r="BI35" s="39">
        <v>0</v>
      </c>
      <c r="BJ35" s="39">
        <v>0.15123155703319999</v>
      </c>
      <c r="BK35" s="40">
        <f t="shared" si="10"/>
        <v>74.906524262866697</v>
      </c>
    </row>
    <row r="36" spans="1:64" x14ac:dyDescent="0.25">
      <c r="A36" s="11"/>
      <c r="B36" s="26" t="s">
        <v>89</v>
      </c>
      <c r="C36" s="41">
        <f>SUM(C28:C35)</f>
        <v>0</v>
      </c>
      <c r="D36" s="41">
        <f t="shared" ref="D36:BJ36" si="11">SUM(D28:D35)</f>
        <v>72.997230340466302</v>
      </c>
      <c r="E36" s="41">
        <f t="shared" si="11"/>
        <v>0</v>
      </c>
      <c r="F36" s="41">
        <f t="shared" si="11"/>
        <v>0</v>
      </c>
      <c r="G36" s="41">
        <f t="shared" si="11"/>
        <v>0</v>
      </c>
      <c r="H36" s="41">
        <f t="shared" si="11"/>
        <v>12.257639741533673</v>
      </c>
      <c r="I36" s="41">
        <f t="shared" si="11"/>
        <v>127.67172053809743</v>
      </c>
      <c r="J36" s="41">
        <f t="shared" si="11"/>
        <v>4.5792986976700361</v>
      </c>
      <c r="K36" s="41">
        <f t="shared" si="11"/>
        <v>0</v>
      </c>
      <c r="L36" s="41">
        <f t="shared" si="11"/>
        <v>64.613715051617064</v>
      </c>
      <c r="M36" s="41">
        <f t="shared" si="11"/>
        <v>0</v>
      </c>
      <c r="N36" s="41">
        <f t="shared" si="11"/>
        <v>0</v>
      </c>
      <c r="O36" s="41">
        <f t="shared" si="11"/>
        <v>0</v>
      </c>
      <c r="P36" s="41">
        <f t="shared" si="11"/>
        <v>0</v>
      </c>
      <c r="Q36" s="41">
        <f t="shared" si="11"/>
        <v>0</v>
      </c>
      <c r="R36" s="41">
        <f t="shared" si="11"/>
        <v>4.6515159015611998</v>
      </c>
      <c r="S36" s="41">
        <f t="shared" si="11"/>
        <v>33.525033775121749</v>
      </c>
      <c r="T36" s="41">
        <f t="shared" si="11"/>
        <v>0.91214413626659996</v>
      </c>
      <c r="U36" s="41">
        <f t="shared" si="11"/>
        <v>0</v>
      </c>
      <c r="V36" s="41">
        <f t="shared" si="11"/>
        <v>5.7275844887837595</v>
      </c>
      <c r="W36" s="41">
        <f t="shared" si="11"/>
        <v>0</v>
      </c>
      <c r="X36" s="41">
        <f t="shared" si="11"/>
        <v>0</v>
      </c>
      <c r="Y36" s="41">
        <f t="shared" si="11"/>
        <v>0</v>
      </c>
      <c r="Z36" s="41">
        <f t="shared" si="11"/>
        <v>0</v>
      </c>
      <c r="AA36" s="41">
        <f t="shared" si="11"/>
        <v>0</v>
      </c>
      <c r="AB36" s="41">
        <f t="shared" si="11"/>
        <v>5.8862432230601014</v>
      </c>
      <c r="AC36" s="41">
        <f t="shared" si="11"/>
        <v>8.1242476604320011</v>
      </c>
      <c r="AD36" s="41">
        <f t="shared" si="11"/>
        <v>0</v>
      </c>
      <c r="AE36" s="41">
        <f t="shared" si="11"/>
        <v>0</v>
      </c>
      <c r="AF36" s="41">
        <f t="shared" si="11"/>
        <v>11.7145943189985</v>
      </c>
      <c r="AG36" s="41">
        <f t="shared" si="11"/>
        <v>0</v>
      </c>
      <c r="AH36" s="41">
        <f t="shared" si="11"/>
        <v>0</v>
      </c>
      <c r="AI36" s="41">
        <f t="shared" si="11"/>
        <v>0</v>
      </c>
      <c r="AJ36" s="41">
        <f t="shared" si="11"/>
        <v>0</v>
      </c>
      <c r="AK36" s="41">
        <f t="shared" si="11"/>
        <v>0</v>
      </c>
      <c r="AL36" s="41">
        <f t="shared" si="11"/>
        <v>2.7764584681947992</v>
      </c>
      <c r="AM36" s="41">
        <f t="shared" si="11"/>
        <v>18.957663180099402</v>
      </c>
      <c r="AN36" s="41">
        <f t="shared" si="11"/>
        <v>22.199519196166499</v>
      </c>
      <c r="AO36" s="41">
        <f t="shared" si="11"/>
        <v>0</v>
      </c>
      <c r="AP36" s="41">
        <f t="shared" si="11"/>
        <v>7.2658810896323001</v>
      </c>
      <c r="AQ36" s="41">
        <f t="shared" si="11"/>
        <v>0</v>
      </c>
      <c r="AR36" s="41">
        <f t="shared" si="11"/>
        <v>0</v>
      </c>
      <c r="AS36" s="41">
        <f t="shared" si="11"/>
        <v>0</v>
      </c>
      <c r="AT36" s="41">
        <f t="shared" si="11"/>
        <v>0</v>
      </c>
      <c r="AU36" s="41">
        <f t="shared" si="11"/>
        <v>0</v>
      </c>
      <c r="AV36" s="41">
        <f t="shared" si="11"/>
        <v>46.966203470376513</v>
      </c>
      <c r="AW36" s="41">
        <f t="shared" si="11"/>
        <v>123.0196725898263</v>
      </c>
      <c r="AX36" s="41">
        <f t="shared" si="11"/>
        <v>7.1863002004332008</v>
      </c>
      <c r="AY36" s="41">
        <f t="shared" si="11"/>
        <v>0</v>
      </c>
      <c r="AZ36" s="41">
        <f t="shared" si="11"/>
        <v>121.40946909415375</v>
      </c>
      <c r="BA36" s="41">
        <f t="shared" si="11"/>
        <v>0</v>
      </c>
      <c r="BB36" s="41">
        <f t="shared" si="11"/>
        <v>0</v>
      </c>
      <c r="BC36" s="41">
        <f t="shared" si="11"/>
        <v>0</v>
      </c>
      <c r="BD36" s="41">
        <f t="shared" si="11"/>
        <v>0</v>
      </c>
      <c r="BE36" s="41">
        <f t="shared" si="11"/>
        <v>0</v>
      </c>
      <c r="BF36" s="41">
        <f t="shared" si="11"/>
        <v>17.749304779746396</v>
      </c>
      <c r="BG36" s="41">
        <f t="shared" si="11"/>
        <v>6.8046331975322998</v>
      </c>
      <c r="BH36" s="41">
        <f t="shared" si="11"/>
        <v>4.1694354636665008</v>
      </c>
      <c r="BI36" s="41">
        <f t="shared" si="11"/>
        <v>0</v>
      </c>
      <c r="BJ36" s="41">
        <f t="shared" si="11"/>
        <v>10.7440102397968</v>
      </c>
      <c r="BK36" s="41">
        <f t="shared" si="10"/>
        <v>741.90951884323295</v>
      </c>
      <c r="BL36" s="32"/>
    </row>
    <row r="37" spans="1:64" x14ac:dyDescent="0.25">
      <c r="A37" s="11"/>
      <c r="B37" s="26" t="s">
        <v>79</v>
      </c>
      <c r="C37" s="41">
        <f t="shared" ref="C37:AH37" si="12">C9+C12+C20+C23+C26+C36</f>
        <v>0</v>
      </c>
      <c r="D37" s="41">
        <f t="shared" si="12"/>
        <v>134.02509955789941</v>
      </c>
      <c r="E37" s="41">
        <f t="shared" si="12"/>
        <v>0</v>
      </c>
      <c r="F37" s="41">
        <f t="shared" si="12"/>
        <v>0</v>
      </c>
      <c r="G37" s="41">
        <f t="shared" si="12"/>
        <v>0</v>
      </c>
      <c r="H37" s="41">
        <f t="shared" si="12"/>
        <v>15.189296240730974</v>
      </c>
      <c r="I37" s="41">
        <f t="shared" si="12"/>
        <v>675.68600979896917</v>
      </c>
      <c r="J37" s="41">
        <f t="shared" si="12"/>
        <v>401.83746483556911</v>
      </c>
      <c r="K37" s="41">
        <f t="shared" si="12"/>
        <v>0</v>
      </c>
      <c r="L37" s="41">
        <f t="shared" si="12"/>
        <v>89.523326596687838</v>
      </c>
      <c r="M37" s="41">
        <f t="shared" si="12"/>
        <v>0</v>
      </c>
      <c r="N37" s="41">
        <f t="shared" si="12"/>
        <v>0</v>
      </c>
      <c r="O37" s="41">
        <f t="shared" si="12"/>
        <v>0</v>
      </c>
      <c r="P37" s="41">
        <f t="shared" si="12"/>
        <v>0</v>
      </c>
      <c r="Q37" s="41">
        <f t="shared" si="12"/>
        <v>0</v>
      </c>
      <c r="R37" s="41">
        <f t="shared" si="12"/>
        <v>5.2555861624978615</v>
      </c>
      <c r="S37" s="41">
        <f t="shared" si="12"/>
        <v>64.353092601356451</v>
      </c>
      <c r="T37" s="41">
        <f t="shared" si="12"/>
        <v>2.8979175811664</v>
      </c>
      <c r="U37" s="41">
        <f t="shared" si="12"/>
        <v>0</v>
      </c>
      <c r="V37" s="41">
        <f t="shared" si="12"/>
        <v>15.938875062188256</v>
      </c>
      <c r="W37" s="41">
        <f t="shared" si="12"/>
        <v>0</v>
      </c>
      <c r="X37" s="41">
        <f t="shared" si="12"/>
        <v>0</v>
      </c>
      <c r="Y37" s="41">
        <f t="shared" si="12"/>
        <v>0</v>
      </c>
      <c r="Z37" s="41">
        <f t="shared" si="12"/>
        <v>0</v>
      </c>
      <c r="AA37" s="41">
        <f t="shared" si="12"/>
        <v>0</v>
      </c>
      <c r="AB37" s="41">
        <f t="shared" si="12"/>
        <v>7.2920600635917019</v>
      </c>
      <c r="AC37" s="41">
        <f t="shared" si="12"/>
        <v>152.78672920549789</v>
      </c>
      <c r="AD37" s="41">
        <f t="shared" si="12"/>
        <v>0</v>
      </c>
      <c r="AE37" s="41">
        <f t="shared" si="12"/>
        <v>0</v>
      </c>
      <c r="AF37" s="41">
        <f t="shared" si="12"/>
        <v>14.7814396923978</v>
      </c>
      <c r="AG37" s="41">
        <f t="shared" si="12"/>
        <v>0</v>
      </c>
      <c r="AH37" s="41">
        <f t="shared" si="12"/>
        <v>0</v>
      </c>
      <c r="AI37" s="41">
        <f t="shared" ref="AI37:BJ37" si="13">AI9+AI12+AI20+AI23+AI26+AI36</f>
        <v>0</v>
      </c>
      <c r="AJ37" s="41">
        <f t="shared" si="13"/>
        <v>0</v>
      </c>
      <c r="AK37" s="41">
        <f t="shared" si="13"/>
        <v>0</v>
      </c>
      <c r="AL37" s="41">
        <f t="shared" si="13"/>
        <v>3.2778202615601995</v>
      </c>
      <c r="AM37" s="41">
        <f t="shared" si="13"/>
        <v>80.637884521331912</v>
      </c>
      <c r="AN37" s="41">
        <f t="shared" si="13"/>
        <v>32.838429790033096</v>
      </c>
      <c r="AO37" s="41">
        <f t="shared" si="13"/>
        <v>0</v>
      </c>
      <c r="AP37" s="41">
        <f t="shared" si="13"/>
        <v>8.5795259282319005</v>
      </c>
      <c r="AQ37" s="41">
        <f t="shared" si="13"/>
        <v>0</v>
      </c>
      <c r="AR37" s="41">
        <f t="shared" si="13"/>
        <v>0</v>
      </c>
      <c r="AS37" s="41">
        <f t="shared" si="13"/>
        <v>0</v>
      </c>
      <c r="AT37" s="41">
        <f t="shared" si="13"/>
        <v>0</v>
      </c>
      <c r="AU37" s="41">
        <f t="shared" si="13"/>
        <v>0</v>
      </c>
      <c r="AV37" s="41">
        <f t="shared" si="13"/>
        <v>56.419979963226311</v>
      </c>
      <c r="AW37" s="41">
        <f t="shared" si="13"/>
        <v>565.39402868712227</v>
      </c>
      <c r="AX37" s="41">
        <f t="shared" si="13"/>
        <v>54.105670139633006</v>
      </c>
      <c r="AY37" s="41">
        <f t="shared" si="13"/>
        <v>0</v>
      </c>
      <c r="AZ37" s="41">
        <f t="shared" si="13"/>
        <v>172.77646717168147</v>
      </c>
      <c r="BA37" s="41">
        <f t="shared" si="13"/>
        <v>0</v>
      </c>
      <c r="BB37" s="41">
        <f t="shared" si="13"/>
        <v>0</v>
      </c>
      <c r="BC37" s="41">
        <f t="shared" si="13"/>
        <v>0</v>
      </c>
      <c r="BD37" s="41">
        <f t="shared" si="13"/>
        <v>0</v>
      </c>
      <c r="BE37" s="41">
        <f t="shared" si="13"/>
        <v>0</v>
      </c>
      <c r="BF37" s="41">
        <f t="shared" si="13"/>
        <v>21.396821379837295</v>
      </c>
      <c r="BG37" s="41">
        <f t="shared" si="13"/>
        <v>36.183934695131597</v>
      </c>
      <c r="BH37" s="41">
        <f t="shared" si="13"/>
        <v>4.2212799592665009</v>
      </c>
      <c r="BI37" s="41">
        <f t="shared" si="13"/>
        <v>0</v>
      </c>
      <c r="BJ37" s="41">
        <f t="shared" si="13"/>
        <v>22.101386528295603</v>
      </c>
      <c r="BK37" s="41">
        <f t="shared" si="10"/>
        <v>2637.5001264239036</v>
      </c>
    </row>
    <row r="38" spans="1:64" ht="3.75" customHeight="1" x14ac:dyDescent="0.25">
      <c r="A38" s="11"/>
      <c r="B38" s="2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</row>
    <row r="39" spans="1:64" x14ac:dyDescent="0.25">
      <c r="A39" s="11" t="s">
        <v>1</v>
      </c>
      <c r="B39" s="28" t="s">
        <v>7</v>
      </c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</row>
    <row r="40" spans="1:64" s="15" customFormat="1" x14ac:dyDescent="0.25">
      <c r="A40" s="11" t="s">
        <v>75</v>
      </c>
      <c r="B40" s="25" t="s">
        <v>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</row>
    <row r="41" spans="1:64" s="15" customFormat="1" x14ac:dyDescent="0.25">
      <c r="A41" s="11"/>
      <c r="B41" s="25" t="s">
        <v>112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17.627675295611269</v>
      </c>
      <c r="I41" s="39">
        <v>0.53716706803320002</v>
      </c>
      <c r="J41" s="39">
        <v>0</v>
      </c>
      <c r="K41" s="39">
        <v>0</v>
      </c>
      <c r="L41" s="39">
        <v>2.2791519299699997E-2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8.8269021593966972</v>
      </c>
      <c r="S41" s="39">
        <v>2.6108687366599999E-2</v>
      </c>
      <c r="T41" s="39">
        <v>0</v>
      </c>
      <c r="U41" s="39">
        <v>0</v>
      </c>
      <c r="V41" s="39">
        <v>3.9042541332799989E-2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7.1380289009645992</v>
      </c>
      <c r="AC41" s="39">
        <v>9.9134107933200002E-2</v>
      </c>
      <c r="AD41" s="39">
        <v>0</v>
      </c>
      <c r="AE41" s="39">
        <v>0</v>
      </c>
      <c r="AF41" s="39">
        <v>0.17684379859969998</v>
      </c>
      <c r="AG41" s="39">
        <v>0</v>
      </c>
      <c r="AH41" s="39">
        <v>0</v>
      </c>
      <c r="AI41" s="39">
        <v>0</v>
      </c>
      <c r="AJ41" s="39">
        <v>0</v>
      </c>
      <c r="AK41" s="39">
        <v>0</v>
      </c>
      <c r="AL41" s="39">
        <v>6.7522529670644991</v>
      </c>
      <c r="AM41" s="39">
        <v>2.2767910466500001E-2</v>
      </c>
      <c r="AN41" s="39">
        <v>0</v>
      </c>
      <c r="AO41" s="39">
        <v>0</v>
      </c>
      <c r="AP41" s="39">
        <v>3.1844421566600001E-2</v>
      </c>
      <c r="AQ41" s="39">
        <v>0</v>
      </c>
      <c r="AR41" s="39">
        <v>0</v>
      </c>
      <c r="AS41" s="39">
        <v>0</v>
      </c>
      <c r="AT41" s="39">
        <v>0</v>
      </c>
      <c r="AU41" s="39">
        <v>0</v>
      </c>
      <c r="AV41" s="39">
        <v>165.39100774139249</v>
      </c>
      <c r="AW41" s="39">
        <v>0.66880170269869998</v>
      </c>
      <c r="AX41" s="39">
        <v>0</v>
      </c>
      <c r="AY41" s="39">
        <v>0</v>
      </c>
      <c r="AZ41" s="39">
        <v>2.1795796455981002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82.848230097109564</v>
      </c>
      <c r="BG41" s="39">
        <v>7.3538764502995004</v>
      </c>
      <c r="BH41" s="39">
        <v>0</v>
      </c>
      <c r="BI41" s="39">
        <v>0</v>
      </c>
      <c r="BJ41" s="39">
        <v>0.15502252793310001</v>
      </c>
      <c r="BK41" s="40">
        <f t="shared" ref="BK41:BK43" si="14">SUM(C41:BJ41)</f>
        <v>299.89707754266681</v>
      </c>
    </row>
    <row r="42" spans="1:64" s="15" customFormat="1" x14ac:dyDescent="0.25">
      <c r="A42" s="11"/>
      <c r="B42" s="23" t="s">
        <v>113</v>
      </c>
      <c r="C42" s="39">
        <v>0</v>
      </c>
      <c r="D42" s="39">
        <v>0</v>
      </c>
      <c r="E42" s="39">
        <v>0</v>
      </c>
      <c r="F42" s="39">
        <v>0</v>
      </c>
      <c r="G42" s="39">
        <v>0</v>
      </c>
      <c r="H42" s="39">
        <v>62.8785346399182</v>
      </c>
      <c r="I42" s="39">
        <v>0.49732119189989998</v>
      </c>
      <c r="J42" s="39">
        <v>0</v>
      </c>
      <c r="K42" s="39">
        <v>0</v>
      </c>
      <c r="L42" s="39">
        <v>9.9352835833000003E-2</v>
      </c>
      <c r="M42" s="39">
        <v>0</v>
      </c>
      <c r="N42" s="39">
        <v>0</v>
      </c>
      <c r="O42" s="39">
        <v>0</v>
      </c>
      <c r="P42" s="39">
        <v>0</v>
      </c>
      <c r="Q42" s="39">
        <v>0</v>
      </c>
      <c r="R42" s="39">
        <v>53.59543516506379</v>
      </c>
      <c r="S42" s="39">
        <v>2.5258854333200003E-2</v>
      </c>
      <c r="T42" s="39">
        <v>0</v>
      </c>
      <c r="U42" s="39">
        <v>0</v>
      </c>
      <c r="V42" s="39">
        <v>7.3300479799399992E-2</v>
      </c>
      <c r="W42" s="39">
        <v>0</v>
      </c>
      <c r="X42" s="39">
        <v>0</v>
      </c>
      <c r="Y42" s="39">
        <v>0</v>
      </c>
      <c r="Z42" s="39">
        <v>0</v>
      </c>
      <c r="AA42" s="39">
        <v>0</v>
      </c>
      <c r="AB42" s="39">
        <v>9.263494165631398</v>
      </c>
      <c r="AC42" s="39">
        <v>0.74024984313320008</v>
      </c>
      <c r="AD42" s="39">
        <v>0</v>
      </c>
      <c r="AE42" s="39">
        <v>0</v>
      </c>
      <c r="AF42" s="39">
        <v>1.0245672397996</v>
      </c>
      <c r="AG42" s="39">
        <v>0</v>
      </c>
      <c r="AH42" s="39">
        <v>0</v>
      </c>
      <c r="AI42" s="39">
        <v>0</v>
      </c>
      <c r="AJ42" s="39">
        <v>0</v>
      </c>
      <c r="AK42" s="39">
        <v>0</v>
      </c>
      <c r="AL42" s="39">
        <v>10.863258144064604</v>
      </c>
      <c r="AM42" s="39">
        <v>9.7472090866599997E-2</v>
      </c>
      <c r="AN42" s="39">
        <v>0</v>
      </c>
      <c r="AO42" s="39">
        <v>0</v>
      </c>
      <c r="AP42" s="39">
        <v>0.2253815535999</v>
      </c>
      <c r="AQ42" s="39">
        <v>0</v>
      </c>
      <c r="AR42" s="39">
        <v>0</v>
      </c>
      <c r="AS42" s="39">
        <v>0</v>
      </c>
      <c r="AT42" s="39">
        <v>0</v>
      </c>
      <c r="AU42" s="39">
        <v>0</v>
      </c>
      <c r="AV42" s="39">
        <v>65.888568654510578</v>
      </c>
      <c r="AW42" s="39">
        <v>1.1540770038332</v>
      </c>
      <c r="AX42" s="39">
        <v>0</v>
      </c>
      <c r="AY42" s="39">
        <v>0</v>
      </c>
      <c r="AZ42" s="39">
        <v>3.8374947838981006</v>
      </c>
      <c r="BA42" s="39">
        <v>0</v>
      </c>
      <c r="BB42" s="39">
        <v>0</v>
      </c>
      <c r="BC42" s="39">
        <v>0</v>
      </c>
      <c r="BD42" s="39">
        <v>0</v>
      </c>
      <c r="BE42" s="39">
        <v>0</v>
      </c>
      <c r="BF42" s="39">
        <v>36.261425770849243</v>
      </c>
      <c r="BG42" s="39">
        <v>0.12112456806660001</v>
      </c>
      <c r="BH42" s="39">
        <v>0</v>
      </c>
      <c r="BI42" s="39">
        <v>0</v>
      </c>
      <c r="BJ42" s="39">
        <v>0.1528841722331</v>
      </c>
      <c r="BK42" s="40">
        <f t="shared" si="14"/>
        <v>246.79920115733364</v>
      </c>
    </row>
    <row r="43" spans="1:64" s="15" customFormat="1" x14ac:dyDescent="0.25">
      <c r="A43" s="11"/>
      <c r="B43" s="26" t="s">
        <v>84</v>
      </c>
      <c r="C43" s="42">
        <f>SUM(C41:C42)</f>
        <v>0</v>
      </c>
      <c r="D43" s="42">
        <f t="shared" ref="D43:BJ43" si="15">SUM(D41:D42)</f>
        <v>0</v>
      </c>
      <c r="E43" s="42">
        <f t="shared" si="15"/>
        <v>0</v>
      </c>
      <c r="F43" s="42">
        <f t="shared" si="15"/>
        <v>0</v>
      </c>
      <c r="G43" s="42">
        <f t="shared" si="15"/>
        <v>0</v>
      </c>
      <c r="H43" s="42">
        <f t="shared" si="15"/>
        <v>80.506209935529469</v>
      </c>
      <c r="I43" s="42">
        <f t="shared" si="15"/>
        <v>1.0344882599331</v>
      </c>
      <c r="J43" s="42">
        <f t="shared" si="15"/>
        <v>0</v>
      </c>
      <c r="K43" s="42">
        <f t="shared" si="15"/>
        <v>0</v>
      </c>
      <c r="L43" s="42">
        <f t="shared" si="15"/>
        <v>0.1221443551327</v>
      </c>
      <c r="M43" s="42">
        <f t="shared" si="15"/>
        <v>0</v>
      </c>
      <c r="N43" s="42">
        <f t="shared" si="15"/>
        <v>0</v>
      </c>
      <c r="O43" s="42">
        <f t="shared" si="15"/>
        <v>0</v>
      </c>
      <c r="P43" s="42">
        <f t="shared" si="15"/>
        <v>0</v>
      </c>
      <c r="Q43" s="42">
        <f t="shared" si="15"/>
        <v>0</v>
      </c>
      <c r="R43" s="42">
        <f t="shared" si="15"/>
        <v>62.422337324460486</v>
      </c>
      <c r="S43" s="42">
        <f t="shared" si="15"/>
        <v>5.1367541699799998E-2</v>
      </c>
      <c r="T43" s="42">
        <f t="shared" si="15"/>
        <v>0</v>
      </c>
      <c r="U43" s="42">
        <f t="shared" si="15"/>
        <v>0</v>
      </c>
      <c r="V43" s="42">
        <f t="shared" si="15"/>
        <v>0.11234302113219999</v>
      </c>
      <c r="W43" s="42">
        <f t="shared" si="15"/>
        <v>0</v>
      </c>
      <c r="X43" s="42">
        <f t="shared" si="15"/>
        <v>0</v>
      </c>
      <c r="Y43" s="42">
        <f t="shared" si="15"/>
        <v>0</v>
      </c>
      <c r="Z43" s="42">
        <f t="shared" si="15"/>
        <v>0</v>
      </c>
      <c r="AA43" s="42">
        <f t="shared" si="15"/>
        <v>0</v>
      </c>
      <c r="AB43" s="42">
        <f t="shared" si="15"/>
        <v>16.401523066595999</v>
      </c>
      <c r="AC43" s="42">
        <f t="shared" si="15"/>
        <v>0.83938395106640007</v>
      </c>
      <c r="AD43" s="42">
        <f t="shared" si="15"/>
        <v>0</v>
      </c>
      <c r="AE43" s="42">
        <f t="shared" si="15"/>
        <v>0</v>
      </c>
      <c r="AF43" s="42">
        <f t="shared" si="15"/>
        <v>1.2014110383993</v>
      </c>
      <c r="AG43" s="42">
        <f t="shared" si="15"/>
        <v>0</v>
      </c>
      <c r="AH43" s="42">
        <f t="shared" si="15"/>
        <v>0</v>
      </c>
      <c r="AI43" s="42">
        <f t="shared" si="15"/>
        <v>0</v>
      </c>
      <c r="AJ43" s="42">
        <f t="shared" si="15"/>
        <v>0</v>
      </c>
      <c r="AK43" s="42">
        <f t="shared" si="15"/>
        <v>0</v>
      </c>
      <c r="AL43" s="42">
        <f t="shared" si="15"/>
        <v>17.615511111129102</v>
      </c>
      <c r="AM43" s="42">
        <f t="shared" si="15"/>
        <v>0.12024000133310001</v>
      </c>
      <c r="AN43" s="42">
        <f t="shared" si="15"/>
        <v>0</v>
      </c>
      <c r="AO43" s="42">
        <f t="shared" si="15"/>
        <v>0</v>
      </c>
      <c r="AP43" s="42">
        <f t="shared" si="15"/>
        <v>0.25722597516650003</v>
      </c>
      <c r="AQ43" s="42">
        <f t="shared" si="15"/>
        <v>0</v>
      </c>
      <c r="AR43" s="42">
        <f t="shared" si="15"/>
        <v>0</v>
      </c>
      <c r="AS43" s="42">
        <f t="shared" si="15"/>
        <v>0</v>
      </c>
      <c r="AT43" s="42">
        <f t="shared" si="15"/>
        <v>0</v>
      </c>
      <c r="AU43" s="42">
        <f t="shared" si="15"/>
        <v>0</v>
      </c>
      <c r="AV43" s="42">
        <f t="shared" si="15"/>
        <v>231.27957639590306</v>
      </c>
      <c r="AW43" s="42">
        <f t="shared" si="15"/>
        <v>1.8228787065318999</v>
      </c>
      <c r="AX43" s="42">
        <f t="shared" si="15"/>
        <v>0</v>
      </c>
      <c r="AY43" s="42">
        <f t="shared" si="15"/>
        <v>0</v>
      </c>
      <c r="AZ43" s="42">
        <f t="shared" si="15"/>
        <v>6.0170744294962013</v>
      </c>
      <c r="BA43" s="42">
        <f t="shared" si="15"/>
        <v>0</v>
      </c>
      <c r="BB43" s="42">
        <f t="shared" si="15"/>
        <v>0</v>
      </c>
      <c r="BC43" s="42">
        <f t="shared" si="15"/>
        <v>0</v>
      </c>
      <c r="BD43" s="42">
        <f t="shared" si="15"/>
        <v>0</v>
      </c>
      <c r="BE43" s="42">
        <f t="shared" si="15"/>
        <v>0</v>
      </c>
      <c r="BF43" s="42">
        <f t="shared" si="15"/>
        <v>119.10965586795881</v>
      </c>
      <c r="BG43" s="42">
        <f t="shared" si="15"/>
        <v>7.4750010183661004</v>
      </c>
      <c r="BH43" s="42">
        <f t="shared" si="15"/>
        <v>0</v>
      </c>
      <c r="BI43" s="42">
        <f t="shared" si="15"/>
        <v>0</v>
      </c>
      <c r="BJ43" s="42">
        <f t="shared" si="15"/>
        <v>0.30790670016620003</v>
      </c>
      <c r="BK43" s="41">
        <f t="shared" si="14"/>
        <v>546.69627870000045</v>
      </c>
    </row>
    <row r="44" spans="1:64" x14ac:dyDescent="0.25">
      <c r="A44" s="11" t="s">
        <v>76</v>
      </c>
      <c r="B44" s="25" t="s">
        <v>17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</row>
    <row r="45" spans="1:64" x14ac:dyDescent="0.25">
      <c r="A45" s="11"/>
      <c r="B45" s="25" t="s">
        <v>114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39.084995808531403</v>
      </c>
      <c r="I45" s="39">
        <v>4.7412274348330001</v>
      </c>
      <c r="J45" s="39">
        <v>5.5371025333E-3</v>
      </c>
      <c r="K45" s="39">
        <v>0</v>
      </c>
      <c r="L45" s="39">
        <v>0.92275715909979983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24.934622274120041</v>
      </c>
      <c r="S45" s="39">
        <v>0.19347402873320002</v>
      </c>
      <c r="T45" s="39">
        <v>0</v>
      </c>
      <c r="U45" s="39">
        <v>0</v>
      </c>
      <c r="V45" s="39">
        <v>0.76206444573320009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4.5048329007652015</v>
      </c>
      <c r="AC45" s="39">
        <v>0.45664115926620003</v>
      </c>
      <c r="AD45" s="39">
        <v>0</v>
      </c>
      <c r="AE45" s="39">
        <v>0</v>
      </c>
      <c r="AF45" s="39">
        <v>0</v>
      </c>
      <c r="AG45" s="39">
        <v>0</v>
      </c>
      <c r="AH45" s="39">
        <v>0</v>
      </c>
      <c r="AI45" s="39">
        <v>0</v>
      </c>
      <c r="AJ45" s="39">
        <v>0</v>
      </c>
      <c r="AK45" s="39">
        <v>0</v>
      </c>
      <c r="AL45" s="39">
        <v>1.4951337049651003</v>
      </c>
      <c r="AM45" s="39">
        <v>7.5230010533000005E-2</v>
      </c>
      <c r="AN45" s="39">
        <v>0</v>
      </c>
      <c r="AO45" s="39">
        <v>0</v>
      </c>
      <c r="AP45" s="39">
        <v>0.14158223106660001</v>
      </c>
      <c r="AQ45" s="39">
        <v>0</v>
      </c>
      <c r="AR45" s="39">
        <v>0</v>
      </c>
      <c r="AS45" s="39">
        <v>0</v>
      </c>
      <c r="AT45" s="39">
        <v>0</v>
      </c>
      <c r="AU45" s="39">
        <v>0</v>
      </c>
      <c r="AV45" s="39">
        <v>14.300818297137873</v>
      </c>
      <c r="AW45" s="39">
        <v>0.83078445403220014</v>
      </c>
      <c r="AX45" s="39">
        <v>0</v>
      </c>
      <c r="AY45" s="39">
        <v>0</v>
      </c>
      <c r="AZ45" s="39">
        <v>2.3198819186325998</v>
      </c>
      <c r="BA45" s="39">
        <v>0</v>
      </c>
      <c r="BB45" s="39">
        <v>0</v>
      </c>
      <c r="BC45" s="39">
        <v>0</v>
      </c>
      <c r="BD45" s="39">
        <v>0</v>
      </c>
      <c r="BE45" s="39">
        <v>0</v>
      </c>
      <c r="BF45" s="39">
        <v>7.2181434664176978</v>
      </c>
      <c r="BG45" s="39">
        <v>0.18259553843300003</v>
      </c>
      <c r="BH45" s="39">
        <v>0</v>
      </c>
      <c r="BI45" s="39">
        <v>0</v>
      </c>
      <c r="BJ45" s="39">
        <v>1.11771331E-2</v>
      </c>
      <c r="BK45" s="40">
        <f t="shared" ref="BK45:BK54" si="16">SUM(C45:BJ45)</f>
        <v>102.18149906793344</v>
      </c>
    </row>
    <row r="46" spans="1:64" x14ac:dyDescent="0.25">
      <c r="A46" s="11"/>
      <c r="B46" s="25" t="s">
        <v>115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11.290707439058114</v>
      </c>
      <c r="I46" s="39">
        <v>2.9140741980661007</v>
      </c>
      <c r="J46" s="39">
        <v>0.97835892443330008</v>
      </c>
      <c r="K46" s="39">
        <v>0</v>
      </c>
      <c r="L46" s="39">
        <v>4.604625041465801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39">
        <v>6.5360810875625006</v>
      </c>
      <c r="S46" s="39">
        <v>0.31584276046650001</v>
      </c>
      <c r="T46" s="39">
        <v>0</v>
      </c>
      <c r="U46" s="39">
        <v>0</v>
      </c>
      <c r="V46" s="39">
        <v>2.1822116265994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9">
        <v>40.024673626863105</v>
      </c>
      <c r="AC46" s="39">
        <v>7.9745991542319992</v>
      </c>
      <c r="AD46" s="39">
        <v>0</v>
      </c>
      <c r="AE46" s="39">
        <v>0</v>
      </c>
      <c r="AF46" s="39">
        <v>6.1312675939325008</v>
      </c>
      <c r="AG46" s="39">
        <v>0</v>
      </c>
      <c r="AH46" s="39">
        <v>0</v>
      </c>
      <c r="AI46" s="39">
        <v>0</v>
      </c>
      <c r="AJ46" s="39">
        <v>0</v>
      </c>
      <c r="AK46" s="39">
        <v>0</v>
      </c>
      <c r="AL46" s="39">
        <v>36.899444310362803</v>
      </c>
      <c r="AM46" s="39">
        <v>3.5739154592989997</v>
      </c>
      <c r="AN46" s="39">
        <v>0</v>
      </c>
      <c r="AO46" s="39">
        <v>0</v>
      </c>
      <c r="AP46" s="39">
        <v>3.0108470108659997</v>
      </c>
      <c r="AQ46" s="39">
        <v>0</v>
      </c>
      <c r="AR46" s="39">
        <v>0</v>
      </c>
      <c r="AS46" s="39">
        <v>0</v>
      </c>
      <c r="AT46" s="39">
        <v>0</v>
      </c>
      <c r="AU46" s="39">
        <v>0</v>
      </c>
      <c r="AV46" s="39">
        <v>153.14476359898711</v>
      </c>
      <c r="AW46" s="39">
        <v>27.535220766028015</v>
      </c>
      <c r="AX46" s="39">
        <v>0</v>
      </c>
      <c r="AY46" s="39">
        <v>0</v>
      </c>
      <c r="AZ46" s="39">
        <v>84.455063982925154</v>
      </c>
      <c r="BA46" s="39">
        <v>0</v>
      </c>
      <c r="BB46" s="39">
        <v>0</v>
      </c>
      <c r="BC46" s="39">
        <v>0</v>
      </c>
      <c r="BD46" s="39">
        <v>0</v>
      </c>
      <c r="BE46" s="39">
        <v>0</v>
      </c>
      <c r="BF46" s="39">
        <v>95.357892792188125</v>
      </c>
      <c r="BG46" s="39">
        <v>5.6436401931981006</v>
      </c>
      <c r="BH46" s="39">
        <v>5.1770798466600002E-2</v>
      </c>
      <c r="BI46" s="39">
        <v>0</v>
      </c>
      <c r="BJ46" s="39">
        <v>10.601715986130998</v>
      </c>
      <c r="BK46" s="40">
        <f t="shared" si="16"/>
        <v>503.22671635113124</v>
      </c>
    </row>
    <row r="47" spans="1:64" x14ac:dyDescent="0.25">
      <c r="A47" s="11"/>
      <c r="B47" s="25" t="s">
        <v>116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10.436792805402108</v>
      </c>
      <c r="I47" s="39">
        <v>6.5595458883995006</v>
      </c>
      <c r="J47" s="39">
        <v>0</v>
      </c>
      <c r="K47" s="39">
        <v>0</v>
      </c>
      <c r="L47" s="39">
        <v>3.9099458142660994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7.4448301726290005</v>
      </c>
      <c r="S47" s="39">
        <v>1.83290681331E-2</v>
      </c>
      <c r="T47" s="39">
        <v>0</v>
      </c>
      <c r="U47" s="39">
        <v>0</v>
      </c>
      <c r="V47" s="39">
        <v>0.56949951699960011</v>
      </c>
      <c r="W47" s="39">
        <v>0</v>
      </c>
      <c r="X47" s="39">
        <v>0</v>
      </c>
      <c r="Y47" s="39">
        <v>0</v>
      </c>
      <c r="Z47" s="39">
        <v>0</v>
      </c>
      <c r="AA47" s="39">
        <v>0</v>
      </c>
      <c r="AB47" s="39">
        <v>18.163443339796014</v>
      </c>
      <c r="AC47" s="39">
        <v>1.3114091330986999</v>
      </c>
      <c r="AD47" s="39">
        <v>0</v>
      </c>
      <c r="AE47" s="39">
        <v>0</v>
      </c>
      <c r="AF47" s="39">
        <v>1.8688462065661995</v>
      </c>
      <c r="AG47" s="39">
        <v>0</v>
      </c>
      <c r="AH47" s="39">
        <v>0</v>
      </c>
      <c r="AI47" s="39">
        <v>0</v>
      </c>
      <c r="AJ47" s="39">
        <v>0</v>
      </c>
      <c r="AK47" s="39">
        <v>0</v>
      </c>
      <c r="AL47" s="39">
        <v>10.927560750763105</v>
      </c>
      <c r="AM47" s="39">
        <v>0.35761122919939997</v>
      </c>
      <c r="AN47" s="39">
        <v>0</v>
      </c>
      <c r="AO47" s="39">
        <v>0</v>
      </c>
      <c r="AP47" s="39">
        <v>0.9414065090996</v>
      </c>
      <c r="AQ47" s="39">
        <v>0</v>
      </c>
      <c r="AR47" s="39">
        <v>0</v>
      </c>
      <c r="AS47" s="39">
        <v>0</v>
      </c>
      <c r="AT47" s="39">
        <v>0</v>
      </c>
      <c r="AU47" s="39">
        <v>0</v>
      </c>
      <c r="AV47" s="39">
        <v>135.97321441647821</v>
      </c>
      <c r="AW47" s="39">
        <v>39.767413936961894</v>
      </c>
      <c r="AX47" s="39">
        <v>2.5508233910000002</v>
      </c>
      <c r="AY47" s="39">
        <v>0</v>
      </c>
      <c r="AZ47" s="39">
        <v>22.309680537162311</v>
      </c>
      <c r="BA47" s="39">
        <v>0</v>
      </c>
      <c r="BB47" s="39">
        <v>0</v>
      </c>
      <c r="BC47" s="39">
        <v>0</v>
      </c>
      <c r="BD47" s="39">
        <v>0</v>
      </c>
      <c r="BE47" s="39">
        <v>0</v>
      </c>
      <c r="BF47" s="39">
        <v>75.835146230385078</v>
      </c>
      <c r="BG47" s="39">
        <v>11.179414485231302</v>
      </c>
      <c r="BH47" s="39">
        <v>0</v>
      </c>
      <c r="BI47" s="39">
        <v>0</v>
      </c>
      <c r="BJ47" s="39">
        <v>2.6851282658989</v>
      </c>
      <c r="BK47" s="40">
        <f t="shared" si="16"/>
        <v>352.81004169747013</v>
      </c>
    </row>
    <row r="48" spans="1:64" x14ac:dyDescent="0.25">
      <c r="A48" s="11"/>
      <c r="B48" s="25" t="s">
        <v>117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4.5346532436976021</v>
      </c>
      <c r="I48" s="39">
        <v>33.525736984736483</v>
      </c>
      <c r="J48" s="39">
        <v>0</v>
      </c>
      <c r="K48" s="39">
        <v>0</v>
      </c>
      <c r="L48" s="39">
        <v>2.4209155535660996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2.6869890143294</v>
      </c>
      <c r="S48" s="39">
        <v>0.3530306953665</v>
      </c>
      <c r="T48" s="39">
        <v>0</v>
      </c>
      <c r="U48" s="39">
        <v>0</v>
      </c>
      <c r="V48" s="39">
        <v>0.34212067583290007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18.8804329394309</v>
      </c>
      <c r="AC48" s="39">
        <v>1.8603194072993998</v>
      </c>
      <c r="AD48" s="39">
        <v>0</v>
      </c>
      <c r="AE48" s="39">
        <v>0</v>
      </c>
      <c r="AF48" s="39">
        <v>1.7565410954662</v>
      </c>
      <c r="AG48" s="39">
        <v>0</v>
      </c>
      <c r="AH48" s="39">
        <v>0</v>
      </c>
      <c r="AI48" s="39">
        <v>0</v>
      </c>
      <c r="AJ48" s="39">
        <v>0</v>
      </c>
      <c r="AK48" s="39">
        <v>0</v>
      </c>
      <c r="AL48" s="39">
        <v>26.154555079896095</v>
      </c>
      <c r="AM48" s="39">
        <v>2.6764534068658001</v>
      </c>
      <c r="AN48" s="39">
        <v>0</v>
      </c>
      <c r="AO48" s="39">
        <v>0</v>
      </c>
      <c r="AP48" s="39">
        <v>1.2434952073664003</v>
      </c>
      <c r="AQ48" s="39">
        <v>0</v>
      </c>
      <c r="AR48" s="39">
        <v>0</v>
      </c>
      <c r="AS48" s="39">
        <v>0</v>
      </c>
      <c r="AT48" s="39">
        <v>0</v>
      </c>
      <c r="AU48" s="39">
        <v>0</v>
      </c>
      <c r="AV48" s="39">
        <v>81.603638342993037</v>
      </c>
      <c r="AW48" s="39">
        <v>14.407570231097601</v>
      </c>
      <c r="AX48" s="39">
        <v>0</v>
      </c>
      <c r="AY48" s="39">
        <v>0</v>
      </c>
      <c r="AZ48" s="39">
        <v>24.730759824928906</v>
      </c>
      <c r="BA48" s="39">
        <v>0</v>
      </c>
      <c r="BB48" s="39">
        <v>0</v>
      </c>
      <c r="BC48" s="39">
        <v>0</v>
      </c>
      <c r="BD48" s="39">
        <v>0</v>
      </c>
      <c r="BE48" s="39">
        <v>0</v>
      </c>
      <c r="BF48" s="39">
        <v>53.040017688963395</v>
      </c>
      <c r="BG48" s="39">
        <v>3.7015867000654006</v>
      </c>
      <c r="BH48" s="39">
        <v>0</v>
      </c>
      <c r="BI48" s="39">
        <v>0</v>
      </c>
      <c r="BJ48" s="39">
        <v>3.8253752019320006</v>
      </c>
      <c r="BK48" s="40">
        <f t="shared" si="16"/>
        <v>277.74419129383409</v>
      </c>
    </row>
    <row r="49" spans="1:63" x14ac:dyDescent="0.25">
      <c r="A49" s="11"/>
      <c r="B49" s="25" t="s">
        <v>118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0.89989019806530013</v>
      </c>
      <c r="I49" s="39">
        <v>0.51686026303330002</v>
      </c>
      <c r="J49" s="39">
        <v>0</v>
      </c>
      <c r="K49" s="39">
        <v>0</v>
      </c>
      <c r="L49" s="39">
        <v>1.7845754423710112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0.37113583856560001</v>
      </c>
      <c r="S49" s="39">
        <v>0.60897774496659995</v>
      </c>
      <c r="T49" s="39">
        <v>0</v>
      </c>
      <c r="U49" s="39">
        <v>0</v>
      </c>
      <c r="V49" s="39">
        <v>0.1776757615331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3.0818444895988004</v>
      </c>
      <c r="AC49" s="39">
        <v>0.87852262689970007</v>
      </c>
      <c r="AD49" s="39">
        <v>0</v>
      </c>
      <c r="AE49" s="39">
        <v>0</v>
      </c>
      <c r="AF49" s="39">
        <v>0.77947428086619985</v>
      </c>
      <c r="AG49" s="39">
        <v>0</v>
      </c>
      <c r="AH49" s="39">
        <v>0</v>
      </c>
      <c r="AI49" s="39">
        <v>0</v>
      </c>
      <c r="AJ49" s="39">
        <v>0</v>
      </c>
      <c r="AK49" s="39">
        <v>0</v>
      </c>
      <c r="AL49" s="39">
        <v>2.0585270256987003</v>
      </c>
      <c r="AM49" s="39">
        <v>1.5389478220997999</v>
      </c>
      <c r="AN49" s="39">
        <v>0</v>
      </c>
      <c r="AO49" s="39">
        <v>0</v>
      </c>
      <c r="AP49" s="39">
        <v>0.51001756203320003</v>
      </c>
      <c r="AQ49" s="39">
        <v>0</v>
      </c>
      <c r="AR49" s="39">
        <v>0</v>
      </c>
      <c r="AS49" s="39">
        <v>0</v>
      </c>
      <c r="AT49" s="39">
        <v>0</v>
      </c>
      <c r="AU49" s="39">
        <v>0</v>
      </c>
      <c r="AV49" s="39">
        <v>28.668741471539811</v>
      </c>
      <c r="AW49" s="39">
        <v>10.988373544566002</v>
      </c>
      <c r="AX49" s="39">
        <v>0</v>
      </c>
      <c r="AY49" s="39">
        <v>0</v>
      </c>
      <c r="AZ49" s="39">
        <v>45.502721338194597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39">
        <v>12.584742071569625</v>
      </c>
      <c r="BG49" s="39">
        <v>3.8528763116660998</v>
      </c>
      <c r="BH49" s="39">
        <v>0</v>
      </c>
      <c r="BI49" s="39">
        <v>0</v>
      </c>
      <c r="BJ49" s="39">
        <v>6.8748355932991005</v>
      </c>
      <c r="BK49" s="40">
        <f t="shared" si="16"/>
        <v>121.67873938656653</v>
      </c>
    </row>
    <row r="50" spans="1:63" x14ac:dyDescent="0.25">
      <c r="A50" s="11"/>
      <c r="B50" s="25" t="s">
        <v>119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0.8256999187656</v>
      </c>
      <c r="I50" s="39">
        <v>8.9390371870663987</v>
      </c>
      <c r="J50" s="39">
        <v>0</v>
      </c>
      <c r="K50" s="39">
        <v>0</v>
      </c>
      <c r="L50" s="39">
        <v>9.1187124093801515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0.16825093233249999</v>
      </c>
      <c r="S50" s="39">
        <v>0</v>
      </c>
      <c r="T50" s="39">
        <v>0</v>
      </c>
      <c r="U50" s="39">
        <v>0</v>
      </c>
      <c r="V50" s="39">
        <v>0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4.4185872266200001E-2</v>
      </c>
      <c r="AC50" s="39">
        <v>1.2759259333E-3</v>
      </c>
      <c r="AD50" s="39">
        <v>0</v>
      </c>
      <c r="AE50" s="39">
        <v>0</v>
      </c>
      <c r="AF50" s="39">
        <v>0</v>
      </c>
      <c r="AG50" s="39">
        <v>0</v>
      </c>
      <c r="AH50" s="39">
        <v>0</v>
      </c>
      <c r="AI50" s="39">
        <v>0</v>
      </c>
      <c r="AJ50" s="39">
        <v>0</v>
      </c>
      <c r="AK50" s="39">
        <v>0</v>
      </c>
      <c r="AL50" s="39">
        <v>2.5758914833E-2</v>
      </c>
      <c r="AM50" s="39">
        <v>0</v>
      </c>
      <c r="AN50" s="39">
        <v>0</v>
      </c>
      <c r="AO50" s="39">
        <v>0</v>
      </c>
      <c r="AP50" s="39">
        <v>0</v>
      </c>
      <c r="AQ50" s="39">
        <v>0</v>
      </c>
      <c r="AR50" s="39">
        <v>0</v>
      </c>
      <c r="AS50" s="39">
        <v>0</v>
      </c>
      <c r="AT50" s="39">
        <v>0</v>
      </c>
      <c r="AU50" s="39">
        <v>0</v>
      </c>
      <c r="AV50" s="39">
        <v>4.4710118975928053</v>
      </c>
      <c r="AW50" s="39">
        <v>0.30270667186649991</v>
      </c>
      <c r="AX50" s="39">
        <v>0</v>
      </c>
      <c r="AY50" s="39">
        <v>0</v>
      </c>
      <c r="AZ50" s="39">
        <v>2.0519533330000002E-4</v>
      </c>
      <c r="BA50" s="39">
        <v>0</v>
      </c>
      <c r="BB50" s="39">
        <v>0</v>
      </c>
      <c r="BC50" s="39">
        <v>0</v>
      </c>
      <c r="BD50" s="39">
        <v>0</v>
      </c>
      <c r="BE50" s="39">
        <v>0</v>
      </c>
      <c r="BF50" s="39">
        <v>0.67675031249689999</v>
      </c>
      <c r="BG50" s="39">
        <v>0</v>
      </c>
      <c r="BH50" s="39">
        <v>0</v>
      </c>
      <c r="BI50" s="39">
        <v>0</v>
      </c>
      <c r="BJ50" s="39">
        <v>5.3074364300000003E-2</v>
      </c>
      <c r="BK50" s="40">
        <f t="shared" si="16"/>
        <v>24.626669602166654</v>
      </c>
    </row>
    <row r="51" spans="1:63" x14ac:dyDescent="0.25">
      <c r="A51" s="11"/>
      <c r="B51" s="25" t="s">
        <v>124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0.34520979799939999</v>
      </c>
      <c r="I51" s="39">
        <v>4.6612631203046604</v>
      </c>
      <c r="J51" s="39">
        <v>0</v>
      </c>
      <c r="K51" s="39">
        <v>0</v>
      </c>
      <c r="L51" s="39">
        <v>0.75025337549990001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0.22935966599939997</v>
      </c>
      <c r="S51" s="39">
        <v>0.63338751760000001</v>
      </c>
      <c r="T51" s="39">
        <v>0</v>
      </c>
      <c r="U51" s="39">
        <v>0</v>
      </c>
      <c r="V51" s="39">
        <v>0.11018476116649999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0.13576583999970002</v>
      </c>
      <c r="AC51" s="39">
        <v>0</v>
      </c>
      <c r="AD51" s="39">
        <v>0</v>
      </c>
      <c r="AE51" s="39">
        <v>0</v>
      </c>
      <c r="AF51" s="39">
        <v>4.9654770332000003E-3</v>
      </c>
      <c r="AG51" s="39">
        <v>0</v>
      </c>
      <c r="AH51" s="39">
        <v>0</v>
      </c>
      <c r="AI51" s="39">
        <v>0</v>
      </c>
      <c r="AJ51" s="39">
        <v>0</v>
      </c>
      <c r="AK51" s="39">
        <v>0</v>
      </c>
      <c r="AL51" s="39">
        <v>2.4114199666000003E-3</v>
      </c>
      <c r="AM51" s="39">
        <v>0</v>
      </c>
      <c r="AN51" s="39">
        <v>0</v>
      </c>
      <c r="AO51" s="39">
        <v>0</v>
      </c>
      <c r="AP51" s="39">
        <v>0</v>
      </c>
      <c r="AQ51" s="39">
        <v>0</v>
      </c>
      <c r="AR51" s="39">
        <v>0</v>
      </c>
      <c r="AS51" s="39">
        <v>0</v>
      </c>
      <c r="AT51" s="39">
        <v>0</v>
      </c>
      <c r="AU51" s="39">
        <v>0</v>
      </c>
      <c r="AV51" s="39">
        <v>0.77777662563179994</v>
      </c>
      <c r="AW51" s="39">
        <v>1.2858444999999999E-3</v>
      </c>
      <c r="AX51" s="39">
        <v>0</v>
      </c>
      <c r="AY51" s="39">
        <v>0</v>
      </c>
      <c r="AZ51" s="39">
        <v>0.29131616299979995</v>
      </c>
      <c r="BA51" s="39">
        <v>0</v>
      </c>
      <c r="BB51" s="39">
        <v>0</v>
      </c>
      <c r="BC51" s="39">
        <v>0</v>
      </c>
      <c r="BD51" s="39">
        <v>0</v>
      </c>
      <c r="BE51" s="39">
        <v>0</v>
      </c>
      <c r="BF51" s="39">
        <v>0.2066459326991</v>
      </c>
      <c r="BG51" s="39">
        <v>0</v>
      </c>
      <c r="BH51" s="39">
        <v>0</v>
      </c>
      <c r="BI51" s="39">
        <v>0</v>
      </c>
      <c r="BJ51" s="39">
        <v>0.1819500536666</v>
      </c>
      <c r="BK51" s="40">
        <f t="shared" si="16"/>
        <v>8.3317755950666612</v>
      </c>
    </row>
    <row r="52" spans="1:63" x14ac:dyDescent="0.25">
      <c r="A52" s="11"/>
      <c r="B52" s="25" t="s">
        <v>136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2.5254476333199997E-2</v>
      </c>
      <c r="I52" s="39">
        <v>8.6312768485000007</v>
      </c>
      <c r="J52" s="39">
        <v>0</v>
      </c>
      <c r="K52" s="39">
        <v>0</v>
      </c>
      <c r="L52" s="39">
        <v>0.99105141893330007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1.7692777999999999E-2</v>
      </c>
      <c r="S52" s="39">
        <v>1.669130000738436</v>
      </c>
      <c r="T52" s="39">
        <v>0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9.3832414266500005E-2</v>
      </c>
      <c r="AC52" s="39">
        <v>0.55142604849979993</v>
      </c>
      <c r="AD52" s="39">
        <v>0</v>
      </c>
      <c r="AE52" s="39">
        <v>0</v>
      </c>
      <c r="AF52" s="39">
        <v>0.4813588433332</v>
      </c>
      <c r="AG52" s="39">
        <v>0</v>
      </c>
      <c r="AH52" s="39">
        <v>0</v>
      </c>
      <c r="AI52" s="39">
        <v>0</v>
      </c>
      <c r="AJ52" s="39">
        <v>0</v>
      </c>
      <c r="AK52" s="39">
        <v>0</v>
      </c>
      <c r="AL52" s="39">
        <v>0.10408510949969998</v>
      </c>
      <c r="AM52" s="39">
        <v>0.14071429833320001</v>
      </c>
      <c r="AN52" s="39">
        <v>6.6761066666600005E-2</v>
      </c>
      <c r="AO52" s="39">
        <v>0</v>
      </c>
      <c r="AP52" s="39">
        <v>0.2322727725665</v>
      </c>
      <c r="AQ52" s="39">
        <v>0</v>
      </c>
      <c r="AR52" s="39">
        <v>0</v>
      </c>
      <c r="AS52" s="39">
        <v>0</v>
      </c>
      <c r="AT52" s="39">
        <v>0</v>
      </c>
      <c r="AU52" s="39">
        <v>0</v>
      </c>
      <c r="AV52" s="39">
        <v>0.20931727229840003</v>
      </c>
      <c r="AW52" s="39">
        <v>5.9151852527997004</v>
      </c>
      <c r="AX52" s="39">
        <v>0</v>
      </c>
      <c r="AY52" s="39">
        <v>0</v>
      </c>
      <c r="AZ52" s="39">
        <v>2.5556781255992997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7.663502839899998E-2</v>
      </c>
      <c r="BG52" s="39">
        <v>6.6761066666600005E-2</v>
      </c>
      <c r="BH52" s="39">
        <v>0</v>
      </c>
      <c r="BI52" s="39">
        <v>0</v>
      </c>
      <c r="BJ52" s="39">
        <v>0.1614021939999</v>
      </c>
      <c r="BK52" s="53">
        <f t="shared" si="16"/>
        <v>21.989835015433343</v>
      </c>
    </row>
    <row r="53" spans="1:63" x14ac:dyDescent="0.25">
      <c r="A53" s="11"/>
      <c r="B53" s="26" t="s">
        <v>85</v>
      </c>
      <c r="C53" s="41">
        <f>SUM(C45:C52)</f>
        <v>0</v>
      </c>
      <c r="D53" s="41">
        <f t="shared" ref="D53:BK53" si="17">SUM(D45:D52)</f>
        <v>0</v>
      </c>
      <c r="E53" s="41">
        <f t="shared" si="17"/>
        <v>0</v>
      </c>
      <c r="F53" s="41">
        <f t="shared" si="17"/>
        <v>0</v>
      </c>
      <c r="G53" s="41">
        <f t="shared" si="17"/>
        <v>0</v>
      </c>
      <c r="H53" s="41">
        <f t="shared" si="17"/>
        <v>67.443203687852716</v>
      </c>
      <c r="I53" s="41">
        <f t="shared" si="17"/>
        <v>70.489021924939436</v>
      </c>
      <c r="J53" s="41">
        <f t="shared" si="17"/>
        <v>0.98389602696660006</v>
      </c>
      <c r="K53" s="41">
        <f t="shared" si="17"/>
        <v>0</v>
      </c>
      <c r="L53" s="41">
        <f t="shared" si="17"/>
        <v>24.50283621458216</v>
      </c>
      <c r="M53" s="41">
        <f t="shared" si="17"/>
        <v>0</v>
      </c>
      <c r="N53" s="41">
        <f t="shared" si="17"/>
        <v>0</v>
      </c>
      <c r="O53" s="41">
        <f t="shared" si="17"/>
        <v>0</v>
      </c>
      <c r="P53" s="41">
        <f t="shared" si="17"/>
        <v>0</v>
      </c>
      <c r="Q53" s="41">
        <f t="shared" si="17"/>
        <v>0</v>
      </c>
      <c r="R53" s="41">
        <f t="shared" si="17"/>
        <v>42.388961763538433</v>
      </c>
      <c r="S53" s="41">
        <f t="shared" si="17"/>
        <v>3.7921718160043358</v>
      </c>
      <c r="T53" s="41">
        <f t="shared" si="17"/>
        <v>0</v>
      </c>
      <c r="U53" s="41">
        <f t="shared" si="17"/>
        <v>0</v>
      </c>
      <c r="V53" s="41">
        <f t="shared" si="17"/>
        <v>4.1437567878647004</v>
      </c>
      <c r="W53" s="41">
        <f t="shared" si="17"/>
        <v>0</v>
      </c>
      <c r="X53" s="41">
        <f t="shared" si="17"/>
        <v>0</v>
      </c>
      <c r="Y53" s="41">
        <f t="shared" si="17"/>
        <v>0</v>
      </c>
      <c r="Z53" s="41">
        <f t="shared" si="17"/>
        <v>0</v>
      </c>
      <c r="AA53" s="41">
        <f t="shared" si="17"/>
        <v>0</v>
      </c>
      <c r="AB53" s="41">
        <f t="shared" si="17"/>
        <v>84.92901142298642</v>
      </c>
      <c r="AC53" s="41">
        <f t="shared" si="17"/>
        <v>13.034193455229097</v>
      </c>
      <c r="AD53" s="41">
        <f t="shared" si="17"/>
        <v>0</v>
      </c>
      <c r="AE53" s="41">
        <f t="shared" si="17"/>
        <v>0</v>
      </c>
      <c r="AF53" s="41">
        <f t="shared" si="17"/>
        <v>11.022453497197503</v>
      </c>
      <c r="AG53" s="41">
        <f t="shared" si="17"/>
        <v>0</v>
      </c>
      <c r="AH53" s="41">
        <f t="shared" si="17"/>
        <v>0</v>
      </c>
      <c r="AI53" s="41">
        <f t="shared" si="17"/>
        <v>0</v>
      </c>
      <c r="AJ53" s="41">
        <f t="shared" si="17"/>
        <v>0</v>
      </c>
      <c r="AK53" s="41">
        <f t="shared" si="17"/>
        <v>0</v>
      </c>
      <c r="AL53" s="41">
        <f t="shared" si="17"/>
        <v>77.667476315985112</v>
      </c>
      <c r="AM53" s="41">
        <f t="shared" si="17"/>
        <v>8.3628722263302002</v>
      </c>
      <c r="AN53" s="41">
        <f t="shared" si="17"/>
        <v>6.6761066666600005E-2</v>
      </c>
      <c r="AO53" s="41">
        <f t="shared" si="17"/>
        <v>0</v>
      </c>
      <c r="AP53" s="41">
        <f t="shared" si="17"/>
        <v>6.0796212929983007</v>
      </c>
      <c r="AQ53" s="41">
        <f t="shared" si="17"/>
        <v>0</v>
      </c>
      <c r="AR53" s="41">
        <f t="shared" si="17"/>
        <v>0</v>
      </c>
      <c r="AS53" s="41">
        <f t="shared" si="17"/>
        <v>0</v>
      </c>
      <c r="AT53" s="41">
        <f t="shared" si="17"/>
        <v>0</v>
      </c>
      <c r="AU53" s="41">
        <f t="shared" si="17"/>
        <v>0</v>
      </c>
      <c r="AV53" s="41">
        <f t="shared" si="17"/>
        <v>419.1492819226591</v>
      </c>
      <c r="AW53" s="41">
        <f t="shared" si="17"/>
        <v>99.748540701851908</v>
      </c>
      <c r="AX53" s="41">
        <f t="shared" si="17"/>
        <v>2.5508233910000002</v>
      </c>
      <c r="AY53" s="41">
        <f t="shared" si="17"/>
        <v>0</v>
      </c>
      <c r="AZ53" s="41">
        <f t="shared" si="17"/>
        <v>182.16530708577596</v>
      </c>
      <c r="BA53" s="41">
        <f t="shared" si="17"/>
        <v>0</v>
      </c>
      <c r="BB53" s="41">
        <f t="shared" si="17"/>
        <v>0</v>
      </c>
      <c r="BC53" s="41">
        <f t="shared" si="17"/>
        <v>0</v>
      </c>
      <c r="BD53" s="41">
        <f t="shared" si="17"/>
        <v>0</v>
      </c>
      <c r="BE53" s="41">
        <f t="shared" si="17"/>
        <v>0</v>
      </c>
      <c r="BF53" s="41">
        <f t="shared" si="17"/>
        <v>244.99597352311892</v>
      </c>
      <c r="BG53" s="41">
        <f t="shared" si="17"/>
        <v>24.626874295260507</v>
      </c>
      <c r="BH53" s="41">
        <f t="shared" si="17"/>
        <v>5.1770798466600002E-2</v>
      </c>
      <c r="BI53" s="41">
        <f t="shared" si="17"/>
        <v>0</v>
      </c>
      <c r="BJ53" s="41">
        <f t="shared" si="17"/>
        <v>24.394658792327498</v>
      </c>
      <c r="BK53" s="41">
        <f t="shared" si="17"/>
        <v>1412.5894680096021</v>
      </c>
    </row>
    <row r="54" spans="1:63" x14ac:dyDescent="0.25">
      <c r="A54" s="11"/>
      <c r="B54" s="26" t="s">
        <v>83</v>
      </c>
      <c r="C54" s="41">
        <f>C43+C53</f>
        <v>0</v>
      </c>
      <c r="D54" s="41">
        <f t="shared" ref="D54:BJ54" si="18">D43+D53</f>
        <v>0</v>
      </c>
      <c r="E54" s="41">
        <f t="shared" si="18"/>
        <v>0</v>
      </c>
      <c r="F54" s="41">
        <f t="shared" si="18"/>
        <v>0</v>
      </c>
      <c r="G54" s="41">
        <f t="shared" si="18"/>
        <v>0</v>
      </c>
      <c r="H54" s="41">
        <f t="shared" si="18"/>
        <v>147.94941362338218</v>
      </c>
      <c r="I54" s="41">
        <f t="shared" si="18"/>
        <v>71.523510184872535</v>
      </c>
      <c r="J54" s="41">
        <f t="shared" si="18"/>
        <v>0.98389602696660006</v>
      </c>
      <c r="K54" s="41">
        <f t="shared" si="18"/>
        <v>0</v>
      </c>
      <c r="L54" s="41">
        <f t="shared" si="18"/>
        <v>24.624980569714861</v>
      </c>
      <c r="M54" s="41">
        <f t="shared" si="18"/>
        <v>0</v>
      </c>
      <c r="N54" s="41">
        <f t="shared" si="18"/>
        <v>0</v>
      </c>
      <c r="O54" s="41">
        <f t="shared" si="18"/>
        <v>0</v>
      </c>
      <c r="P54" s="41">
        <f t="shared" si="18"/>
        <v>0</v>
      </c>
      <c r="Q54" s="41">
        <f t="shared" si="18"/>
        <v>0</v>
      </c>
      <c r="R54" s="41">
        <f t="shared" si="18"/>
        <v>104.81129908799892</v>
      </c>
      <c r="S54" s="41">
        <f t="shared" si="18"/>
        <v>3.8435393577041359</v>
      </c>
      <c r="T54" s="41">
        <f t="shared" si="18"/>
        <v>0</v>
      </c>
      <c r="U54" s="41">
        <f t="shared" si="18"/>
        <v>0</v>
      </c>
      <c r="V54" s="41">
        <f t="shared" si="18"/>
        <v>4.2560998089969004</v>
      </c>
      <c r="W54" s="41">
        <f t="shared" si="18"/>
        <v>0</v>
      </c>
      <c r="X54" s="41">
        <f t="shared" si="18"/>
        <v>0</v>
      </c>
      <c r="Y54" s="41">
        <f t="shared" si="18"/>
        <v>0</v>
      </c>
      <c r="Z54" s="41">
        <f t="shared" si="18"/>
        <v>0</v>
      </c>
      <c r="AA54" s="41">
        <f t="shared" si="18"/>
        <v>0</v>
      </c>
      <c r="AB54" s="41">
        <f t="shared" si="18"/>
        <v>101.33053448958242</v>
      </c>
      <c r="AC54" s="41">
        <f t="shared" si="18"/>
        <v>13.873577406295498</v>
      </c>
      <c r="AD54" s="41">
        <f t="shared" si="18"/>
        <v>0</v>
      </c>
      <c r="AE54" s="41">
        <f t="shared" si="18"/>
        <v>0</v>
      </c>
      <c r="AF54" s="41">
        <f t="shared" si="18"/>
        <v>12.223864535596803</v>
      </c>
      <c r="AG54" s="41">
        <f t="shared" si="18"/>
        <v>0</v>
      </c>
      <c r="AH54" s="41">
        <f t="shared" si="18"/>
        <v>0</v>
      </c>
      <c r="AI54" s="41">
        <f t="shared" si="18"/>
        <v>0</v>
      </c>
      <c r="AJ54" s="41">
        <f t="shared" si="18"/>
        <v>0</v>
      </c>
      <c r="AK54" s="41">
        <f t="shared" si="18"/>
        <v>0</v>
      </c>
      <c r="AL54" s="41">
        <f t="shared" si="18"/>
        <v>95.282987427114222</v>
      </c>
      <c r="AM54" s="41">
        <f t="shared" si="18"/>
        <v>8.4831122276633</v>
      </c>
      <c r="AN54" s="41">
        <f t="shared" si="18"/>
        <v>6.6761066666600005E-2</v>
      </c>
      <c r="AO54" s="41">
        <f t="shared" si="18"/>
        <v>0</v>
      </c>
      <c r="AP54" s="41">
        <f t="shared" si="18"/>
        <v>6.3368472681648012</v>
      </c>
      <c r="AQ54" s="41">
        <f t="shared" si="18"/>
        <v>0</v>
      </c>
      <c r="AR54" s="41">
        <f t="shared" si="18"/>
        <v>0</v>
      </c>
      <c r="AS54" s="41">
        <f t="shared" si="18"/>
        <v>0</v>
      </c>
      <c r="AT54" s="41">
        <f t="shared" si="18"/>
        <v>0</v>
      </c>
      <c r="AU54" s="41">
        <f t="shared" si="18"/>
        <v>0</v>
      </c>
      <c r="AV54" s="41">
        <f t="shared" si="18"/>
        <v>650.42885831856211</v>
      </c>
      <c r="AW54" s="41">
        <f t="shared" si="18"/>
        <v>101.5714194083838</v>
      </c>
      <c r="AX54" s="41">
        <f t="shared" si="18"/>
        <v>2.5508233910000002</v>
      </c>
      <c r="AY54" s="41">
        <f t="shared" si="18"/>
        <v>0</v>
      </c>
      <c r="AZ54" s="41">
        <f t="shared" si="18"/>
        <v>188.18238151527217</v>
      </c>
      <c r="BA54" s="41">
        <f t="shared" si="18"/>
        <v>0</v>
      </c>
      <c r="BB54" s="41">
        <f t="shared" si="18"/>
        <v>0</v>
      </c>
      <c r="BC54" s="41">
        <f t="shared" si="18"/>
        <v>0</v>
      </c>
      <c r="BD54" s="41">
        <f t="shared" si="18"/>
        <v>0</v>
      </c>
      <c r="BE54" s="41">
        <f t="shared" si="18"/>
        <v>0</v>
      </c>
      <c r="BF54" s="41">
        <f t="shared" si="18"/>
        <v>364.10562939107774</v>
      </c>
      <c r="BG54" s="41">
        <f t="shared" si="18"/>
        <v>32.101875313626607</v>
      </c>
      <c r="BH54" s="41">
        <f t="shared" si="18"/>
        <v>5.1770798466600002E-2</v>
      </c>
      <c r="BI54" s="41">
        <f t="shared" si="18"/>
        <v>0</v>
      </c>
      <c r="BJ54" s="41">
        <f t="shared" si="18"/>
        <v>24.702565492493697</v>
      </c>
      <c r="BK54" s="41">
        <f t="shared" si="16"/>
        <v>1959.2857467096023</v>
      </c>
    </row>
    <row r="55" spans="1:63" ht="3" customHeight="1" x14ac:dyDescent="0.25">
      <c r="A55" s="11"/>
      <c r="B55" s="25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</row>
    <row r="56" spans="1:63" x14ac:dyDescent="0.25">
      <c r="A56" s="11" t="s">
        <v>18</v>
      </c>
      <c r="B56" s="28" t="s">
        <v>8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</row>
    <row r="57" spans="1:63" x14ac:dyDescent="0.25">
      <c r="A57" s="11" t="s">
        <v>75</v>
      </c>
      <c r="B57" s="25" t="s">
        <v>19</v>
      </c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</row>
    <row r="58" spans="1:63" x14ac:dyDescent="0.25">
      <c r="A58" s="11"/>
      <c r="B58" s="23" t="s">
        <v>120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0.60479583943179993</v>
      </c>
      <c r="I58" s="39">
        <v>0.53593692567490026</v>
      </c>
      <c r="J58" s="39">
        <v>0</v>
      </c>
      <c r="K58" s="39">
        <v>0</v>
      </c>
      <c r="L58" s="39">
        <v>0.20508287229980002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0.18065136899899997</v>
      </c>
      <c r="S58" s="39">
        <v>4.7533642633300004E-2</v>
      </c>
      <c r="T58" s="39">
        <v>0</v>
      </c>
      <c r="U58" s="39">
        <v>0</v>
      </c>
      <c r="V58" s="39">
        <v>0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0.273170953966</v>
      </c>
      <c r="AC58" s="39">
        <v>0.1307828465666</v>
      </c>
      <c r="AD58" s="39">
        <v>0</v>
      </c>
      <c r="AE58" s="39">
        <v>0</v>
      </c>
      <c r="AF58" s="39">
        <v>5.3482632332999998E-3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8.1808641799299989E-2</v>
      </c>
      <c r="AM58" s="39">
        <v>8.9415749989999989E-4</v>
      </c>
      <c r="AN58" s="39">
        <v>0</v>
      </c>
      <c r="AO58" s="39">
        <v>0</v>
      </c>
      <c r="AP58" s="39">
        <v>2.2131327899900001E-2</v>
      </c>
      <c r="AQ58" s="39">
        <v>0</v>
      </c>
      <c r="AR58" s="39">
        <v>0</v>
      </c>
      <c r="AS58" s="39">
        <v>0</v>
      </c>
      <c r="AT58" s="39">
        <v>0</v>
      </c>
      <c r="AU58" s="39">
        <v>0</v>
      </c>
      <c r="AV58" s="39">
        <v>12.809455425743415</v>
      </c>
      <c r="AW58" s="39">
        <v>0.86494147626600004</v>
      </c>
      <c r="AX58" s="39">
        <v>0</v>
      </c>
      <c r="AY58" s="39">
        <v>0</v>
      </c>
      <c r="AZ58" s="39">
        <v>12.3148780019994</v>
      </c>
      <c r="BA58" s="39">
        <v>0</v>
      </c>
      <c r="BB58" s="39">
        <v>0</v>
      </c>
      <c r="BC58" s="39">
        <v>0</v>
      </c>
      <c r="BD58" s="39">
        <v>0</v>
      </c>
      <c r="BE58" s="39">
        <v>0</v>
      </c>
      <c r="BF58" s="39">
        <v>3.8072594589213016</v>
      </c>
      <c r="BG58" s="39">
        <v>1.4598795301329002</v>
      </c>
      <c r="BH58" s="39">
        <v>0</v>
      </c>
      <c r="BI58" s="39">
        <v>0</v>
      </c>
      <c r="BJ58" s="39">
        <v>0.33423604076660002</v>
      </c>
      <c r="BK58" s="40">
        <f t="shared" ref="BK58:BK59" si="19">SUM(C58:BJ58)</f>
        <v>33.678786773833416</v>
      </c>
    </row>
    <row r="59" spans="1:63" x14ac:dyDescent="0.25">
      <c r="A59" s="11"/>
      <c r="B59" s="26" t="s">
        <v>82</v>
      </c>
      <c r="C59" s="41">
        <f>SUM(C58)</f>
        <v>0</v>
      </c>
      <c r="D59" s="41">
        <f t="shared" ref="D59:BJ59" si="20">SUM(D58)</f>
        <v>0</v>
      </c>
      <c r="E59" s="41">
        <f t="shared" si="20"/>
        <v>0</v>
      </c>
      <c r="F59" s="41">
        <f t="shared" si="20"/>
        <v>0</v>
      </c>
      <c r="G59" s="41">
        <f t="shared" si="20"/>
        <v>0</v>
      </c>
      <c r="H59" s="41">
        <f t="shared" si="20"/>
        <v>0.60479583943179993</v>
      </c>
      <c r="I59" s="41">
        <f t="shared" si="20"/>
        <v>0.53593692567490026</v>
      </c>
      <c r="J59" s="41">
        <f t="shared" si="20"/>
        <v>0</v>
      </c>
      <c r="K59" s="41">
        <f t="shared" si="20"/>
        <v>0</v>
      </c>
      <c r="L59" s="41">
        <f t="shared" si="20"/>
        <v>0.20508287229980002</v>
      </c>
      <c r="M59" s="41">
        <f t="shared" si="20"/>
        <v>0</v>
      </c>
      <c r="N59" s="41">
        <f t="shared" si="20"/>
        <v>0</v>
      </c>
      <c r="O59" s="41">
        <f t="shared" si="20"/>
        <v>0</v>
      </c>
      <c r="P59" s="41">
        <f t="shared" si="20"/>
        <v>0</v>
      </c>
      <c r="Q59" s="41">
        <f t="shared" si="20"/>
        <v>0</v>
      </c>
      <c r="R59" s="41">
        <f t="shared" si="20"/>
        <v>0.18065136899899997</v>
      </c>
      <c r="S59" s="41">
        <f t="shared" si="20"/>
        <v>4.7533642633300004E-2</v>
      </c>
      <c r="T59" s="41">
        <f t="shared" si="20"/>
        <v>0</v>
      </c>
      <c r="U59" s="41">
        <f t="shared" si="20"/>
        <v>0</v>
      </c>
      <c r="V59" s="41">
        <f t="shared" si="20"/>
        <v>0</v>
      </c>
      <c r="W59" s="41">
        <f t="shared" si="20"/>
        <v>0</v>
      </c>
      <c r="X59" s="41">
        <f t="shared" si="20"/>
        <v>0</v>
      </c>
      <c r="Y59" s="41">
        <f t="shared" si="20"/>
        <v>0</v>
      </c>
      <c r="Z59" s="41">
        <f t="shared" si="20"/>
        <v>0</v>
      </c>
      <c r="AA59" s="41">
        <f t="shared" si="20"/>
        <v>0</v>
      </c>
      <c r="AB59" s="41">
        <f t="shared" si="20"/>
        <v>0.273170953966</v>
      </c>
      <c r="AC59" s="41">
        <f t="shared" si="20"/>
        <v>0.1307828465666</v>
      </c>
      <c r="AD59" s="41">
        <f t="shared" si="20"/>
        <v>0</v>
      </c>
      <c r="AE59" s="41">
        <f t="shared" si="20"/>
        <v>0</v>
      </c>
      <c r="AF59" s="41">
        <f t="shared" si="20"/>
        <v>5.3482632332999998E-3</v>
      </c>
      <c r="AG59" s="41">
        <f t="shared" si="20"/>
        <v>0</v>
      </c>
      <c r="AH59" s="41">
        <f t="shared" si="20"/>
        <v>0</v>
      </c>
      <c r="AI59" s="41">
        <f t="shared" si="20"/>
        <v>0</v>
      </c>
      <c r="AJ59" s="41">
        <f t="shared" si="20"/>
        <v>0</v>
      </c>
      <c r="AK59" s="41">
        <f t="shared" si="20"/>
        <v>0</v>
      </c>
      <c r="AL59" s="41">
        <f t="shared" si="20"/>
        <v>8.1808641799299989E-2</v>
      </c>
      <c r="AM59" s="41">
        <f t="shared" si="20"/>
        <v>8.9415749989999989E-4</v>
      </c>
      <c r="AN59" s="41">
        <f t="shared" si="20"/>
        <v>0</v>
      </c>
      <c r="AO59" s="41">
        <f t="shared" si="20"/>
        <v>0</v>
      </c>
      <c r="AP59" s="41">
        <f t="shared" si="20"/>
        <v>2.2131327899900001E-2</v>
      </c>
      <c r="AQ59" s="41">
        <f t="shared" si="20"/>
        <v>0</v>
      </c>
      <c r="AR59" s="41">
        <f t="shared" si="20"/>
        <v>0</v>
      </c>
      <c r="AS59" s="41">
        <f t="shared" si="20"/>
        <v>0</v>
      </c>
      <c r="AT59" s="41">
        <f t="shared" si="20"/>
        <v>0</v>
      </c>
      <c r="AU59" s="41">
        <f t="shared" si="20"/>
        <v>0</v>
      </c>
      <c r="AV59" s="41">
        <f t="shared" si="20"/>
        <v>12.809455425743415</v>
      </c>
      <c r="AW59" s="41">
        <f t="shared" si="20"/>
        <v>0.86494147626600004</v>
      </c>
      <c r="AX59" s="41">
        <f t="shared" si="20"/>
        <v>0</v>
      </c>
      <c r="AY59" s="41">
        <f t="shared" si="20"/>
        <v>0</v>
      </c>
      <c r="AZ59" s="41">
        <f t="shared" si="20"/>
        <v>12.3148780019994</v>
      </c>
      <c r="BA59" s="41">
        <f t="shared" si="20"/>
        <v>0</v>
      </c>
      <c r="BB59" s="41">
        <f t="shared" si="20"/>
        <v>0</v>
      </c>
      <c r="BC59" s="41">
        <f t="shared" si="20"/>
        <v>0</v>
      </c>
      <c r="BD59" s="41">
        <f t="shared" si="20"/>
        <v>0</v>
      </c>
      <c r="BE59" s="41">
        <f t="shared" si="20"/>
        <v>0</v>
      </c>
      <c r="BF59" s="41">
        <f t="shared" si="20"/>
        <v>3.8072594589213016</v>
      </c>
      <c r="BG59" s="41">
        <f t="shared" si="20"/>
        <v>1.4598795301329002</v>
      </c>
      <c r="BH59" s="41">
        <f t="shared" si="20"/>
        <v>0</v>
      </c>
      <c r="BI59" s="41">
        <f t="shared" si="20"/>
        <v>0</v>
      </c>
      <c r="BJ59" s="41">
        <f t="shared" si="20"/>
        <v>0.33423604076660002</v>
      </c>
      <c r="BK59" s="41">
        <f t="shared" si="19"/>
        <v>33.678786773833416</v>
      </c>
    </row>
    <row r="60" spans="1:63" ht="2.25" customHeight="1" x14ac:dyDescent="0.25">
      <c r="A60" s="11"/>
      <c r="B60" s="25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</row>
    <row r="61" spans="1:63" x14ac:dyDescent="0.25">
      <c r="A61" s="11" t="s">
        <v>4</v>
      </c>
      <c r="B61" s="28" t="s">
        <v>9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</row>
    <row r="62" spans="1:63" x14ac:dyDescent="0.25">
      <c r="A62" s="11" t="s">
        <v>75</v>
      </c>
      <c r="B62" s="25" t="s">
        <v>20</v>
      </c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</row>
    <row r="63" spans="1:63" x14ac:dyDescent="0.25">
      <c r="A63" s="11"/>
      <c r="B63" s="24"/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9">
        <v>0</v>
      </c>
      <c r="T63" s="39">
        <v>0</v>
      </c>
      <c r="U63" s="39">
        <v>0</v>
      </c>
      <c r="V63" s="39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9">
        <v>0</v>
      </c>
      <c r="AL63" s="39">
        <v>0</v>
      </c>
      <c r="AM63" s="39">
        <v>0</v>
      </c>
      <c r="AN63" s="39">
        <v>0</v>
      </c>
      <c r="AO63" s="39">
        <v>0</v>
      </c>
      <c r="AP63" s="39">
        <v>0</v>
      </c>
      <c r="AQ63" s="39">
        <v>0</v>
      </c>
      <c r="AR63" s="39">
        <v>0</v>
      </c>
      <c r="AS63" s="39">
        <v>0</v>
      </c>
      <c r="AT63" s="39">
        <v>0</v>
      </c>
      <c r="AU63" s="39">
        <v>0</v>
      </c>
      <c r="AV63" s="39">
        <v>0</v>
      </c>
      <c r="AW63" s="39">
        <v>0</v>
      </c>
      <c r="AX63" s="39">
        <v>0</v>
      </c>
      <c r="AY63" s="39">
        <v>0</v>
      </c>
      <c r="AZ63" s="39">
        <v>0</v>
      </c>
      <c r="BA63" s="39">
        <v>0</v>
      </c>
      <c r="BB63" s="39">
        <v>0</v>
      </c>
      <c r="BC63" s="39">
        <v>0</v>
      </c>
      <c r="BD63" s="39">
        <v>0</v>
      </c>
      <c r="BE63" s="39">
        <v>0</v>
      </c>
      <c r="BF63" s="39">
        <v>0</v>
      </c>
      <c r="BG63" s="39">
        <v>0</v>
      </c>
      <c r="BH63" s="39">
        <v>0</v>
      </c>
      <c r="BI63" s="39">
        <v>0</v>
      </c>
      <c r="BJ63" s="39">
        <v>0</v>
      </c>
      <c r="BK63" s="40">
        <f t="shared" ref="BK63:BK64" si="21">SUM(C63:BJ63)</f>
        <v>0</v>
      </c>
    </row>
    <row r="64" spans="1:63" x14ac:dyDescent="0.25">
      <c r="A64" s="11"/>
      <c r="B64" s="26" t="s">
        <v>84</v>
      </c>
      <c r="C64" s="41">
        <f>SUM(C63)</f>
        <v>0</v>
      </c>
      <c r="D64" s="41">
        <f t="shared" ref="D64:BJ64" si="22">SUM(D63)</f>
        <v>0</v>
      </c>
      <c r="E64" s="41">
        <f t="shared" si="22"/>
        <v>0</v>
      </c>
      <c r="F64" s="41">
        <f t="shared" si="22"/>
        <v>0</v>
      </c>
      <c r="G64" s="41">
        <f t="shared" si="22"/>
        <v>0</v>
      </c>
      <c r="H64" s="41">
        <f t="shared" si="22"/>
        <v>0</v>
      </c>
      <c r="I64" s="41">
        <f t="shared" si="22"/>
        <v>0</v>
      </c>
      <c r="J64" s="41">
        <f t="shared" si="22"/>
        <v>0</v>
      </c>
      <c r="K64" s="41">
        <f t="shared" si="22"/>
        <v>0</v>
      </c>
      <c r="L64" s="41">
        <f t="shared" si="22"/>
        <v>0</v>
      </c>
      <c r="M64" s="41">
        <f t="shared" si="22"/>
        <v>0</v>
      </c>
      <c r="N64" s="41">
        <f t="shared" si="22"/>
        <v>0</v>
      </c>
      <c r="O64" s="41">
        <f t="shared" si="22"/>
        <v>0</v>
      </c>
      <c r="P64" s="41">
        <f t="shared" si="22"/>
        <v>0</v>
      </c>
      <c r="Q64" s="41">
        <f t="shared" si="22"/>
        <v>0</v>
      </c>
      <c r="R64" s="41">
        <f t="shared" si="22"/>
        <v>0</v>
      </c>
      <c r="S64" s="41">
        <f t="shared" si="22"/>
        <v>0</v>
      </c>
      <c r="T64" s="41">
        <f t="shared" si="22"/>
        <v>0</v>
      </c>
      <c r="U64" s="41">
        <f t="shared" si="22"/>
        <v>0</v>
      </c>
      <c r="V64" s="41">
        <f t="shared" si="22"/>
        <v>0</v>
      </c>
      <c r="W64" s="41">
        <f t="shared" si="22"/>
        <v>0</v>
      </c>
      <c r="X64" s="41">
        <f t="shared" si="22"/>
        <v>0</v>
      </c>
      <c r="Y64" s="41">
        <f t="shared" si="22"/>
        <v>0</v>
      </c>
      <c r="Z64" s="41">
        <f t="shared" si="22"/>
        <v>0</v>
      </c>
      <c r="AA64" s="41">
        <f t="shared" si="22"/>
        <v>0</v>
      </c>
      <c r="AB64" s="41">
        <f t="shared" si="22"/>
        <v>0</v>
      </c>
      <c r="AC64" s="41">
        <f t="shared" si="22"/>
        <v>0</v>
      </c>
      <c r="AD64" s="41">
        <f t="shared" si="22"/>
        <v>0</v>
      </c>
      <c r="AE64" s="41">
        <f t="shared" si="22"/>
        <v>0</v>
      </c>
      <c r="AF64" s="41">
        <f t="shared" si="22"/>
        <v>0</v>
      </c>
      <c r="AG64" s="41">
        <f t="shared" si="22"/>
        <v>0</v>
      </c>
      <c r="AH64" s="41">
        <f t="shared" si="22"/>
        <v>0</v>
      </c>
      <c r="AI64" s="41">
        <f t="shared" si="22"/>
        <v>0</v>
      </c>
      <c r="AJ64" s="41">
        <f t="shared" si="22"/>
        <v>0</v>
      </c>
      <c r="AK64" s="41">
        <f t="shared" si="22"/>
        <v>0</v>
      </c>
      <c r="AL64" s="41">
        <f t="shared" si="22"/>
        <v>0</v>
      </c>
      <c r="AM64" s="41">
        <f t="shared" si="22"/>
        <v>0</v>
      </c>
      <c r="AN64" s="41">
        <f t="shared" si="22"/>
        <v>0</v>
      </c>
      <c r="AO64" s="41">
        <f t="shared" si="22"/>
        <v>0</v>
      </c>
      <c r="AP64" s="41">
        <f t="shared" si="22"/>
        <v>0</v>
      </c>
      <c r="AQ64" s="41">
        <f t="shared" si="22"/>
        <v>0</v>
      </c>
      <c r="AR64" s="41">
        <f t="shared" si="22"/>
        <v>0</v>
      </c>
      <c r="AS64" s="41">
        <f t="shared" si="22"/>
        <v>0</v>
      </c>
      <c r="AT64" s="41">
        <f t="shared" si="22"/>
        <v>0</v>
      </c>
      <c r="AU64" s="41">
        <f t="shared" si="22"/>
        <v>0</v>
      </c>
      <c r="AV64" s="41">
        <f t="shared" si="22"/>
        <v>0</v>
      </c>
      <c r="AW64" s="41">
        <f t="shared" si="22"/>
        <v>0</v>
      </c>
      <c r="AX64" s="41">
        <f t="shared" si="22"/>
        <v>0</v>
      </c>
      <c r="AY64" s="41">
        <f t="shared" si="22"/>
        <v>0</v>
      </c>
      <c r="AZ64" s="41">
        <f t="shared" si="22"/>
        <v>0</v>
      </c>
      <c r="BA64" s="41">
        <f t="shared" si="22"/>
        <v>0</v>
      </c>
      <c r="BB64" s="41">
        <f t="shared" si="22"/>
        <v>0</v>
      </c>
      <c r="BC64" s="41">
        <f t="shared" si="22"/>
        <v>0</v>
      </c>
      <c r="BD64" s="41">
        <f t="shared" si="22"/>
        <v>0</v>
      </c>
      <c r="BE64" s="41">
        <f t="shared" si="22"/>
        <v>0</v>
      </c>
      <c r="BF64" s="41">
        <f t="shared" si="22"/>
        <v>0</v>
      </c>
      <c r="BG64" s="41">
        <f t="shared" si="22"/>
        <v>0</v>
      </c>
      <c r="BH64" s="41">
        <f t="shared" si="22"/>
        <v>0</v>
      </c>
      <c r="BI64" s="41">
        <f t="shared" si="22"/>
        <v>0</v>
      </c>
      <c r="BJ64" s="41">
        <f t="shared" si="22"/>
        <v>0</v>
      </c>
      <c r="BK64" s="41">
        <f t="shared" si="21"/>
        <v>0</v>
      </c>
    </row>
    <row r="65" spans="1:63" x14ac:dyDescent="0.25">
      <c r="A65" s="11" t="s">
        <v>76</v>
      </c>
      <c r="B65" s="25" t="s">
        <v>21</v>
      </c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</row>
    <row r="66" spans="1:63" x14ac:dyDescent="0.25">
      <c r="A66" s="11"/>
      <c r="B66" s="24"/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9">
        <v>0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>
        <v>0</v>
      </c>
      <c r="AP66" s="39">
        <v>0</v>
      </c>
      <c r="AQ66" s="39">
        <v>0</v>
      </c>
      <c r="AR66" s="39">
        <v>0</v>
      </c>
      <c r="AS66" s="39">
        <v>0</v>
      </c>
      <c r="AT66" s="39">
        <v>0</v>
      </c>
      <c r="AU66" s="39">
        <v>0</v>
      </c>
      <c r="AV66" s="39">
        <v>0</v>
      </c>
      <c r="AW66" s="39">
        <v>0</v>
      </c>
      <c r="AX66" s="39">
        <v>0</v>
      </c>
      <c r="AY66" s="39">
        <v>0</v>
      </c>
      <c r="AZ66" s="39">
        <v>0</v>
      </c>
      <c r="BA66" s="39">
        <v>0</v>
      </c>
      <c r="BB66" s="39">
        <v>0</v>
      </c>
      <c r="BC66" s="39">
        <v>0</v>
      </c>
      <c r="BD66" s="39">
        <v>0</v>
      </c>
      <c r="BE66" s="39">
        <v>0</v>
      </c>
      <c r="BF66" s="39">
        <v>0</v>
      </c>
      <c r="BG66" s="39">
        <v>0</v>
      </c>
      <c r="BH66" s="39">
        <v>0</v>
      </c>
      <c r="BI66" s="39">
        <v>0</v>
      </c>
      <c r="BJ66" s="39">
        <v>0</v>
      </c>
      <c r="BK66" s="40">
        <f t="shared" ref="BK66:BK68" si="23">SUM(C66:BJ66)</f>
        <v>0</v>
      </c>
    </row>
    <row r="67" spans="1:63" x14ac:dyDescent="0.25">
      <c r="A67" s="11"/>
      <c r="B67" s="26" t="s">
        <v>85</v>
      </c>
      <c r="C67" s="41">
        <f>SUM(C66)</f>
        <v>0</v>
      </c>
      <c r="D67" s="41">
        <f t="shared" ref="D67:BJ67" si="24">SUM(D66)</f>
        <v>0</v>
      </c>
      <c r="E67" s="41">
        <f t="shared" si="24"/>
        <v>0</v>
      </c>
      <c r="F67" s="41">
        <f t="shared" si="24"/>
        <v>0</v>
      </c>
      <c r="G67" s="41">
        <f t="shared" si="24"/>
        <v>0</v>
      </c>
      <c r="H67" s="41">
        <f t="shared" si="24"/>
        <v>0</v>
      </c>
      <c r="I67" s="41">
        <f t="shared" si="24"/>
        <v>0</v>
      </c>
      <c r="J67" s="41">
        <f t="shared" si="24"/>
        <v>0</v>
      </c>
      <c r="K67" s="41">
        <f t="shared" si="24"/>
        <v>0</v>
      </c>
      <c r="L67" s="41">
        <f t="shared" si="24"/>
        <v>0</v>
      </c>
      <c r="M67" s="41">
        <f t="shared" si="24"/>
        <v>0</v>
      </c>
      <c r="N67" s="41">
        <f t="shared" si="24"/>
        <v>0</v>
      </c>
      <c r="O67" s="41">
        <f t="shared" si="24"/>
        <v>0</v>
      </c>
      <c r="P67" s="41">
        <f t="shared" si="24"/>
        <v>0</v>
      </c>
      <c r="Q67" s="41">
        <f t="shared" si="24"/>
        <v>0</v>
      </c>
      <c r="R67" s="41">
        <f t="shared" si="24"/>
        <v>0</v>
      </c>
      <c r="S67" s="41">
        <f t="shared" si="24"/>
        <v>0</v>
      </c>
      <c r="T67" s="41">
        <f t="shared" si="24"/>
        <v>0</v>
      </c>
      <c r="U67" s="41">
        <f t="shared" si="24"/>
        <v>0</v>
      </c>
      <c r="V67" s="41">
        <f t="shared" si="24"/>
        <v>0</v>
      </c>
      <c r="W67" s="41">
        <f t="shared" si="24"/>
        <v>0</v>
      </c>
      <c r="X67" s="41">
        <f t="shared" si="24"/>
        <v>0</v>
      </c>
      <c r="Y67" s="41">
        <f t="shared" si="24"/>
        <v>0</v>
      </c>
      <c r="Z67" s="41">
        <f t="shared" si="24"/>
        <v>0</v>
      </c>
      <c r="AA67" s="41">
        <f t="shared" si="24"/>
        <v>0</v>
      </c>
      <c r="AB67" s="41">
        <f t="shared" si="24"/>
        <v>0</v>
      </c>
      <c r="AC67" s="41">
        <f t="shared" si="24"/>
        <v>0</v>
      </c>
      <c r="AD67" s="41">
        <f t="shared" si="24"/>
        <v>0</v>
      </c>
      <c r="AE67" s="41">
        <f t="shared" si="24"/>
        <v>0</v>
      </c>
      <c r="AF67" s="41">
        <f t="shared" si="24"/>
        <v>0</v>
      </c>
      <c r="AG67" s="41">
        <f t="shared" si="24"/>
        <v>0</v>
      </c>
      <c r="AH67" s="41">
        <f t="shared" si="24"/>
        <v>0</v>
      </c>
      <c r="AI67" s="41">
        <f t="shared" si="24"/>
        <v>0</v>
      </c>
      <c r="AJ67" s="41">
        <f t="shared" si="24"/>
        <v>0</v>
      </c>
      <c r="AK67" s="41">
        <f t="shared" si="24"/>
        <v>0</v>
      </c>
      <c r="AL67" s="41">
        <f t="shared" si="24"/>
        <v>0</v>
      </c>
      <c r="AM67" s="41">
        <f t="shared" si="24"/>
        <v>0</v>
      </c>
      <c r="AN67" s="41">
        <f t="shared" si="24"/>
        <v>0</v>
      </c>
      <c r="AO67" s="41">
        <f t="shared" si="24"/>
        <v>0</v>
      </c>
      <c r="AP67" s="41">
        <f t="shared" si="24"/>
        <v>0</v>
      </c>
      <c r="AQ67" s="41">
        <f t="shared" si="24"/>
        <v>0</v>
      </c>
      <c r="AR67" s="41">
        <f t="shared" si="24"/>
        <v>0</v>
      </c>
      <c r="AS67" s="41">
        <f t="shared" si="24"/>
        <v>0</v>
      </c>
      <c r="AT67" s="41">
        <f t="shared" si="24"/>
        <v>0</v>
      </c>
      <c r="AU67" s="41">
        <f t="shared" si="24"/>
        <v>0</v>
      </c>
      <c r="AV67" s="41">
        <f t="shared" si="24"/>
        <v>0</v>
      </c>
      <c r="AW67" s="41">
        <f t="shared" si="24"/>
        <v>0</v>
      </c>
      <c r="AX67" s="41">
        <f t="shared" si="24"/>
        <v>0</v>
      </c>
      <c r="AY67" s="41">
        <f t="shared" si="24"/>
        <v>0</v>
      </c>
      <c r="AZ67" s="41">
        <f t="shared" si="24"/>
        <v>0</v>
      </c>
      <c r="BA67" s="41">
        <f t="shared" si="24"/>
        <v>0</v>
      </c>
      <c r="BB67" s="41">
        <f t="shared" si="24"/>
        <v>0</v>
      </c>
      <c r="BC67" s="41">
        <f t="shared" si="24"/>
        <v>0</v>
      </c>
      <c r="BD67" s="41">
        <f t="shared" si="24"/>
        <v>0</v>
      </c>
      <c r="BE67" s="41">
        <f t="shared" si="24"/>
        <v>0</v>
      </c>
      <c r="BF67" s="41">
        <f t="shared" si="24"/>
        <v>0</v>
      </c>
      <c r="BG67" s="41">
        <f t="shared" si="24"/>
        <v>0</v>
      </c>
      <c r="BH67" s="41">
        <f t="shared" si="24"/>
        <v>0</v>
      </c>
      <c r="BI67" s="41">
        <f t="shared" si="24"/>
        <v>0</v>
      </c>
      <c r="BJ67" s="41">
        <f t="shared" si="24"/>
        <v>0</v>
      </c>
      <c r="BK67" s="41">
        <f t="shared" si="23"/>
        <v>0</v>
      </c>
    </row>
    <row r="68" spans="1:63" x14ac:dyDescent="0.25">
      <c r="A68" s="11"/>
      <c r="B68" s="26" t="s">
        <v>83</v>
      </c>
      <c r="C68" s="41">
        <f>C64+C67</f>
        <v>0</v>
      </c>
      <c r="D68" s="41">
        <f t="shared" ref="D68:BJ68" si="25">D64+D67</f>
        <v>0</v>
      </c>
      <c r="E68" s="41">
        <f t="shared" si="25"/>
        <v>0</v>
      </c>
      <c r="F68" s="41">
        <f t="shared" si="25"/>
        <v>0</v>
      </c>
      <c r="G68" s="41">
        <f t="shared" si="25"/>
        <v>0</v>
      </c>
      <c r="H68" s="41">
        <f t="shared" si="25"/>
        <v>0</v>
      </c>
      <c r="I68" s="41">
        <f t="shared" si="25"/>
        <v>0</v>
      </c>
      <c r="J68" s="41">
        <f t="shared" si="25"/>
        <v>0</v>
      </c>
      <c r="K68" s="41">
        <f t="shared" si="25"/>
        <v>0</v>
      </c>
      <c r="L68" s="41">
        <f t="shared" si="25"/>
        <v>0</v>
      </c>
      <c r="M68" s="41">
        <f t="shared" si="25"/>
        <v>0</v>
      </c>
      <c r="N68" s="41">
        <f t="shared" si="25"/>
        <v>0</v>
      </c>
      <c r="O68" s="41">
        <f t="shared" si="25"/>
        <v>0</v>
      </c>
      <c r="P68" s="41">
        <f t="shared" si="25"/>
        <v>0</v>
      </c>
      <c r="Q68" s="41">
        <f t="shared" si="25"/>
        <v>0</v>
      </c>
      <c r="R68" s="41">
        <f t="shared" si="25"/>
        <v>0</v>
      </c>
      <c r="S68" s="41">
        <f t="shared" si="25"/>
        <v>0</v>
      </c>
      <c r="T68" s="41">
        <f t="shared" si="25"/>
        <v>0</v>
      </c>
      <c r="U68" s="41">
        <f t="shared" si="25"/>
        <v>0</v>
      </c>
      <c r="V68" s="41">
        <f t="shared" si="25"/>
        <v>0</v>
      </c>
      <c r="W68" s="41">
        <f t="shared" si="25"/>
        <v>0</v>
      </c>
      <c r="X68" s="41">
        <f t="shared" si="25"/>
        <v>0</v>
      </c>
      <c r="Y68" s="41">
        <f t="shared" si="25"/>
        <v>0</v>
      </c>
      <c r="Z68" s="41">
        <f t="shared" si="25"/>
        <v>0</v>
      </c>
      <c r="AA68" s="41">
        <f t="shared" si="25"/>
        <v>0</v>
      </c>
      <c r="AB68" s="41">
        <f t="shared" si="25"/>
        <v>0</v>
      </c>
      <c r="AC68" s="41">
        <f t="shared" si="25"/>
        <v>0</v>
      </c>
      <c r="AD68" s="41">
        <f t="shared" si="25"/>
        <v>0</v>
      </c>
      <c r="AE68" s="41">
        <f t="shared" si="25"/>
        <v>0</v>
      </c>
      <c r="AF68" s="41">
        <f t="shared" si="25"/>
        <v>0</v>
      </c>
      <c r="AG68" s="41">
        <f t="shared" si="25"/>
        <v>0</v>
      </c>
      <c r="AH68" s="41">
        <f t="shared" si="25"/>
        <v>0</v>
      </c>
      <c r="AI68" s="41">
        <f t="shared" si="25"/>
        <v>0</v>
      </c>
      <c r="AJ68" s="41">
        <f t="shared" si="25"/>
        <v>0</v>
      </c>
      <c r="AK68" s="41">
        <f t="shared" si="25"/>
        <v>0</v>
      </c>
      <c r="AL68" s="41">
        <f t="shared" si="25"/>
        <v>0</v>
      </c>
      <c r="AM68" s="41">
        <f t="shared" si="25"/>
        <v>0</v>
      </c>
      <c r="AN68" s="41">
        <f t="shared" si="25"/>
        <v>0</v>
      </c>
      <c r="AO68" s="41">
        <f t="shared" si="25"/>
        <v>0</v>
      </c>
      <c r="AP68" s="41">
        <f t="shared" si="25"/>
        <v>0</v>
      </c>
      <c r="AQ68" s="41">
        <f t="shared" si="25"/>
        <v>0</v>
      </c>
      <c r="AR68" s="41">
        <f t="shared" si="25"/>
        <v>0</v>
      </c>
      <c r="AS68" s="41">
        <f t="shared" si="25"/>
        <v>0</v>
      </c>
      <c r="AT68" s="41">
        <f t="shared" si="25"/>
        <v>0</v>
      </c>
      <c r="AU68" s="41">
        <f t="shared" si="25"/>
        <v>0</v>
      </c>
      <c r="AV68" s="41">
        <f t="shared" si="25"/>
        <v>0</v>
      </c>
      <c r="AW68" s="41">
        <f t="shared" si="25"/>
        <v>0</v>
      </c>
      <c r="AX68" s="41">
        <f t="shared" si="25"/>
        <v>0</v>
      </c>
      <c r="AY68" s="41">
        <f t="shared" si="25"/>
        <v>0</v>
      </c>
      <c r="AZ68" s="41">
        <f t="shared" si="25"/>
        <v>0</v>
      </c>
      <c r="BA68" s="41">
        <f t="shared" si="25"/>
        <v>0</v>
      </c>
      <c r="BB68" s="41">
        <f t="shared" si="25"/>
        <v>0</v>
      </c>
      <c r="BC68" s="41">
        <f t="shared" si="25"/>
        <v>0</v>
      </c>
      <c r="BD68" s="41">
        <f t="shared" si="25"/>
        <v>0</v>
      </c>
      <c r="BE68" s="41">
        <f t="shared" si="25"/>
        <v>0</v>
      </c>
      <c r="BF68" s="41">
        <f t="shared" si="25"/>
        <v>0</v>
      </c>
      <c r="BG68" s="41">
        <f t="shared" si="25"/>
        <v>0</v>
      </c>
      <c r="BH68" s="41">
        <f t="shared" si="25"/>
        <v>0</v>
      </c>
      <c r="BI68" s="41">
        <f t="shared" si="25"/>
        <v>0</v>
      </c>
      <c r="BJ68" s="41">
        <f t="shared" si="25"/>
        <v>0</v>
      </c>
      <c r="BK68" s="41">
        <f t="shared" si="23"/>
        <v>0</v>
      </c>
    </row>
    <row r="69" spans="1:63" ht="4.5" customHeight="1" x14ac:dyDescent="0.25">
      <c r="A69" s="11"/>
      <c r="B69" s="25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</row>
    <row r="70" spans="1:63" x14ac:dyDescent="0.25">
      <c r="A70" s="11" t="s">
        <v>22</v>
      </c>
      <c r="B70" s="28" t="s">
        <v>23</v>
      </c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</row>
    <row r="71" spans="1:63" x14ac:dyDescent="0.25">
      <c r="A71" s="11" t="s">
        <v>75</v>
      </c>
      <c r="B71" s="25" t="s">
        <v>24</v>
      </c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</row>
    <row r="72" spans="1:63" x14ac:dyDescent="0.25">
      <c r="A72" s="11"/>
      <c r="B72" s="23" t="s">
        <v>121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0.56084266496242841</v>
      </c>
      <c r="I72" s="39">
        <v>0.22783851056650001</v>
      </c>
      <c r="J72" s="39">
        <v>0</v>
      </c>
      <c r="K72" s="39">
        <v>0</v>
      </c>
      <c r="L72" s="39">
        <v>6.2016509999999999E-3</v>
      </c>
      <c r="M72" s="39">
        <v>0</v>
      </c>
      <c r="N72" s="39">
        <v>0</v>
      </c>
      <c r="O72" s="39">
        <v>0</v>
      </c>
      <c r="P72" s="39">
        <v>0</v>
      </c>
      <c r="Q72" s="39">
        <v>0</v>
      </c>
      <c r="R72" s="39">
        <v>8.7702482699499984E-2</v>
      </c>
      <c r="S72" s="39">
        <v>0</v>
      </c>
      <c r="T72" s="39">
        <v>0</v>
      </c>
      <c r="U72" s="39">
        <v>0</v>
      </c>
      <c r="V72" s="39">
        <v>4.1829019332000001E-3</v>
      </c>
      <c r="W72" s="39">
        <v>0</v>
      </c>
      <c r="X72" s="39">
        <v>0</v>
      </c>
      <c r="Y72" s="39">
        <v>0</v>
      </c>
      <c r="Z72" s="39">
        <v>0</v>
      </c>
      <c r="AA72" s="39">
        <v>0</v>
      </c>
      <c r="AB72" s="39">
        <v>0.34163446996569985</v>
      </c>
      <c r="AC72" s="39">
        <v>1.5389438333E-3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0</v>
      </c>
      <c r="AK72" s="39">
        <v>0</v>
      </c>
      <c r="AL72" s="39">
        <v>0.26737122686550002</v>
      </c>
      <c r="AM72" s="39">
        <v>8.5555228665999995E-3</v>
      </c>
      <c r="AN72" s="39">
        <v>0</v>
      </c>
      <c r="AO72" s="39">
        <v>0</v>
      </c>
      <c r="AP72" s="39">
        <v>0</v>
      </c>
      <c r="AQ72" s="39">
        <v>0</v>
      </c>
      <c r="AR72" s="39">
        <v>0</v>
      </c>
      <c r="AS72" s="39">
        <v>0</v>
      </c>
      <c r="AT72" s="39">
        <v>0</v>
      </c>
      <c r="AU72" s="39">
        <v>0</v>
      </c>
      <c r="AV72" s="39">
        <v>8.2931942284844649</v>
      </c>
      <c r="AW72" s="39">
        <v>0.77198632669970002</v>
      </c>
      <c r="AX72" s="39">
        <v>0</v>
      </c>
      <c r="AY72" s="39">
        <v>0</v>
      </c>
      <c r="AZ72" s="39">
        <v>2.8301701595325999</v>
      </c>
      <c r="BA72" s="39">
        <v>0</v>
      </c>
      <c r="BB72" s="39">
        <v>0</v>
      </c>
      <c r="BC72" s="39">
        <v>0</v>
      </c>
      <c r="BD72" s="39">
        <v>0</v>
      </c>
      <c r="BE72" s="39">
        <v>0</v>
      </c>
      <c r="BF72" s="39">
        <v>2.1343978094571998</v>
      </c>
      <c r="BG72" s="39">
        <v>3.5737617466600001E-2</v>
      </c>
      <c r="BH72" s="39">
        <v>0</v>
      </c>
      <c r="BI72" s="39">
        <v>0</v>
      </c>
      <c r="BJ72" s="39">
        <v>0</v>
      </c>
      <c r="BK72" s="40">
        <f t="shared" ref="BK72:BK73" si="26">SUM(C72:BJ72)</f>
        <v>15.571354516333292</v>
      </c>
    </row>
    <row r="73" spans="1:63" x14ac:dyDescent="0.25">
      <c r="A73" s="11"/>
      <c r="B73" s="26" t="s">
        <v>82</v>
      </c>
      <c r="C73" s="41">
        <f>SUM(C72)</f>
        <v>0</v>
      </c>
      <c r="D73" s="41">
        <f t="shared" ref="D73:BJ73" si="27">SUM(D72)</f>
        <v>0</v>
      </c>
      <c r="E73" s="41">
        <f t="shared" si="27"/>
        <v>0</v>
      </c>
      <c r="F73" s="41">
        <f t="shared" si="27"/>
        <v>0</v>
      </c>
      <c r="G73" s="41">
        <f t="shared" si="27"/>
        <v>0</v>
      </c>
      <c r="H73" s="41">
        <f t="shared" si="27"/>
        <v>0.56084266496242841</v>
      </c>
      <c r="I73" s="41">
        <f t="shared" si="27"/>
        <v>0.22783851056650001</v>
      </c>
      <c r="J73" s="41">
        <f t="shared" si="27"/>
        <v>0</v>
      </c>
      <c r="K73" s="41">
        <f t="shared" si="27"/>
        <v>0</v>
      </c>
      <c r="L73" s="41">
        <f t="shared" si="27"/>
        <v>6.2016509999999999E-3</v>
      </c>
      <c r="M73" s="41">
        <f t="shared" si="27"/>
        <v>0</v>
      </c>
      <c r="N73" s="41">
        <f t="shared" si="27"/>
        <v>0</v>
      </c>
      <c r="O73" s="41">
        <f t="shared" si="27"/>
        <v>0</v>
      </c>
      <c r="P73" s="41">
        <f t="shared" si="27"/>
        <v>0</v>
      </c>
      <c r="Q73" s="41">
        <f t="shared" si="27"/>
        <v>0</v>
      </c>
      <c r="R73" s="41">
        <f t="shared" si="27"/>
        <v>8.7702482699499984E-2</v>
      </c>
      <c r="S73" s="41">
        <f t="shared" si="27"/>
        <v>0</v>
      </c>
      <c r="T73" s="41">
        <f t="shared" si="27"/>
        <v>0</v>
      </c>
      <c r="U73" s="41">
        <f t="shared" si="27"/>
        <v>0</v>
      </c>
      <c r="V73" s="41">
        <f t="shared" si="27"/>
        <v>4.1829019332000001E-3</v>
      </c>
      <c r="W73" s="41">
        <f t="shared" si="27"/>
        <v>0</v>
      </c>
      <c r="X73" s="41">
        <f t="shared" si="27"/>
        <v>0</v>
      </c>
      <c r="Y73" s="41">
        <f t="shared" si="27"/>
        <v>0</v>
      </c>
      <c r="Z73" s="41">
        <f t="shared" si="27"/>
        <v>0</v>
      </c>
      <c r="AA73" s="41">
        <f t="shared" si="27"/>
        <v>0</v>
      </c>
      <c r="AB73" s="41">
        <f t="shared" si="27"/>
        <v>0.34163446996569985</v>
      </c>
      <c r="AC73" s="41">
        <f t="shared" si="27"/>
        <v>1.5389438333E-3</v>
      </c>
      <c r="AD73" s="41">
        <f t="shared" si="27"/>
        <v>0</v>
      </c>
      <c r="AE73" s="41">
        <f t="shared" si="27"/>
        <v>0</v>
      </c>
      <c r="AF73" s="41">
        <f t="shared" si="27"/>
        <v>0</v>
      </c>
      <c r="AG73" s="41">
        <f t="shared" si="27"/>
        <v>0</v>
      </c>
      <c r="AH73" s="41">
        <f t="shared" si="27"/>
        <v>0</v>
      </c>
      <c r="AI73" s="41">
        <f t="shared" si="27"/>
        <v>0</v>
      </c>
      <c r="AJ73" s="41">
        <f t="shared" si="27"/>
        <v>0</v>
      </c>
      <c r="AK73" s="41">
        <f t="shared" si="27"/>
        <v>0</v>
      </c>
      <c r="AL73" s="41">
        <f t="shared" si="27"/>
        <v>0.26737122686550002</v>
      </c>
      <c r="AM73" s="41">
        <f t="shared" si="27"/>
        <v>8.5555228665999995E-3</v>
      </c>
      <c r="AN73" s="41">
        <f t="shared" si="27"/>
        <v>0</v>
      </c>
      <c r="AO73" s="41">
        <f t="shared" si="27"/>
        <v>0</v>
      </c>
      <c r="AP73" s="41">
        <f t="shared" si="27"/>
        <v>0</v>
      </c>
      <c r="AQ73" s="41">
        <f t="shared" si="27"/>
        <v>0</v>
      </c>
      <c r="AR73" s="41">
        <f t="shared" si="27"/>
        <v>0</v>
      </c>
      <c r="AS73" s="41">
        <f t="shared" si="27"/>
        <v>0</v>
      </c>
      <c r="AT73" s="41">
        <f t="shared" si="27"/>
        <v>0</v>
      </c>
      <c r="AU73" s="41">
        <f t="shared" si="27"/>
        <v>0</v>
      </c>
      <c r="AV73" s="41">
        <f t="shared" si="27"/>
        <v>8.2931942284844649</v>
      </c>
      <c r="AW73" s="41">
        <f t="shared" si="27"/>
        <v>0.77198632669970002</v>
      </c>
      <c r="AX73" s="41">
        <f t="shared" si="27"/>
        <v>0</v>
      </c>
      <c r="AY73" s="41">
        <f t="shared" si="27"/>
        <v>0</v>
      </c>
      <c r="AZ73" s="41">
        <f t="shared" si="27"/>
        <v>2.8301701595325999</v>
      </c>
      <c r="BA73" s="41">
        <f t="shared" si="27"/>
        <v>0</v>
      </c>
      <c r="BB73" s="41">
        <f t="shared" si="27"/>
        <v>0</v>
      </c>
      <c r="BC73" s="41">
        <f t="shared" si="27"/>
        <v>0</v>
      </c>
      <c r="BD73" s="41">
        <f t="shared" si="27"/>
        <v>0</v>
      </c>
      <c r="BE73" s="41">
        <f t="shared" si="27"/>
        <v>0</v>
      </c>
      <c r="BF73" s="41">
        <f t="shared" si="27"/>
        <v>2.1343978094571998</v>
      </c>
      <c r="BG73" s="41">
        <f t="shared" si="27"/>
        <v>3.5737617466600001E-2</v>
      </c>
      <c r="BH73" s="41">
        <f t="shared" si="27"/>
        <v>0</v>
      </c>
      <c r="BI73" s="41">
        <f t="shared" si="27"/>
        <v>0</v>
      </c>
      <c r="BJ73" s="41">
        <f t="shared" si="27"/>
        <v>0</v>
      </c>
      <c r="BK73" s="41">
        <f t="shared" si="26"/>
        <v>15.571354516333292</v>
      </c>
    </row>
    <row r="74" spans="1:63" ht="4.5" customHeight="1" x14ac:dyDescent="0.25">
      <c r="A74" s="11"/>
      <c r="B74" s="29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</row>
    <row r="75" spans="1:63" x14ac:dyDescent="0.25">
      <c r="A75" s="11"/>
      <c r="B75" s="30" t="s">
        <v>98</v>
      </c>
      <c r="C75" s="41">
        <f>C37+C54+C59+C68+C73</f>
        <v>0</v>
      </c>
      <c r="D75" s="41">
        <f t="shared" ref="D75:BJ75" si="28">D37+D54+D59+D68+D73</f>
        <v>134.02509955789941</v>
      </c>
      <c r="E75" s="41">
        <f t="shared" si="28"/>
        <v>0</v>
      </c>
      <c r="F75" s="41">
        <f t="shared" si="28"/>
        <v>0</v>
      </c>
      <c r="G75" s="41">
        <f t="shared" si="28"/>
        <v>0</v>
      </c>
      <c r="H75" s="41">
        <f t="shared" si="28"/>
        <v>164.30434836850739</v>
      </c>
      <c r="I75" s="41">
        <f t="shared" si="28"/>
        <v>747.9732954200831</v>
      </c>
      <c r="J75" s="41">
        <f t="shared" si="28"/>
        <v>402.8213608625357</v>
      </c>
      <c r="K75" s="41">
        <f t="shared" si="28"/>
        <v>0</v>
      </c>
      <c r="L75" s="41">
        <f t="shared" si="28"/>
        <v>114.3595916897025</v>
      </c>
      <c r="M75" s="41">
        <f t="shared" si="28"/>
        <v>0</v>
      </c>
      <c r="N75" s="41">
        <f t="shared" si="28"/>
        <v>0</v>
      </c>
      <c r="O75" s="41">
        <f t="shared" si="28"/>
        <v>0</v>
      </c>
      <c r="P75" s="41">
        <f t="shared" si="28"/>
        <v>0</v>
      </c>
      <c r="Q75" s="41">
        <f t="shared" si="28"/>
        <v>0</v>
      </c>
      <c r="R75" s="41">
        <f t="shared" si="28"/>
        <v>110.33523910219527</v>
      </c>
      <c r="S75" s="41">
        <f t="shared" si="28"/>
        <v>68.244165601693879</v>
      </c>
      <c r="T75" s="41">
        <f t="shared" si="28"/>
        <v>2.8979175811664</v>
      </c>
      <c r="U75" s="41">
        <f t="shared" si="28"/>
        <v>0</v>
      </c>
      <c r="V75" s="41">
        <f t="shared" si="28"/>
        <v>20.199157773118355</v>
      </c>
      <c r="W75" s="41">
        <f t="shared" si="28"/>
        <v>0</v>
      </c>
      <c r="X75" s="41">
        <f t="shared" si="28"/>
        <v>0</v>
      </c>
      <c r="Y75" s="41">
        <f t="shared" si="28"/>
        <v>0</v>
      </c>
      <c r="Z75" s="41">
        <f t="shared" si="28"/>
        <v>0</v>
      </c>
      <c r="AA75" s="41">
        <f t="shared" si="28"/>
        <v>0</v>
      </c>
      <c r="AB75" s="41">
        <f t="shared" si="28"/>
        <v>109.23739997710582</v>
      </c>
      <c r="AC75" s="41">
        <f t="shared" si="28"/>
        <v>166.79262840219332</v>
      </c>
      <c r="AD75" s="41">
        <f t="shared" si="28"/>
        <v>0</v>
      </c>
      <c r="AE75" s="41">
        <f t="shared" si="28"/>
        <v>0</v>
      </c>
      <c r="AF75" s="41">
        <f t="shared" si="28"/>
        <v>27.010652491227905</v>
      </c>
      <c r="AG75" s="41">
        <f t="shared" si="28"/>
        <v>0</v>
      </c>
      <c r="AH75" s="41">
        <f t="shared" si="28"/>
        <v>0</v>
      </c>
      <c r="AI75" s="41">
        <f t="shared" si="28"/>
        <v>0</v>
      </c>
      <c r="AJ75" s="41">
        <f t="shared" si="28"/>
        <v>0</v>
      </c>
      <c r="AK75" s="41">
        <f t="shared" si="28"/>
        <v>0</v>
      </c>
      <c r="AL75" s="41">
        <f t="shared" si="28"/>
        <v>98.909987557339221</v>
      </c>
      <c r="AM75" s="41">
        <f t="shared" si="28"/>
        <v>89.130446429361712</v>
      </c>
      <c r="AN75" s="41">
        <f t="shared" si="28"/>
        <v>32.905190856699697</v>
      </c>
      <c r="AO75" s="41">
        <f t="shared" si="28"/>
        <v>0</v>
      </c>
      <c r="AP75" s="41">
        <f t="shared" si="28"/>
        <v>14.938504524296601</v>
      </c>
      <c r="AQ75" s="41">
        <f t="shared" si="28"/>
        <v>0</v>
      </c>
      <c r="AR75" s="41">
        <f t="shared" si="28"/>
        <v>0</v>
      </c>
      <c r="AS75" s="41">
        <f t="shared" si="28"/>
        <v>0</v>
      </c>
      <c r="AT75" s="41">
        <f t="shared" si="28"/>
        <v>0</v>
      </c>
      <c r="AU75" s="41">
        <f t="shared" si="28"/>
        <v>0</v>
      </c>
      <c r="AV75" s="41">
        <f t="shared" si="28"/>
        <v>727.95148793601629</v>
      </c>
      <c r="AW75" s="41">
        <f t="shared" si="28"/>
        <v>668.60237589847179</v>
      </c>
      <c r="AX75" s="41">
        <f t="shared" si="28"/>
        <v>56.656493530633007</v>
      </c>
      <c r="AY75" s="41">
        <f t="shared" si="28"/>
        <v>0</v>
      </c>
      <c r="AZ75" s="41">
        <f t="shared" si="28"/>
        <v>376.10389684848559</v>
      </c>
      <c r="BA75" s="41">
        <f t="shared" si="28"/>
        <v>0</v>
      </c>
      <c r="BB75" s="41">
        <f t="shared" si="28"/>
        <v>0</v>
      </c>
      <c r="BC75" s="41">
        <f t="shared" si="28"/>
        <v>0</v>
      </c>
      <c r="BD75" s="41">
        <f t="shared" si="28"/>
        <v>0</v>
      </c>
      <c r="BE75" s="41">
        <f t="shared" si="28"/>
        <v>0</v>
      </c>
      <c r="BF75" s="41">
        <f t="shared" si="28"/>
        <v>391.44410803929355</v>
      </c>
      <c r="BG75" s="41">
        <f t="shared" si="28"/>
        <v>69.781427156357694</v>
      </c>
      <c r="BH75" s="41">
        <f t="shared" si="28"/>
        <v>4.2730507577331007</v>
      </c>
      <c r="BI75" s="41">
        <f t="shared" si="28"/>
        <v>0</v>
      </c>
      <c r="BJ75" s="41">
        <f t="shared" si="28"/>
        <v>47.138188061555894</v>
      </c>
      <c r="BK75" s="41">
        <f>SUM(C75:BJ75)</f>
        <v>4646.0360144236738</v>
      </c>
    </row>
    <row r="76" spans="1:63" ht="4.5" customHeight="1" x14ac:dyDescent="0.25">
      <c r="A76" s="11"/>
      <c r="B76" s="30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</row>
    <row r="77" spans="1:63" ht="14.25" customHeight="1" x14ac:dyDescent="0.25">
      <c r="A77" s="11" t="s">
        <v>5</v>
      </c>
      <c r="B77" s="31" t="s">
        <v>26</v>
      </c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</row>
    <row r="78" spans="1:63" ht="14.25" customHeight="1" x14ac:dyDescent="0.25">
      <c r="A78" s="11" t="s">
        <v>75</v>
      </c>
      <c r="B78" s="25" t="s">
        <v>132</v>
      </c>
      <c r="C78" s="39">
        <v>0</v>
      </c>
      <c r="D78" s="39">
        <v>0</v>
      </c>
      <c r="E78" s="39">
        <v>0</v>
      </c>
      <c r="F78" s="39">
        <v>0</v>
      </c>
      <c r="G78" s="39">
        <v>0</v>
      </c>
      <c r="H78" s="39">
        <v>8.7168083665999999E-3</v>
      </c>
      <c r="I78" s="39">
        <v>1.1862770245351344</v>
      </c>
      <c r="J78" s="39">
        <v>0</v>
      </c>
      <c r="K78" s="39">
        <v>0</v>
      </c>
      <c r="L78" s="39">
        <v>0.10016566479989999</v>
      </c>
      <c r="M78" s="39">
        <v>0</v>
      </c>
      <c r="N78" s="39">
        <v>0</v>
      </c>
      <c r="O78" s="39">
        <v>0</v>
      </c>
      <c r="P78" s="39">
        <v>0</v>
      </c>
      <c r="Q78" s="39">
        <v>0</v>
      </c>
      <c r="R78" s="39">
        <v>1.29955453331E-2</v>
      </c>
      <c r="S78" s="39">
        <v>0</v>
      </c>
      <c r="T78" s="39">
        <v>0</v>
      </c>
      <c r="U78" s="39">
        <v>0</v>
      </c>
      <c r="V78" s="39">
        <v>0</v>
      </c>
      <c r="W78" s="39">
        <v>0</v>
      </c>
      <c r="X78" s="39">
        <v>0</v>
      </c>
      <c r="Y78" s="39">
        <v>0</v>
      </c>
      <c r="Z78" s="39">
        <v>0</v>
      </c>
      <c r="AA78" s="39">
        <v>0</v>
      </c>
      <c r="AB78" s="39">
        <v>0.31064568889980004</v>
      </c>
      <c r="AC78" s="39">
        <v>0.1588895011333</v>
      </c>
      <c r="AD78" s="39">
        <v>0</v>
      </c>
      <c r="AE78" s="39">
        <v>0</v>
      </c>
      <c r="AF78" s="39">
        <v>0.35573108846650003</v>
      </c>
      <c r="AG78" s="39">
        <v>0</v>
      </c>
      <c r="AH78" s="39">
        <v>0</v>
      </c>
      <c r="AI78" s="39">
        <v>0</v>
      </c>
      <c r="AJ78" s="39">
        <v>0</v>
      </c>
      <c r="AK78" s="39">
        <v>0</v>
      </c>
      <c r="AL78" s="39">
        <v>0.24470454356620003</v>
      </c>
      <c r="AM78" s="39">
        <v>0.17842999413330002</v>
      </c>
      <c r="AN78" s="39">
        <v>0</v>
      </c>
      <c r="AO78" s="39">
        <v>0</v>
      </c>
      <c r="AP78" s="39">
        <v>5.4848328333199997E-2</v>
      </c>
      <c r="AQ78" s="39">
        <v>0</v>
      </c>
      <c r="AR78" s="39">
        <v>0</v>
      </c>
      <c r="AS78" s="39">
        <v>0</v>
      </c>
      <c r="AT78" s="39">
        <v>0</v>
      </c>
      <c r="AU78" s="39">
        <v>0</v>
      </c>
      <c r="AV78" s="39">
        <v>2.1939331332999999E-2</v>
      </c>
      <c r="AW78" s="39">
        <v>8.6764410332999999E-3</v>
      </c>
      <c r="AX78" s="39">
        <v>0</v>
      </c>
      <c r="AY78" s="39">
        <v>0</v>
      </c>
      <c r="AZ78" s="39">
        <v>0</v>
      </c>
      <c r="BA78" s="39">
        <v>0</v>
      </c>
      <c r="BB78" s="39">
        <v>0</v>
      </c>
      <c r="BC78" s="39">
        <v>0</v>
      </c>
      <c r="BD78" s="39">
        <v>0</v>
      </c>
      <c r="BE78" s="39">
        <v>0</v>
      </c>
      <c r="BF78" s="39">
        <v>0</v>
      </c>
      <c r="BG78" s="39">
        <v>0</v>
      </c>
      <c r="BH78" s="39">
        <v>0</v>
      </c>
      <c r="BI78" s="39">
        <v>0</v>
      </c>
      <c r="BJ78" s="39">
        <v>0</v>
      </c>
      <c r="BK78" s="47">
        <f t="shared" ref="BK78:BK80" si="29">SUM(C78:BJ78)</f>
        <v>2.6420199599333345</v>
      </c>
    </row>
    <row r="79" spans="1:63" ht="14.25" customHeight="1" x14ac:dyDescent="0.25">
      <c r="A79" s="11"/>
      <c r="B79" s="25" t="s">
        <v>133</v>
      </c>
      <c r="C79" s="39">
        <v>0</v>
      </c>
      <c r="D79" s="39">
        <v>0</v>
      </c>
      <c r="E79" s="39">
        <v>0</v>
      </c>
      <c r="F79" s="39">
        <v>0</v>
      </c>
      <c r="G79" s="39">
        <v>0</v>
      </c>
      <c r="H79" s="39">
        <v>9.6327861332000005E-3</v>
      </c>
      <c r="I79" s="39">
        <v>0.11465356530169951</v>
      </c>
      <c r="J79" s="39">
        <v>0</v>
      </c>
      <c r="K79" s="39">
        <v>0</v>
      </c>
      <c r="L79" s="39">
        <v>2.44215278333E-2</v>
      </c>
      <c r="M79" s="39">
        <v>0</v>
      </c>
      <c r="N79" s="39">
        <v>0</v>
      </c>
      <c r="O79" s="39">
        <v>0</v>
      </c>
      <c r="P79" s="39">
        <v>0</v>
      </c>
      <c r="Q79" s="39">
        <v>0</v>
      </c>
      <c r="R79" s="39">
        <v>5.9440123000000008E-3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9">
        <v>0</v>
      </c>
      <c r="Y79" s="39">
        <v>0</v>
      </c>
      <c r="Z79" s="39">
        <v>0</v>
      </c>
      <c r="AA79" s="39">
        <v>0</v>
      </c>
      <c r="AB79" s="39">
        <v>0.27903092946639996</v>
      </c>
      <c r="AC79" s="39">
        <v>0.63987270956659992</v>
      </c>
      <c r="AD79" s="39">
        <v>0</v>
      </c>
      <c r="AE79" s="39">
        <v>0</v>
      </c>
      <c r="AF79" s="39">
        <v>0.37770543556660002</v>
      </c>
      <c r="AG79" s="39">
        <v>0</v>
      </c>
      <c r="AH79" s="39">
        <v>0</v>
      </c>
      <c r="AI79" s="39">
        <v>0</v>
      </c>
      <c r="AJ79" s="39">
        <v>0</v>
      </c>
      <c r="AK79" s="39">
        <v>0</v>
      </c>
      <c r="AL79" s="39">
        <v>0.21561923013289999</v>
      </c>
      <c r="AM79" s="39">
        <v>4.9754673533199997E-2</v>
      </c>
      <c r="AN79" s="39">
        <v>0</v>
      </c>
      <c r="AO79" s="39">
        <v>0</v>
      </c>
      <c r="AP79" s="39">
        <v>0</v>
      </c>
      <c r="AQ79" s="39">
        <v>0</v>
      </c>
      <c r="AR79" s="39">
        <v>0</v>
      </c>
      <c r="AS79" s="39">
        <v>0</v>
      </c>
      <c r="AT79" s="39">
        <v>0</v>
      </c>
      <c r="AU79" s="39">
        <v>0</v>
      </c>
      <c r="AV79" s="39">
        <v>0.11579007433300002</v>
      </c>
      <c r="AW79" s="39">
        <v>6.10810022333E-2</v>
      </c>
      <c r="AX79" s="39">
        <v>0</v>
      </c>
      <c r="AY79" s="39">
        <v>0</v>
      </c>
      <c r="AZ79" s="39">
        <v>0</v>
      </c>
      <c r="BA79" s="39">
        <v>0</v>
      </c>
      <c r="BB79" s="39">
        <v>0</v>
      </c>
      <c r="BC79" s="39">
        <v>0</v>
      </c>
      <c r="BD79" s="39">
        <v>0</v>
      </c>
      <c r="BE79" s="39">
        <v>0</v>
      </c>
      <c r="BF79" s="39">
        <v>2.0738659799799997E-2</v>
      </c>
      <c r="BG79" s="39">
        <v>0</v>
      </c>
      <c r="BH79" s="39">
        <v>0</v>
      </c>
      <c r="BI79" s="39">
        <v>0</v>
      </c>
      <c r="BJ79" s="39">
        <v>0</v>
      </c>
      <c r="BK79" s="47">
        <f t="shared" si="29"/>
        <v>1.9142446061999994</v>
      </c>
    </row>
    <row r="80" spans="1:63" ht="15.75" thickBot="1" x14ac:dyDescent="0.3">
      <c r="A80" s="49"/>
      <c r="B80" s="50" t="s">
        <v>134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2.9499104866399999E-2</v>
      </c>
      <c r="I80" s="39">
        <v>0.4461292047010984</v>
      </c>
      <c r="J80" s="39">
        <v>0</v>
      </c>
      <c r="K80" s="39">
        <v>0</v>
      </c>
      <c r="L80" s="39">
        <v>8.19677333333E-2</v>
      </c>
      <c r="M80" s="39">
        <v>0</v>
      </c>
      <c r="N80" s="39">
        <v>0</v>
      </c>
      <c r="O80" s="39">
        <v>0</v>
      </c>
      <c r="P80" s="39">
        <v>0</v>
      </c>
      <c r="Q80" s="39">
        <v>0</v>
      </c>
      <c r="R80" s="39">
        <v>5.1229833332999998E-3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0.31362106179989996</v>
      </c>
      <c r="AC80" s="39">
        <v>3.0694013568332004</v>
      </c>
      <c r="AD80" s="39">
        <v>0</v>
      </c>
      <c r="AE80" s="39">
        <v>0</v>
      </c>
      <c r="AF80" s="39">
        <v>1.5317456455332001</v>
      </c>
      <c r="AG80" s="39">
        <v>0</v>
      </c>
      <c r="AH80" s="39">
        <v>0</v>
      </c>
      <c r="AI80" s="39">
        <v>0</v>
      </c>
      <c r="AJ80" s="39">
        <v>0</v>
      </c>
      <c r="AK80" s="39">
        <v>0</v>
      </c>
      <c r="AL80" s="39">
        <v>0.31397685103310002</v>
      </c>
      <c r="AM80" s="39">
        <v>3.3208714623000004</v>
      </c>
      <c r="AN80" s="39">
        <v>0</v>
      </c>
      <c r="AO80" s="39">
        <v>0</v>
      </c>
      <c r="AP80" s="39">
        <v>0.19431733333330001</v>
      </c>
      <c r="AQ80" s="39">
        <v>0</v>
      </c>
      <c r="AR80" s="39">
        <v>0</v>
      </c>
      <c r="AS80" s="39">
        <v>0</v>
      </c>
      <c r="AT80" s="39">
        <v>0</v>
      </c>
      <c r="AU80" s="39">
        <v>0</v>
      </c>
      <c r="AV80" s="39">
        <v>2.9319066665999998E-3</v>
      </c>
      <c r="AW80" s="39">
        <v>0</v>
      </c>
      <c r="AX80" s="39">
        <v>0</v>
      </c>
      <c r="AY80" s="39">
        <v>0</v>
      </c>
      <c r="AZ80" s="39">
        <v>0</v>
      </c>
      <c r="BA80" s="39">
        <v>0</v>
      </c>
      <c r="BB80" s="39">
        <v>0</v>
      </c>
      <c r="BC80" s="39">
        <v>0</v>
      </c>
      <c r="BD80" s="39">
        <v>0</v>
      </c>
      <c r="BE80" s="39">
        <v>0</v>
      </c>
      <c r="BF80" s="39">
        <v>3.3469591000000001E-3</v>
      </c>
      <c r="BG80" s="39">
        <v>0</v>
      </c>
      <c r="BH80" s="39">
        <v>0</v>
      </c>
      <c r="BI80" s="39">
        <v>0</v>
      </c>
      <c r="BJ80" s="39">
        <v>7.8292031966600006E-2</v>
      </c>
      <c r="BK80" s="40">
        <f t="shared" si="29"/>
        <v>9.3912236347999993</v>
      </c>
    </row>
    <row r="81" spans="1:63" ht="15.75" thickBot="1" x14ac:dyDescent="0.3">
      <c r="A81" s="51"/>
      <c r="B81" s="52" t="s">
        <v>82</v>
      </c>
      <c r="C81" s="48">
        <f>SUM(C78:C80)</f>
        <v>0</v>
      </c>
      <c r="D81" s="48">
        <f t="shared" ref="D81:BK81" si="30">SUM(D78:D80)</f>
        <v>0</v>
      </c>
      <c r="E81" s="48">
        <f t="shared" si="30"/>
        <v>0</v>
      </c>
      <c r="F81" s="48">
        <f t="shared" si="30"/>
        <v>0</v>
      </c>
      <c r="G81" s="48">
        <f t="shared" si="30"/>
        <v>0</v>
      </c>
      <c r="H81" s="48">
        <f t="shared" si="30"/>
        <v>4.7848699366199995E-2</v>
      </c>
      <c r="I81" s="48">
        <f t="shared" si="30"/>
        <v>1.7470597945379325</v>
      </c>
      <c r="J81" s="48">
        <f t="shared" si="30"/>
        <v>0</v>
      </c>
      <c r="K81" s="48">
        <f t="shared" si="30"/>
        <v>0</v>
      </c>
      <c r="L81" s="48">
        <f t="shared" si="30"/>
        <v>0.20655492596649999</v>
      </c>
      <c r="M81" s="48">
        <f t="shared" si="30"/>
        <v>0</v>
      </c>
      <c r="N81" s="48">
        <f t="shared" si="30"/>
        <v>0</v>
      </c>
      <c r="O81" s="48">
        <f t="shared" si="30"/>
        <v>0</v>
      </c>
      <c r="P81" s="48">
        <f t="shared" si="30"/>
        <v>0</v>
      </c>
      <c r="Q81" s="48">
        <f t="shared" si="30"/>
        <v>0</v>
      </c>
      <c r="R81" s="48">
        <f t="shared" si="30"/>
        <v>2.4062540966399999E-2</v>
      </c>
      <c r="S81" s="48">
        <f t="shared" si="30"/>
        <v>0</v>
      </c>
      <c r="T81" s="48">
        <f t="shared" si="30"/>
        <v>0</v>
      </c>
      <c r="U81" s="48">
        <f t="shared" si="30"/>
        <v>0</v>
      </c>
      <c r="V81" s="48">
        <f t="shared" si="30"/>
        <v>0</v>
      </c>
      <c r="W81" s="48">
        <f t="shared" si="30"/>
        <v>0</v>
      </c>
      <c r="X81" s="48">
        <f t="shared" si="30"/>
        <v>0</v>
      </c>
      <c r="Y81" s="48">
        <f t="shared" si="30"/>
        <v>0</v>
      </c>
      <c r="Z81" s="48">
        <f t="shared" si="30"/>
        <v>0</v>
      </c>
      <c r="AA81" s="48">
        <f t="shared" si="30"/>
        <v>0</v>
      </c>
      <c r="AB81" s="48">
        <f t="shared" si="30"/>
        <v>0.9032976801660999</v>
      </c>
      <c r="AC81" s="48">
        <f t="shared" si="30"/>
        <v>3.8681635675331005</v>
      </c>
      <c r="AD81" s="48">
        <f t="shared" si="30"/>
        <v>0</v>
      </c>
      <c r="AE81" s="48">
        <f t="shared" si="30"/>
        <v>0</v>
      </c>
      <c r="AF81" s="48">
        <f t="shared" si="30"/>
        <v>2.2651821695662999</v>
      </c>
      <c r="AG81" s="48">
        <f t="shared" si="30"/>
        <v>0</v>
      </c>
      <c r="AH81" s="48">
        <f t="shared" si="30"/>
        <v>0</v>
      </c>
      <c r="AI81" s="48">
        <f t="shared" si="30"/>
        <v>0</v>
      </c>
      <c r="AJ81" s="48">
        <f t="shared" si="30"/>
        <v>0</v>
      </c>
      <c r="AK81" s="48">
        <f t="shared" si="30"/>
        <v>0</v>
      </c>
      <c r="AL81" s="48">
        <f t="shared" si="30"/>
        <v>0.77430062473220007</v>
      </c>
      <c r="AM81" s="48">
        <f t="shared" si="30"/>
        <v>3.5490561299665004</v>
      </c>
      <c r="AN81" s="48">
        <f t="shared" si="30"/>
        <v>0</v>
      </c>
      <c r="AO81" s="48">
        <f t="shared" si="30"/>
        <v>0</v>
      </c>
      <c r="AP81" s="48">
        <f t="shared" si="30"/>
        <v>0.2491656616665</v>
      </c>
      <c r="AQ81" s="48">
        <f t="shared" si="30"/>
        <v>0</v>
      </c>
      <c r="AR81" s="48">
        <f t="shared" si="30"/>
        <v>0</v>
      </c>
      <c r="AS81" s="48">
        <f t="shared" si="30"/>
        <v>0</v>
      </c>
      <c r="AT81" s="48">
        <f t="shared" si="30"/>
        <v>0</v>
      </c>
      <c r="AU81" s="48">
        <f t="shared" si="30"/>
        <v>0</v>
      </c>
      <c r="AV81" s="48">
        <f t="shared" si="30"/>
        <v>0.14066131233260004</v>
      </c>
      <c r="AW81" s="48">
        <f t="shared" si="30"/>
        <v>6.9757443266599994E-2</v>
      </c>
      <c r="AX81" s="48">
        <f t="shared" si="30"/>
        <v>0</v>
      </c>
      <c r="AY81" s="48">
        <f t="shared" si="30"/>
        <v>0</v>
      </c>
      <c r="AZ81" s="48">
        <f t="shared" si="30"/>
        <v>0</v>
      </c>
      <c r="BA81" s="48">
        <f t="shared" si="30"/>
        <v>0</v>
      </c>
      <c r="BB81" s="48">
        <f t="shared" si="30"/>
        <v>0</v>
      </c>
      <c r="BC81" s="48">
        <f t="shared" si="30"/>
        <v>0</v>
      </c>
      <c r="BD81" s="48">
        <f t="shared" si="30"/>
        <v>0</v>
      </c>
      <c r="BE81" s="48">
        <f t="shared" si="30"/>
        <v>0</v>
      </c>
      <c r="BF81" s="48">
        <f t="shared" si="30"/>
        <v>2.4085618899799998E-2</v>
      </c>
      <c r="BG81" s="48">
        <f t="shared" si="30"/>
        <v>0</v>
      </c>
      <c r="BH81" s="48">
        <f t="shared" si="30"/>
        <v>0</v>
      </c>
      <c r="BI81" s="48">
        <f t="shared" si="30"/>
        <v>0</v>
      </c>
      <c r="BJ81" s="48">
        <f t="shared" si="30"/>
        <v>7.8292031966600006E-2</v>
      </c>
      <c r="BK81" s="48">
        <f t="shared" si="30"/>
        <v>13.947488200933332</v>
      </c>
    </row>
    <row r="82" spans="1:63" ht="6" customHeight="1" x14ac:dyDescent="0.25">
      <c r="A82" s="15"/>
      <c r="B82" s="16"/>
    </row>
    <row r="83" spans="1:63" x14ac:dyDescent="0.25">
      <c r="A83" s="15"/>
      <c r="B83" s="15" t="s">
        <v>29</v>
      </c>
      <c r="L83" s="17" t="s">
        <v>40</v>
      </c>
    </row>
    <row r="84" spans="1:63" x14ac:dyDescent="0.25">
      <c r="A84" s="15"/>
      <c r="B84" s="15" t="s">
        <v>30</v>
      </c>
      <c r="L84" s="15" t="s">
        <v>33</v>
      </c>
    </row>
    <row r="85" spans="1:63" x14ac:dyDescent="0.25">
      <c r="L85" s="15" t="s">
        <v>34</v>
      </c>
    </row>
    <row r="86" spans="1:63" x14ac:dyDescent="0.25">
      <c r="B86" s="15" t="s">
        <v>36</v>
      </c>
      <c r="L86" s="15" t="s">
        <v>97</v>
      </c>
    </row>
    <row r="87" spans="1:63" x14ac:dyDescent="0.25">
      <c r="B87" s="15" t="s">
        <v>37</v>
      </c>
      <c r="L87" s="15" t="s">
        <v>99</v>
      </c>
    </row>
    <row r="88" spans="1:63" x14ac:dyDescent="0.25">
      <c r="B88" s="15"/>
      <c r="L88" s="15" t="s">
        <v>35</v>
      </c>
    </row>
    <row r="89" spans="1:63" x14ac:dyDescent="0.25"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</row>
    <row r="90" spans="1:63" x14ac:dyDescent="0.25"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</row>
    <row r="96" spans="1:63" x14ac:dyDescent="0.25">
      <c r="B96" s="15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56:BK56"/>
    <mergeCell ref="C60:BK60"/>
    <mergeCell ref="C10:BK10"/>
    <mergeCell ref="C13:BK13"/>
    <mergeCell ref="C21:BK21"/>
    <mergeCell ref="C24:BK24"/>
    <mergeCell ref="C27:BK27"/>
    <mergeCell ref="C74:BK74"/>
    <mergeCell ref="A1:A5"/>
    <mergeCell ref="C57:BK57"/>
    <mergeCell ref="C76:BK76"/>
    <mergeCell ref="C77:BK77"/>
    <mergeCell ref="C61:BK61"/>
    <mergeCell ref="C62:BK62"/>
    <mergeCell ref="C65:BK65"/>
    <mergeCell ref="C69:BK69"/>
    <mergeCell ref="C70:BK70"/>
    <mergeCell ref="C39:BK39"/>
    <mergeCell ref="C71:BK71"/>
    <mergeCell ref="C40:BK40"/>
    <mergeCell ref="C38:BK38"/>
    <mergeCell ref="C44:BK44"/>
    <mergeCell ref="C55:BK55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zoomScale="95" zoomScaleNormal="95" workbookViewId="0">
      <selection activeCell="B2" sqref="B2:L2"/>
    </sheetView>
  </sheetViews>
  <sheetFormatPr defaultRowHeight="12.75" x14ac:dyDescent="0.2"/>
  <cols>
    <col min="1" max="1" width="2.28515625" style="18" customWidth="1"/>
    <col min="2" max="2" width="9.140625" style="18"/>
    <col min="3" max="3" width="25.28515625" style="18" bestFit="1" customWidth="1"/>
    <col min="4" max="4" width="9.28515625" style="18" bestFit="1" customWidth="1"/>
    <col min="5" max="6" width="18.28515625" style="18" bestFit="1" customWidth="1"/>
    <col min="7" max="7" width="10" style="18" bestFit="1" customWidth="1"/>
    <col min="8" max="8" width="19.85546875" style="18" bestFit="1" customWidth="1"/>
    <col min="9" max="9" width="15.85546875" style="18" bestFit="1" customWidth="1"/>
    <col min="10" max="10" width="17" style="18" bestFit="1" customWidth="1"/>
    <col min="11" max="11" width="9.28515625" style="18" bestFit="1" customWidth="1"/>
    <col min="12" max="12" width="19.85546875" style="18" bestFit="1" customWidth="1"/>
    <col min="13" max="16384" width="9.140625" style="18"/>
  </cols>
  <sheetData>
    <row r="2" spans="2:12" x14ac:dyDescent="0.2">
      <c r="B2" s="79" t="s">
        <v>137</v>
      </c>
      <c r="C2" s="80"/>
      <c r="D2" s="80"/>
      <c r="E2" s="80"/>
      <c r="F2" s="80"/>
      <c r="G2" s="80"/>
      <c r="H2" s="80"/>
      <c r="I2" s="80"/>
      <c r="J2" s="80"/>
      <c r="K2" s="80"/>
      <c r="L2" s="81"/>
    </row>
    <row r="3" spans="2:12" x14ac:dyDescent="0.2">
      <c r="B3" s="79" t="s">
        <v>100</v>
      </c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2:12" ht="25.5" x14ac:dyDescent="0.2">
      <c r="B4" s="36" t="s">
        <v>74</v>
      </c>
      <c r="C4" s="19" t="s">
        <v>41</v>
      </c>
      <c r="D4" s="19" t="s">
        <v>86</v>
      </c>
      <c r="E4" s="19" t="s">
        <v>87</v>
      </c>
      <c r="F4" s="19" t="s">
        <v>7</v>
      </c>
      <c r="G4" s="19" t="s">
        <v>8</v>
      </c>
      <c r="H4" s="19" t="s">
        <v>23</v>
      </c>
      <c r="I4" s="19" t="s">
        <v>93</v>
      </c>
      <c r="J4" s="19" t="s">
        <v>94</v>
      </c>
      <c r="K4" s="19" t="s">
        <v>73</v>
      </c>
      <c r="L4" s="19" t="s">
        <v>95</v>
      </c>
    </row>
    <row r="5" spans="2:12" x14ac:dyDescent="0.2">
      <c r="B5" s="20">
        <v>1</v>
      </c>
      <c r="C5" s="21" t="s">
        <v>42</v>
      </c>
      <c r="D5" s="46">
        <v>0</v>
      </c>
      <c r="E5" s="44">
        <v>0</v>
      </c>
      <c r="F5" s="44">
        <v>2.4208074199700003E-2</v>
      </c>
      <c r="G5" s="44">
        <v>0</v>
      </c>
      <c r="H5" s="44">
        <v>0</v>
      </c>
      <c r="I5" s="44">
        <v>0</v>
      </c>
      <c r="J5" s="44">
        <v>0</v>
      </c>
      <c r="K5" s="44">
        <f>SUM(D5:J5)</f>
        <v>2.4208074199700003E-2</v>
      </c>
      <c r="L5" s="44">
        <v>0</v>
      </c>
    </row>
    <row r="6" spans="2:12" x14ac:dyDescent="0.2">
      <c r="B6" s="20">
        <v>2</v>
      </c>
      <c r="C6" s="22" t="s">
        <v>43</v>
      </c>
      <c r="D6" s="46">
        <v>7.8890173666299995E-2</v>
      </c>
      <c r="E6" s="44">
        <v>0.98332860594999483</v>
      </c>
      <c r="F6" s="44">
        <v>13.800082798401112</v>
      </c>
      <c r="G6" s="44">
        <v>0.14212822343270001</v>
      </c>
      <c r="H6" s="44">
        <v>4.20295748664E-2</v>
      </c>
      <c r="I6" s="44">
        <v>0</v>
      </c>
      <c r="J6" s="44">
        <v>0</v>
      </c>
      <c r="K6" s="44">
        <f t="shared" ref="K6:K41" si="0">SUM(D6:J6)</f>
        <v>15.046459376316506</v>
      </c>
      <c r="L6" s="44">
        <v>3.0049847333000002E-3</v>
      </c>
    </row>
    <row r="7" spans="2:12" x14ac:dyDescent="0.2">
      <c r="B7" s="20">
        <v>3</v>
      </c>
      <c r="C7" s="21" t="s">
        <v>44</v>
      </c>
      <c r="D7" s="46">
        <v>0</v>
      </c>
      <c r="E7" s="44">
        <v>1.8207742665999999E-3</v>
      </c>
      <c r="F7" s="44">
        <v>2.7838860466200002E-2</v>
      </c>
      <c r="G7" s="44">
        <v>0</v>
      </c>
      <c r="H7" s="44">
        <v>0</v>
      </c>
      <c r="I7" s="44">
        <v>0</v>
      </c>
      <c r="J7" s="44">
        <v>0</v>
      </c>
      <c r="K7" s="44">
        <f t="shared" si="0"/>
        <v>2.9659634732800002E-2</v>
      </c>
      <c r="L7" s="44">
        <v>0</v>
      </c>
    </row>
    <row r="8" spans="2:12" x14ac:dyDescent="0.2">
      <c r="B8" s="20">
        <v>4</v>
      </c>
      <c r="C8" s="22" t="s">
        <v>45</v>
      </c>
      <c r="D8" s="46">
        <v>7.7259519399799997E-2</v>
      </c>
      <c r="E8" s="44">
        <v>12.175639637808539</v>
      </c>
      <c r="F8" s="44">
        <v>8.1510464413845991</v>
      </c>
      <c r="G8" s="44">
        <v>0.11935662939989999</v>
      </c>
      <c r="H8" s="44">
        <v>0.1636289665665</v>
      </c>
      <c r="I8" s="44">
        <v>0</v>
      </c>
      <c r="J8" s="44">
        <v>0</v>
      </c>
      <c r="K8" s="44">
        <f t="shared" si="0"/>
        <v>20.686931194559335</v>
      </c>
      <c r="L8" s="44">
        <v>0</v>
      </c>
    </row>
    <row r="9" spans="2:12" x14ac:dyDescent="0.2">
      <c r="B9" s="20">
        <v>5</v>
      </c>
      <c r="C9" s="22" t="s">
        <v>46</v>
      </c>
      <c r="D9" s="46">
        <v>8.126157293309999E-2</v>
      </c>
      <c r="E9" s="44">
        <v>0.80634702683119985</v>
      </c>
      <c r="F9" s="44">
        <v>13.123385814405218</v>
      </c>
      <c r="G9" s="44">
        <v>0.13001127343300001</v>
      </c>
      <c r="H9" s="44">
        <v>0.10110483423320001</v>
      </c>
      <c r="I9" s="44">
        <v>0</v>
      </c>
      <c r="J9" s="44">
        <v>0</v>
      </c>
      <c r="K9" s="44">
        <f t="shared" si="0"/>
        <v>14.242110521835718</v>
      </c>
      <c r="L9" s="44">
        <v>0.1005599927665</v>
      </c>
    </row>
    <row r="10" spans="2:12" x14ac:dyDescent="0.2">
      <c r="B10" s="20">
        <v>6</v>
      </c>
      <c r="C10" s="22" t="s">
        <v>47</v>
      </c>
      <c r="D10" s="46">
        <v>0.15163414123300001</v>
      </c>
      <c r="E10" s="44">
        <v>4.3599386308969015</v>
      </c>
      <c r="F10" s="44">
        <v>16.246642848644608</v>
      </c>
      <c r="G10" s="44">
        <v>0.14171836113270003</v>
      </c>
      <c r="H10" s="44">
        <v>3.2779706699699998E-2</v>
      </c>
      <c r="I10" s="44">
        <v>0</v>
      </c>
      <c r="J10" s="44">
        <v>0</v>
      </c>
      <c r="K10" s="44">
        <f t="shared" si="0"/>
        <v>20.93271368860691</v>
      </c>
      <c r="L10" s="44">
        <v>0.1858234113999</v>
      </c>
    </row>
    <row r="11" spans="2:12" x14ac:dyDescent="0.2">
      <c r="B11" s="20">
        <v>7</v>
      </c>
      <c r="C11" s="22" t="s">
        <v>48</v>
      </c>
      <c r="D11" s="46">
        <v>0.28411177873320004</v>
      </c>
      <c r="E11" s="44">
        <v>4.5126430688656995</v>
      </c>
      <c r="F11" s="44">
        <v>6.4270186572194916</v>
      </c>
      <c r="G11" s="44">
        <v>2.3178773166500001E-2</v>
      </c>
      <c r="H11" s="44">
        <v>1.8755983833199999E-2</v>
      </c>
      <c r="I11" s="44">
        <v>0</v>
      </c>
      <c r="J11" s="44">
        <v>0</v>
      </c>
      <c r="K11" s="44">
        <f t="shared" si="0"/>
        <v>11.265708261818091</v>
      </c>
      <c r="L11" s="44">
        <v>0</v>
      </c>
    </row>
    <row r="12" spans="2:12" x14ac:dyDescent="0.2">
      <c r="B12" s="20">
        <v>8</v>
      </c>
      <c r="C12" s="21" t="s">
        <v>126</v>
      </c>
      <c r="D12" s="46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f t="shared" si="0"/>
        <v>0</v>
      </c>
      <c r="L12" s="44">
        <v>0</v>
      </c>
    </row>
    <row r="13" spans="2:12" x14ac:dyDescent="0.2">
      <c r="B13" s="20">
        <v>9</v>
      </c>
      <c r="C13" s="21" t="s">
        <v>127</v>
      </c>
      <c r="D13" s="46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f t="shared" si="0"/>
        <v>0</v>
      </c>
      <c r="L13" s="44">
        <v>0</v>
      </c>
    </row>
    <row r="14" spans="2:12" x14ac:dyDescent="0.2">
      <c r="B14" s="20">
        <v>10</v>
      </c>
      <c r="C14" s="22" t="s">
        <v>49</v>
      </c>
      <c r="D14" s="46">
        <v>0.16304370319979999</v>
      </c>
      <c r="E14" s="44">
        <v>4.0951325732900001E-2</v>
      </c>
      <c r="F14" s="44">
        <v>3.3072099970545992</v>
      </c>
      <c r="G14" s="44">
        <v>0.24918329053299998</v>
      </c>
      <c r="H14" s="44">
        <v>5.4690479999999989E-3</v>
      </c>
      <c r="I14" s="44">
        <v>0</v>
      </c>
      <c r="J14" s="44">
        <v>0</v>
      </c>
      <c r="K14" s="44">
        <f t="shared" si="0"/>
        <v>3.7658573645202993</v>
      </c>
      <c r="L14" s="44">
        <v>1.497279E-3</v>
      </c>
    </row>
    <row r="15" spans="2:12" x14ac:dyDescent="0.2">
      <c r="B15" s="20">
        <v>11</v>
      </c>
      <c r="C15" s="22" t="s">
        <v>50</v>
      </c>
      <c r="D15" s="46">
        <v>96.438735879229313</v>
      </c>
      <c r="E15" s="44">
        <v>71.971075271945551</v>
      </c>
      <c r="F15" s="44">
        <v>224.68757376889312</v>
      </c>
      <c r="G15" s="44">
        <v>3.5513606955621984</v>
      </c>
      <c r="H15" s="44">
        <v>0.85080640719412848</v>
      </c>
      <c r="I15" s="44">
        <v>0</v>
      </c>
      <c r="J15" s="44">
        <v>0</v>
      </c>
      <c r="K15" s="44">
        <f t="shared" si="0"/>
        <v>397.49955202282428</v>
      </c>
      <c r="L15" s="44">
        <v>2.4363776265663</v>
      </c>
    </row>
    <row r="16" spans="2:12" x14ac:dyDescent="0.2">
      <c r="B16" s="20">
        <v>12</v>
      </c>
      <c r="C16" s="22" t="s">
        <v>51</v>
      </c>
      <c r="D16" s="46">
        <v>182.7979739900652</v>
      </c>
      <c r="E16" s="44">
        <v>53.494772715268674</v>
      </c>
      <c r="F16" s="44">
        <v>49.01243288441345</v>
      </c>
      <c r="G16" s="44">
        <v>0.17031504723230001</v>
      </c>
      <c r="H16" s="44">
        <v>0.30911454886570006</v>
      </c>
      <c r="I16" s="44">
        <v>0</v>
      </c>
      <c r="J16" s="44">
        <v>0</v>
      </c>
      <c r="K16" s="44">
        <f t="shared" si="0"/>
        <v>285.78460918584534</v>
      </c>
      <c r="L16" s="44">
        <v>0.47940136069970007</v>
      </c>
    </row>
    <row r="17" spans="2:12" x14ac:dyDescent="0.2">
      <c r="B17" s="20">
        <v>13</v>
      </c>
      <c r="C17" s="22" t="s">
        <v>52</v>
      </c>
      <c r="D17" s="46">
        <v>0</v>
      </c>
      <c r="E17" s="44">
        <v>0.24995998023279997</v>
      </c>
      <c r="F17" s="44">
        <v>3.3942885317616018</v>
      </c>
      <c r="G17" s="44">
        <v>1.4494608866500003E-2</v>
      </c>
      <c r="H17" s="44">
        <v>5.8364936665999999E-3</v>
      </c>
      <c r="I17" s="44">
        <v>0</v>
      </c>
      <c r="J17" s="44">
        <v>0</v>
      </c>
      <c r="K17" s="44">
        <f t="shared" si="0"/>
        <v>3.6645796145275016</v>
      </c>
      <c r="L17" s="44">
        <v>0</v>
      </c>
    </row>
    <row r="18" spans="2:12" x14ac:dyDescent="0.2">
      <c r="B18" s="20">
        <v>14</v>
      </c>
      <c r="C18" s="22" t="s">
        <v>53</v>
      </c>
      <c r="D18" s="46">
        <v>7.7923966600000011E-5</v>
      </c>
      <c r="E18" s="44">
        <v>2.1329149733199999E-2</v>
      </c>
      <c r="F18" s="44">
        <v>3.739692082494499</v>
      </c>
      <c r="G18" s="44">
        <v>4.9933831666E-3</v>
      </c>
      <c r="H18" s="44">
        <v>7.43580410665E-2</v>
      </c>
      <c r="I18" s="44">
        <v>0</v>
      </c>
      <c r="J18" s="44">
        <v>0</v>
      </c>
      <c r="K18" s="44">
        <f t="shared" si="0"/>
        <v>3.8404505804273992</v>
      </c>
      <c r="L18" s="44">
        <v>0</v>
      </c>
    </row>
    <row r="19" spans="2:12" x14ac:dyDescent="0.2">
      <c r="B19" s="20">
        <v>15</v>
      </c>
      <c r="C19" s="22" t="s">
        <v>54</v>
      </c>
      <c r="D19" s="46">
        <v>1.0163422415327001</v>
      </c>
      <c r="E19" s="44">
        <v>1.6035942787973003</v>
      </c>
      <c r="F19" s="44">
        <v>17.327133474036092</v>
      </c>
      <c r="G19" s="44">
        <v>0.23195614543280002</v>
      </c>
      <c r="H19" s="44">
        <v>0.17357021243250001</v>
      </c>
      <c r="I19" s="44">
        <v>0</v>
      </c>
      <c r="J19" s="44">
        <v>0</v>
      </c>
      <c r="K19" s="44">
        <f t="shared" si="0"/>
        <v>20.352596352231394</v>
      </c>
      <c r="L19" s="44">
        <v>8.08909686332E-2</v>
      </c>
    </row>
    <row r="20" spans="2:12" x14ac:dyDescent="0.2">
      <c r="B20" s="20">
        <v>16</v>
      </c>
      <c r="C20" s="22" t="s">
        <v>55</v>
      </c>
      <c r="D20" s="46">
        <v>77.162449755097811</v>
      </c>
      <c r="E20" s="44">
        <v>38.913380383124156</v>
      </c>
      <c r="F20" s="44">
        <v>90.152654202797876</v>
      </c>
      <c r="G20" s="44">
        <v>1.3171789477969005</v>
      </c>
      <c r="H20" s="44">
        <v>1.3412261260979004</v>
      </c>
      <c r="I20" s="44">
        <v>0</v>
      </c>
      <c r="J20" s="44">
        <v>0</v>
      </c>
      <c r="K20" s="44">
        <f t="shared" si="0"/>
        <v>208.88688941491463</v>
      </c>
      <c r="L20" s="44">
        <v>0.31766033049969999</v>
      </c>
    </row>
    <row r="21" spans="2:12" x14ac:dyDescent="0.2">
      <c r="B21" s="20">
        <v>17</v>
      </c>
      <c r="C21" s="22" t="s">
        <v>56</v>
      </c>
      <c r="D21" s="46">
        <v>1.7972092412995002</v>
      </c>
      <c r="E21" s="44">
        <v>4.5911669460975002</v>
      </c>
      <c r="F21" s="44">
        <v>22.414353308160589</v>
      </c>
      <c r="G21" s="44">
        <v>0.49044933103239996</v>
      </c>
      <c r="H21" s="44">
        <v>0.28319883316559991</v>
      </c>
      <c r="I21" s="44">
        <v>0</v>
      </c>
      <c r="J21" s="44">
        <v>0</v>
      </c>
      <c r="K21" s="44">
        <f t="shared" si="0"/>
        <v>29.57637765975559</v>
      </c>
      <c r="L21" s="44">
        <v>9.930029266599999E-3</v>
      </c>
    </row>
    <row r="22" spans="2:12" x14ac:dyDescent="0.2">
      <c r="B22" s="20">
        <v>18</v>
      </c>
      <c r="C22" s="21" t="s">
        <v>128</v>
      </c>
      <c r="D22" s="46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f t="shared" si="0"/>
        <v>0</v>
      </c>
      <c r="L22" s="44">
        <v>0</v>
      </c>
    </row>
    <row r="23" spans="2:12" x14ac:dyDescent="0.2">
      <c r="B23" s="20">
        <v>19</v>
      </c>
      <c r="C23" s="22" t="s">
        <v>57</v>
      </c>
      <c r="D23" s="46">
        <v>3.4607753450653007</v>
      </c>
      <c r="E23" s="44">
        <v>8.5194839755911005</v>
      </c>
      <c r="F23" s="44">
        <v>32.268002104813647</v>
      </c>
      <c r="G23" s="44">
        <v>0.26333045586560005</v>
      </c>
      <c r="H23" s="44">
        <v>0.12476696239939999</v>
      </c>
      <c r="I23" s="44">
        <v>0</v>
      </c>
      <c r="J23" s="44">
        <v>0</v>
      </c>
      <c r="K23" s="44">
        <f t="shared" si="0"/>
        <v>44.636358843735046</v>
      </c>
      <c r="L23" s="44">
        <v>0.2744340697664</v>
      </c>
    </row>
    <row r="24" spans="2:12" x14ac:dyDescent="0.2">
      <c r="B24" s="20">
        <v>20</v>
      </c>
      <c r="C24" s="22" t="s">
        <v>58</v>
      </c>
      <c r="D24" s="46">
        <v>867.13197906886421</v>
      </c>
      <c r="E24" s="44">
        <v>346.56294409281708</v>
      </c>
      <c r="F24" s="44">
        <v>519.32496406327846</v>
      </c>
      <c r="G24" s="44">
        <v>18.335558190562921</v>
      </c>
      <c r="H24" s="44">
        <v>6.6302168967255906</v>
      </c>
      <c r="I24" s="44">
        <v>0</v>
      </c>
      <c r="J24" s="44">
        <v>0</v>
      </c>
      <c r="K24" s="44">
        <f t="shared" si="0"/>
        <v>1757.9856623122485</v>
      </c>
      <c r="L24" s="44">
        <v>3.4674473888041328</v>
      </c>
    </row>
    <row r="25" spans="2:12" x14ac:dyDescent="0.2">
      <c r="B25" s="20">
        <v>21</v>
      </c>
      <c r="C25" s="21" t="s">
        <v>59</v>
      </c>
      <c r="D25" s="46">
        <v>0</v>
      </c>
      <c r="E25" s="44">
        <v>9.118345600000001E-3</v>
      </c>
      <c r="F25" s="44">
        <v>0.35078497056599994</v>
      </c>
      <c r="G25" s="44">
        <v>0</v>
      </c>
      <c r="H25" s="44">
        <v>0</v>
      </c>
      <c r="I25" s="44">
        <v>0</v>
      </c>
      <c r="J25" s="44">
        <v>0</v>
      </c>
      <c r="K25" s="44">
        <f t="shared" si="0"/>
        <v>0.35990331616599996</v>
      </c>
      <c r="L25" s="44">
        <v>0</v>
      </c>
    </row>
    <row r="26" spans="2:12" x14ac:dyDescent="0.2">
      <c r="B26" s="20">
        <v>22</v>
      </c>
      <c r="C26" s="22" t="s">
        <v>60</v>
      </c>
      <c r="D26" s="46">
        <v>9.9491872399899997E-2</v>
      </c>
      <c r="E26" s="44">
        <v>9.1797717330999989E-3</v>
      </c>
      <c r="F26" s="44">
        <v>7.1630646641310012</v>
      </c>
      <c r="G26" s="44">
        <v>2.4966938332999997E-3</v>
      </c>
      <c r="H26" s="44">
        <v>4.1344339999999993E-3</v>
      </c>
      <c r="I26" s="44">
        <v>0</v>
      </c>
      <c r="J26" s="44">
        <v>0</v>
      </c>
      <c r="K26" s="44">
        <f t="shared" si="0"/>
        <v>7.2783674360973007</v>
      </c>
      <c r="L26" s="44">
        <v>0</v>
      </c>
    </row>
    <row r="27" spans="2:12" x14ac:dyDescent="0.2">
      <c r="B27" s="20">
        <v>23</v>
      </c>
      <c r="C27" s="21" t="s">
        <v>129</v>
      </c>
      <c r="D27" s="46">
        <v>0</v>
      </c>
      <c r="E27" s="44">
        <v>0</v>
      </c>
      <c r="F27" s="44">
        <v>0.17304577713329999</v>
      </c>
      <c r="G27" s="44">
        <v>0</v>
      </c>
      <c r="H27" s="44">
        <v>0</v>
      </c>
      <c r="I27" s="44">
        <v>0</v>
      </c>
      <c r="J27" s="44">
        <v>0</v>
      </c>
      <c r="K27" s="44">
        <f t="shared" si="0"/>
        <v>0.17304577713329999</v>
      </c>
      <c r="L27" s="44">
        <v>0</v>
      </c>
    </row>
    <row r="28" spans="2:12" x14ac:dyDescent="0.2">
      <c r="B28" s="20">
        <v>24</v>
      </c>
      <c r="C28" s="21" t="s">
        <v>61</v>
      </c>
      <c r="D28" s="46">
        <v>0</v>
      </c>
      <c r="E28" s="44">
        <v>0.33220769956660001</v>
      </c>
      <c r="F28" s="44">
        <v>7.6847561299600006E-2</v>
      </c>
      <c r="G28" s="44">
        <v>0</v>
      </c>
      <c r="H28" s="44">
        <v>0</v>
      </c>
      <c r="I28" s="44">
        <v>0</v>
      </c>
      <c r="J28" s="44">
        <v>0</v>
      </c>
      <c r="K28" s="44">
        <f t="shared" si="0"/>
        <v>0.40905526086620003</v>
      </c>
      <c r="L28" s="44">
        <v>0</v>
      </c>
    </row>
    <row r="29" spans="2:12" x14ac:dyDescent="0.2">
      <c r="B29" s="20">
        <v>25</v>
      </c>
      <c r="C29" s="22" t="s">
        <v>62</v>
      </c>
      <c r="D29" s="46">
        <v>192.93688366899735</v>
      </c>
      <c r="E29" s="44">
        <v>101.85070587815501</v>
      </c>
      <c r="F29" s="44">
        <v>154.89939108321067</v>
      </c>
      <c r="G29" s="44">
        <v>2.0774424855305003</v>
      </c>
      <c r="H29" s="44">
        <v>1.5614686985640001</v>
      </c>
      <c r="I29" s="44">
        <v>0</v>
      </c>
      <c r="J29" s="44">
        <v>0</v>
      </c>
      <c r="K29" s="44">
        <f t="shared" si="0"/>
        <v>453.32589181445758</v>
      </c>
      <c r="L29" s="44">
        <v>1.1094466307996997</v>
      </c>
    </row>
    <row r="30" spans="2:12" x14ac:dyDescent="0.2">
      <c r="B30" s="20">
        <v>26</v>
      </c>
      <c r="C30" s="22" t="s">
        <v>63</v>
      </c>
      <c r="D30" s="46">
        <v>1.6741608999900001E-2</v>
      </c>
      <c r="E30" s="44">
        <v>0.60455711699790005</v>
      </c>
      <c r="F30" s="44">
        <v>12.221868685143111</v>
      </c>
      <c r="G30" s="44">
        <v>7.99369335332E-2</v>
      </c>
      <c r="H30" s="44">
        <v>3.6221548999700003E-2</v>
      </c>
      <c r="I30" s="44">
        <v>0</v>
      </c>
      <c r="J30" s="44">
        <v>0</v>
      </c>
      <c r="K30" s="44">
        <f t="shared" si="0"/>
        <v>12.95932589367381</v>
      </c>
      <c r="L30" s="44">
        <v>0</v>
      </c>
    </row>
    <row r="31" spans="2:12" x14ac:dyDescent="0.2">
      <c r="B31" s="20">
        <v>27</v>
      </c>
      <c r="C31" s="22" t="s">
        <v>17</v>
      </c>
      <c r="D31" s="46">
        <v>0.29135806396649994</v>
      </c>
      <c r="E31" s="44">
        <v>1.4623692474651999</v>
      </c>
      <c r="F31" s="44">
        <v>6.6727155761530028</v>
      </c>
      <c r="G31" s="44">
        <v>4.5990576166400003E-2</v>
      </c>
      <c r="H31" s="44">
        <v>2.72550303666E-2</v>
      </c>
      <c r="I31" s="44">
        <v>0</v>
      </c>
      <c r="J31" s="44">
        <v>0</v>
      </c>
      <c r="K31" s="44">
        <f t="shared" si="0"/>
        <v>8.4996884941177022</v>
      </c>
      <c r="L31" s="44">
        <v>0</v>
      </c>
    </row>
    <row r="32" spans="2:12" x14ac:dyDescent="0.2">
      <c r="B32" s="20">
        <v>28</v>
      </c>
      <c r="C32" s="22" t="s">
        <v>64</v>
      </c>
      <c r="D32" s="46">
        <v>2.6860000000000004E-5</v>
      </c>
      <c r="E32" s="44">
        <v>0.24574938589990003</v>
      </c>
      <c r="F32" s="44">
        <v>0.78874140186219999</v>
      </c>
      <c r="G32" s="44">
        <v>5.5604166665999995E-3</v>
      </c>
      <c r="H32" s="44">
        <v>0</v>
      </c>
      <c r="I32" s="44">
        <v>0</v>
      </c>
      <c r="J32" s="44">
        <v>0</v>
      </c>
      <c r="K32" s="44">
        <f t="shared" si="0"/>
        <v>1.0400780644287</v>
      </c>
      <c r="L32" s="44">
        <v>0</v>
      </c>
    </row>
    <row r="33" spans="2:12" x14ac:dyDescent="0.2">
      <c r="B33" s="20">
        <v>29</v>
      </c>
      <c r="C33" s="22" t="s">
        <v>65</v>
      </c>
      <c r="D33" s="46">
        <v>41.246287141398717</v>
      </c>
      <c r="E33" s="44">
        <v>57.741566524004824</v>
      </c>
      <c r="F33" s="44">
        <v>60.147550045920077</v>
      </c>
      <c r="G33" s="44">
        <v>0.15660056253290003</v>
      </c>
      <c r="H33" s="44">
        <v>0.1820502029328</v>
      </c>
      <c r="I33" s="44">
        <v>0</v>
      </c>
      <c r="J33" s="44">
        <v>0</v>
      </c>
      <c r="K33" s="44">
        <f t="shared" si="0"/>
        <v>159.47405447678932</v>
      </c>
      <c r="L33" s="44">
        <v>1.6076406716661</v>
      </c>
    </row>
    <row r="34" spans="2:12" x14ac:dyDescent="0.2">
      <c r="B34" s="20">
        <v>30</v>
      </c>
      <c r="C34" s="22" t="s">
        <v>66</v>
      </c>
      <c r="D34" s="46">
        <v>5.5448427186986997</v>
      </c>
      <c r="E34" s="44">
        <v>12.287151671223693</v>
      </c>
      <c r="F34" s="44">
        <v>108.15799056771668</v>
      </c>
      <c r="G34" s="44">
        <v>2.4419619384320002</v>
      </c>
      <c r="H34" s="44">
        <v>0.12765945553250002</v>
      </c>
      <c r="I34" s="44">
        <v>0</v>
      </c>
      <c r="J34" s="44">
        <v>0</v>
      </c>
      <c r="K34" s="44">
        <f t="shared" si="0"/>
        <v>128.55960635160358</v>
      </c>
      <c r="L34" s="44">
        <v>0.73874365833319999</v>
      </c>
    </row>
    <row r="35" spans="2:12" x14ac:dyDescent="0.2">
      <c r="B35" s="20">
        <v>31</v>
      </c>
      <c r="C35" s="21" t="s">
        <v>67</v>
      </c>
      <c r="D35" s="46">
        <v>1.2657323933300001E-2</v>
      </c>
      <c r="E35" s="44">
        <v>5.8371080066600009E-2</v>
      </c>
      <c r="F35" s="44">
        <v>0.39598148479860013</v>
      </c>
      <c r="G35" s="44">
        <v>0</v>
      </c>
      <c r="H35" s="44">
        <v>1.2458719699900001E-2</v>
      </c>
      <c r="I35" s="44">
        <v>0</v>
      </c>
      <c r="J35" s="44">
        <v>0</v>
      </c>
      <c r="K35" s="44">
        <f t="shared" si="0"/>
        <v>0.47946860849840012</v>
      </c>
      <c r="L35" s="44">
        <v>0</v>
      </c>
    </row>
    <row r="36" spans="2:12" x14ac:dyDescent="0.2">
      <c r="B36" s="20">
        <v>32</v>
      </c>
      <c r="C36" s="22" t="s">
        <v>68</v>
      </c>
      <c r="D36" s="46">
        <v>97.214005001331287</v>
      </c>
      <c r="E36" s="44">
        <v>62.250683793420492</v>
      </c>
      <c r="F36" s="44">
        <v>78.113278107777091</v>
      </c>
      <c r="G36" s="44">
        <v>1.1158481720967</v>
      </c>
      <c r="H36" s="44">
        <v>0.93877083193090027</v>
      </c>
      <c r="I36" s="44">
        <v>0</v>
      </c>
      <c r="J36" s="44">
        <v>0</v>
      </c>
      <c r="K36" s="44">
        <f t="shared" si="0"/>
        <v>239.63258590655647</v>
      </c>
      <c r="L36" s="44">
        <v>0.26734146586640001</v>
      </c>
    </row>
    <row r="37" spans="2:12" x14ac:dyDescent="0.2">
      <c r="B37" s="20">
        <v>33</v>
      </c>
      <c r="C37" s="22" t="s">
        <v>130</v>
      </c>
      <c r="D37" s="46">
        <v>53.119838277565819</v>
      </c>
      <c r="E37" s="44">
        <v>21.679301002524806</v>
      </c>
      <c r="F37" s="44">
        <v>249.81584534936019</v>
      </c>
      <c r="G37" s="44">
        <v>0.53796772219830014</v>
      </c>
      <c r="H37" s="44">
        <v>0.78881561059880045</v>
      </c>
      <c r="I37" s="44">
        <v>0</v>
      </c>
      <c r="J37" s="44">
        <v>0</v>
      </c>
      <c r="K37" s="44">
        <f t="shared" si="0"/>
        <v>325.94176796224792</v>
      </c>
      <c r="L37" s="44">
        <v>9.8426083733199998E-2</v>
      </c>
    </row>
    <row r="38" spans="2:12" x14ac:dyDescent="0.2">
      <c r="B38" s="20">
        <v>34</v>
      </c>
      <c r="C38" s="22" t="s">
        <v>69</v>
      </c>
      <c r="D38" s="46">
        <v>6.4020846659999992E-4</v>
      </c>
      <c r="E38" s="44">
        <v>1.9647228666E-3</v>
      </c>
      <c r="F38" s="44">
        <v>0.1032630660657</v>
      </c>
      <c r="G38" s="44">
        <v>0</v>
      </c>
      <c r="H38" s="44">
        <v>0</v>
      </c>
      <c r="I38" s="44">
        <v>0</v>
      </c>
      <c r="J38" s="44">
        <v>0</v>
      </c>
      <c r="K38" s="44">
        <f t="shared" si="0"/>
        <v>0.1058679973989</v>
      </c>
      <c r="L38" s="44">
        <v>0</v>
      </c>
    </row>
    <row r="39" spans="2:12" x14ac:dyDescent="0.2">
      <c r="B39" s="20">
        <v>35</v>
      </c>
      <c r="C39" s="22" t="s">
        <v>70</v>
      </c>
      <c r="D39" s="46">
        <v>7.183193922597197</v>
      </c>
      <c r="E39" s="44">
        <v>65.749417131810546</v>
      </c>
      <c r="F39" s="44">
        <v>145.59681478938379</v>
      </c>
      <c r="G39" s="44">
        <v>0.96371466546360007</v>
      </c>
      <c r="H39" s="44">
        <v>0.70766916193100005</v>
      </c>
      <c r="I39" s="44">
        <v>0</v>
      </c>
      <c r="J39" s="44">
        <v>0</v>
      </c>
      <c r="K39" s="44">
        <f t="shared" si="0"/>
        <v>220.20080967118614</v>
      </c>
      <c r="L39" s="44">
        <v>2.5744778823661001</v>
      </c>
    </row>
    <row r="40" spans="2:12" x14ac:dyDescent="0.2">
      <c r="B40" s="20">
        <v>36</v>
      </c>
      <c r="C40" s="22" t="s">
        <v>71</v>
      </c>
      <c r="D40" s="46">
        <v>2.43339271665E-2</v>
      </c>
      <c r="E40" s="44">
        <v>0.26050847629910007</v>
      </c>
      <c r="F40" s="44">
        <v>6.6918533681542076</v>
      </c>
      <c r="G40" s="44">
        <v>3.1476032199700001E-2</v>
      </c>
      <c r="H40" s="44">
        <v>4.6864781333000004E-3</v>
      </c>
      <c r="I40" s="44">
        <v>0</v>
      </c>
      <c r="J40" s="44">
        <v>0</v>
      </c>
      <c r="K40" s="44">
        <f t="shared" si="0"/>
        <v>7.0128582819528074</v>
      </c>
      <c r="L40" s="44">
        <v>9.8055916660000006E-4</v>
      </c>
    </row>
    <row r="41" spans="2:12" x14ac:dyDescent="0.2">
      <c r="B41" s="20">
        <v>37</v>
      </c>
      <c r="C41" s="22" t="s">
        <v>72</v>
      </c>
      <c r="D41" s="46">
        <v>91.980049454963606</v>
      </c>
      <c r="E41" s="44">
        <v>43.836804327538921</v>
      </c>
      <c r="F41" s="44">
        <v>104.48818229850392</v>
      </c>
      <c r="G41" s="44">
        <v>1.0345772185642002</v>
      </c>
      <c r="H41" s="44">
        <v>1.0233017078309006</v>
      </c>
      <c r="I41" s="44">
        <v>0</v>
      </c>
      <c r="J41" s="44">
        <v>0</v>
      </c>
      <c r="K41" s="44">
        <f t="shared" si="0"/>
        <v>242.36291500740157</v>
      </c>
      <c r="L41" s="44">
        <v>0.19340380686629999</v>
      </c>
    </row>
    <row r="42" spans="2:12" x14ac:dyDescent="0.2">
      <c r="B42" s="20"/>
      <c r="C42" s="22"/>
      <c r="D42" s="43"/>
      <c r="E42" s="44"/>
      <c r="F42" s="44"/>
      <c r="G42" s="44"/>
      <c r="H42" s="44"/>
      <c r="I42" s="44"/>
      <c r="J42" s="44"/>
      <c r="K42" s="44"/>
      <c r="L42" s="44"/>
    </row>
    <row r="43" spans="2:12" x14ac:dyDescent="0.2">
      <c r="B43" s="19" t="s">
        <v>11</v>
      </c>
      <c r="C43" s="1"/>
      <c r="D43" s="45">
        <f>SUM(D5:D42)</f>
        <v>1720.3120943847712</v>
      </c>
      <c r="E43" s="45">
        <f t="shared" ref="E43:L43" si="1">SUM(E5:E42)</f>
        <v>917.18803203913262</v>
      </c>
      <c r="F43" s="45">
        <f t="shared" si="1"/>
        <v>1959.2857467096039</v>
      </c>
      <c r="G43" s="45">
        <f t="shared" si="1"/>
        <v>33.67878677383343</v>
      </c>
      <c r="H43" s="45">
        <f t="shared" si="1"/>
        <v>15.571354516333319</v>
      </c>
      <c r="I43" s="45">
        <f t="shared" si="1"/>
        <v>0</v>
      </c>
      <c r="J43" s="45">
        <f t="shared" si="1"/>
        <v>0</v>
      </c>
      <c r="K43" s="45">
        <f t="shared" si="1"/>
        <v>4646.0360144236729</v>
      </c>
      <c r="L43" s="45">
        <f t="shared" si="1"/>
        <v>13.947488200933334</v>
      </c>
    </row>
    <row r="44" spans="2:12" x14ac:dyDescent="0.2">
      <c r="B44" s="18" t="s">
        <v>88</v>
      </c>
    </row>
    <row r="45" spans="2:12" x14ac:dyDescent="0.2">
      <c r="E45" s="33"/>
      <c r="F45" s="33"/>
      <c r="G45" s="33"/>
      <c r="H45" s="33"/>
    </row>
    <row r="47" spans="2:12" x14ac:dyDescent="0.2">
      <c r="D47" s="34"/>
      <c r="E47" s="34"/>
      <c r="F47" s="34"/>
      <c r="G47" s="34"/>
      <c r="H47" s="34"/>
    </row>
    <row r="49" spans="4:8" x14ac:dyDescent="0.2">
      <c r="D49" s="34"/>
      <c r="E49" s="34"/>
      <c r="F49" s="34"/>
      <c r="G49" s="34"/>
      <c r="H49" s="34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Sharma, Pallavi</cp:lastModifiedBy>
  <cp:lastPrinted>2014-03-24T10:58:12Z</cp:lastPrinted>
  <dcterms:created xsi:type="dcterms:W3CDTF">2014-01-06T04:43:23Z</dcterms:created>
  <dcterms:modified xsi:type="dcterms:W3CDTF">2016-05-09T07:46:10Z</dcterms:modified>
</cp:coreProperties>
</file>