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shukla.jigna\Desktop\"/>
    </mc:Choice>
  </mc:AlternateContent>
  <bookViews>
    <workbookView xWindow="0" yWindow="0" windowWidth="17970" windowHeight="5535" tabRatio="675" activeTab="1"/>
  </bookViews>
  <sheets>
    <sheet name="Anex A1 Frmt for AUM disclosure" sheetId="8" r:id="rId1"/>
    <sheet name="Anex A2 Frmt AUM stateUT wise " sheetId="9" r:id="rId2"/>
  </sheets>
  <calcPr calcId="152511"/>
</workbook>
</file>

<file path=xl/calcChain.xml><?xml version="1.0" encoding="utf-8"?>
<calcChain xmlns="http://schemas.openxmlformats.org/spreadsheetml/2006/main">
  <c r="BJ10" i="8" l="1"/>
  <c r="BI10" i="8"/>
  <c r="BH10" i="8"/>
  <c r="BG10" i="8"/>
  <c r="BF10" i="8"/>
  <c r="BE10" i="8"/>
  <c r="BD10" i="8"/>
  <c r="BC10" i="8"/>
  <c r="BB10" i="8"/>
  <c r="BA10" i="8"/>
  <c r="AZ10" i="8"/>
  <c r="AY10" i="8"/>
  <c r="AX10" i="8"/>
  <c r="AW10" i="8"/>
  <c r="AV10" i="8"/>
  <c r="AU10" i="8"/>
  <c r="AT10" i="8"/>
  <c r="AS10" i="8"/>
  <c r="AR10" i="8"/>
  <c r="AQ10" i="8"/>
  <c r="AP10" i="8"/>
  <c r="AO10" i="8"/>
  <c r="AN10" i="8"/>
  <c r="AM10" i="8"/>
  <c r="AL10" i="8"/>
  <c r="AK10" i="8"/>
  <c r="AJ10" i="8"/>
  <c r="AI10" i="8"/>
  <c r="AH10" i="8"/>
  <c r="AG10" i="8"/>
  <c r="AF10" i="8"/>
  <c r="AE10" i="8"/>
  <c r="AD10" i="8"/>
  <c r="AC10" i="8"/>
  <c r="AB10" i="8"/>
  <c r="AA10" i="8"/>
  <c r="Z10" i="8"/>
  <c r="Y10" i="8"/>
  <c r="X10" i="8"/>
  <c r="W10" i="8"/>
  <c r="V10" i="8"/>
  <c r="U10" i="8"/>
  <c r="T10" i="8"/>
  <c r="S10" i="8"/>
  <c r="R10" i="8"/>
  <c r="Q10" i="8"/>
  <c r="P10" i="8"/>
  <c r="O10" i="8"/>
  <c r="N10" i="8"/>
  <c r="M10" i="8"/>
  <c r="L10" i="8"/>
  <c r="K10" i="8"/>
  <c r="J10" i="8"/>
  <c r="I10" i="8"/>
  <c r="H10" i="8"/>
  <c r="G10" i="8"/>
  <c r="F10" i="8"/>
  <c r="E10" i="8"/>
  <c r="D10" i="8"/>
  <c r="C10" i="8"/>
  <c r="K6" i="9" l="1"/>
  <c r="K8" i="9"/>
  <c r="K10" i="9"/>
  <c r="K12" i="9"/>
  <c r="K14" i="9"/>
  <c r="K16" i="9"/>
  <c r="K18" i="9"/>
  <c r="K20" i="9"/>
  <c r="K22" i="9"/>
  <c r="K24" i="9"/>
  <c r="K26" i="9"/>
  <c r="K28" i="9"/>
  <c r="K30" i="9"/>
  <c r="K32" i="9"/>
  <c r="K34" i="9"/>
  <c r="K36" i="9"/>
  <c r="K38" i="9"/>
  <c r="K41" i="9"/>
  <c r="K40" i="9"/>
  <c r="K39" i="9"/>
  <c r="K7" i="9"/>
  <c r="K9" i="9"/>
  <c r="K11" i="9"/>
  <c r="K13" i="9"/>
  <c r="K15" i="9"/>
  <c r="K17" i="9"/>
  <c r="K19" i="9"/>
  <c r="K21" i="9"/>
  <c r="K23" i="9"/>
  <c r="K25" i="9"/>
  <c r="K27" i="9"/>
  <c r="K29" i="9"/>
  <c r="K31" i="9"/>
  <c r="K33" i="9"/>
  <c r="K35" i="9"/>
  <c r="K37" i="9"/>
  <c r="K5" i="9" l="1"/>
  <c r="G43" i="9" l="1"/>
  <c r="E43" i="9"/>
  <c r="C35" i="8"/>
  <c r="D35" i="8"/>
  <c r="E35" i="8"/>
  <c r="F35" i="8"/>
  <c r="G35" i="8"/>
  <c r="H35" i="8"/>
  <c r="I35" i="8"/>
  <c r="J35" i="8"/>
  <c r="K35" i="8"/>
  <c r="L35" i="8"/>
  <c r="M35" i="8"/>
  <c r="N35" i="8"/>
  <c r="O35" i="8"/>
  <c r="P35" i="8"/>
  <c r="Q35" i="8"/>
  <c r="R35" i="8"/>
  <c r="S35" i="8"/>
  <c r="T35" i="8"/>
  <c r="U35" i="8"/>
  <c r="V35" i="8"/>
  <c r="W35" i="8"/>
  <c r="X35" i="8"/>
  <c r="Y35" i="8"/>
  <c r="Z35" i="8"/>
  <c r="AA35" i="8"/>
  <c r="AB35" i="8"/>
  <c r="AC35" i="8"/>
  <c r="AD35" i="8"/>
  <c r="AE35" i="8"/>
  <c r="AF35" i="8"/>
  <c r="AG35" i="8"/>
  <c r="AH35" i="8"/>
  <c r="AI35" i="8"/>
  <c r="AJ35" i="8"/>
  <c r="AK35" i="8"/>
  <c r="AL35" i="8"/>
  <c r="AM35" i="8"/>
  <c r="AN35" i="8"/>
  <c r="AO35" i="8"/>
  <c r="AP35" i="8"/>
  <c r="AQ35" i="8"/>
  <c r="AR35" i="8"/>
  <c r="AS35" i="8"/>
  <c r="AT35" i="8"/>
  <c r="AU35" i="8"/>
  <c r="AV35" i="8"/>
  <c r="AW35" i="8"/>
  <c r="AX35" i="8"/>
  <c r="AY35" i="8"/>
  <c r="AZ35" i="8"/>
  <c r="BA35" i="8"/>
  <c r="BB35" i="8"/>
  <c r="BC35" i="8"/>
  <c r="BD35" i="8"/>
  <c r="BE35" i="8"/>
  <c r="BF35" i="8"/>
  <c r="BG35" i="8"/>
  <c r="BH35" i="8"/>
  <c r="BI35" i="8"/>
  <c r="BJ35" i="8"/>
  <c r="BK45" i="8"/>
  <c r="BK46" i="8"/>
  <c r="BK47" i="8"/>
  <c r="BK48" i="8"/>
  <c r="BK49" i="8"/>
  <c r="BK50" i="8"/>
  <c r="BK51" i="8"/>
  <c r="BK52" i="8"/>
  <c r="BK30" i="8"/>
  <c r="BK31" i="8"/>
  <c r="BK32" i="8"/>
  <c r="BK9" i="8"/>
  <c r="BK33" i="8"/>
  <c r="BK34" i="8"/>
  <c r="BK16" i="8"/>
  <c r="BK17" i="8"/>
  <c r="BK18" i="8"/>
  <c r="BK19" i="8"/>
  <c r="BK20" i="8"/>
  <c r="D53" i="8"/>
  <c r="E53" i="8"/>
  <c r="F53" i="8"/>
  <c r="G53" i="8"/>
  <c r="H53" i="8"/>
  <c r="I53" i="8"/>
  <c r="J53" i="8"/>
  <c r="K53" i="8"/>
  <c r="L53" i="8"/>
  <c r="M53" i="8"/>
  <c r="N53" i="8"/>
  <c r="O53" i="8"/>
  <c r="P53" i="8"/>
  <c r="Q53" i="8"/>
  <c r="R53" i="8"/>
  <c r="S53" i="8"/>
  <c r="T53" i="8"/>
  <c r="U53" i="8"/>
  <c r="V53" i="8"/>
  <c r="W53" i="8"/>
  <c r="X53" i="8"/>
  <c r="Y53" i="8"/>
  <c r="Z53" i="8"/>
  <c r="AA53" i="8"/>
  <c r="AB53" i="8"/>
  <c r="AC53" i="8"/>
  <c r="AD53" i="8"/>
  <c r="AE53" i="8"/>
  <c r="AF53" i="8"/>
  <c r="AG53" i="8"/>
  <c r="AH53" i="8"/>
  <c r="AI53" i="8"/>
  <c r="AJ53" i="8"/>
  <c r="AK53" i="8"/>
  <c r="AL53" i="8"/>
  <c r="AM53" i="8"/>
  <c r="AN53" i="8"/>
  <c r="AO53" i="8"/>
  <c r="AP53" i="8"/>
  <c r="AQ53" i="8"/>
  <c r="AR53" i="8"/>
  <c r="AS53" i="8"/>
  <c r="AT53" i="8"/>
  <c r="AU53" i="8"/>
  <c r="AV53" i="8"/>
  <c r="AW53" i="8"/>
  <c r="AX53" i="8"/>
  <c r="AY53" i="8"/>
  <c r="AZ53" i="8"/>
  <c r="BA53" i="8"/>
  <c r="BB53" i="8"/>
  <c r="BC53" i="8"/>
  <c r="BD53" i="8"/>
  <c r="BE53" i="8"/>
  <c r="BF53" i="8"/>
  <c r="BG53" i="8"/>
  <c r="BH53" i="8"/>
  <c r="BI53" i="8"/>
  <c r="BJ53" i="8"/>
  <c r="C53" i="8"/>
  <c r="BK12" i="8"/>
  <c r="BK8" i="8"/>
  <c r="L43" i="9"/>
  <c r="BJ81" i="8"/>
  <c r="BI81" i="8"/>
  <c r="BH81" i="8"/>
  <c r="BG81" i="8"/>
  <c r="BF81" i="8"/>
  <c r="BE81" i="8"/>
  <c r="BD81" i="8"/>
  <c r="BC81" i="8"/>
  <c r="BB81" i="8"/>
  <c r="BA81" i="8"/>
  <c r="AZ81" i="8"/>
  <c r="AY81" i="8"/>
  <c r="AX81" i="8"/>
  <c r="AW81" i="8"/>
  <c r="AV81" i="8"/>
  <c r="AU81" i="8"/>
  <c r="AT81" i="8"/>
  <c r="AS81" i="8"/>
  <c r="AR81" i="8"/>
  <c r="AQ81" i="8"/>
  <c r="AP81" i="8"/>
  <c r="AO81" i="8"/>
  <c r="AN81" i="8"/>
  <c r="AM81" i="8"/>
  <c r="AL81" i="8"/>
  <c r="AK81" i="8"/>
  <c r="AJ81" i="8"/>
  <c r="AI81" i="8"/>
  <c r="AH81" i="8"/>
  <c r="AG81" i="8"/>
  <c r="AF81" i="8"/>
  <c r="AE81" i="8"/>
  <c r="AD81" i="8"/>
  <c r="AC81" i="8"/>
  <c r="AB81" i="8"/>
  <c r="AA81" i="8"/>
  <c r="Z81" i="8"/>
  <c r="Y81" i="8"/>
  <c r="X81" i="8"/>
  <c r="W81" i="8"/>
  <c r="V81" i="8"/>
  <c r="U81" i="8"/>
  <c r="T81" i="8"/>
  <c r="S81" i="8"/>
  <c r="R81" i="8"/>
  <c r="Q81" i="8"/>
  <c r="P81" i="8"/>
  <c r="O81" i="8"/>
  <c r="N81" i="8"/>
  <c r="M81" i="8"/>
  <c r="L81" i="8"/>
  <c r="K81" i="8"/>
  <c r="J81" i="8"/>
  <c r="I81" i="8"/>
  <c r="H81" i="8"/>
  <c r="G81" i="8"/>
  <c r="F81" i="8"/>
  <c r="E81" i="8"/>
  <c r="D81" i="8"/>
  <c r="C81" i="8"/>
  <c r="BK79" i="8"/>
  <c r="BK78" i="8"/>
  <c r="C21" i="8"/>
  <c r="D21" i="8"/>
  <c r="E21" i="8"/>
  <c r="F21" i="8"/>
  <c r="G21" i="8"/>
  <c r="H21" i="8"/>
  <c r="I21" i="8"/>
  <c r="J21" i="8"/>
  <c r="K21" i="8"/>
  <c r="L21" i="8"/>
  <c r="M21" i="8"/>
  <c r="N21" i="8"/>
  <c r="O21" i="8"/>
  <c r="P21" i="8"/>
  <c r="Q21" i="8"/>
  <c r="R21" i="8"/>
  <c r="S21" i="8"/>
  <c r="T21" i="8"/>
  <c r="U21" i="8"/>
  <c r="V21" i="8"/>
  <c r="W21" i="8"/>
  <c r="X21" i="8"/>
  <c r="Y21" i="8"/>
  <c r="Z21" i="8"/>
  <c r="AA21" i="8"/>
  <c r="AB21" i="8"/>
  <c r="AC21" i="8"/>
  <c r="AD21" i="8"/>
  <c r="AE21" i="8"/>
  <c r="AF21" i="8"/>
  <c r="AG21" i="8"/>
  <c r="AH21" i="8"/>
  <c r="AI21" i="8"/>
  <c r="AJ21" i="8"/>
  <c r="AK21" i="8"/>
  <c r="AL21" i="8"/>
  <c r="AM21" i="8"/>
  <c r="AN21" i="8"/>
  <c r="AO21" i="8"/>
  <c r="AP21" i="8"/>
  <c r="AQ21" i="8"/>
  <c r="AR21" i="8"/>
  <c r="AS21" i="8"/>
  <c r="AT21" i="8"/>
  <c r="AU21" i="8"/>
  <c r="AV21" i="8"/>
  <c r="AW21" i="8"/>
  <c r="AX21" i="8"/>
  <c r="AY21" i="8"/>
  <c r="AZ21" i="8"/>
  <c r="BA21" i="8"/>
  <c r="BB21" i="8"/>
  <c r="BC21" i="8"/>
  <c r="BD21" i="8"/>
  <c r="BE21" i="8"/>
  <c r="BF21" i="8"/>
  <c r="BG21" i="8"/>
  <c r="BH21" i="8"/>
  <c r="BI21" i="8"/>
  <c r="BJ21" i="8"/>
  <c r="F43" i="9"/>
  <c r="J43" i="9"/>
  <c r="I43" i="9"/>
  <c r="BK80" i="8"/>
  <c r="BK72" i="8"/>
  <c r="BK66" i="8"/>
  <c r="BK63" i="8"/>
  <c r="BK58" i="8"/>
  <c r="BK44" i="8"/>
  <c r="BK41" i="8"/>
  <c r="BK40" i="8"/>
  <c r="BK29" i="8"/>
  <c r="BK26" i="8"/>
  <c r="BK23" i="8"/>
  <c r="BK15" i="8"/>
  <c r="BJ73" i="8"/>
  <c r="BI73" i="8"/>
  <c r="BH73" i="8"/>
  <c r="BG73" i="8"/>
  <c r="BF73" i="8"/>
  <c r="BE73" i="8"/>
  <c r="BD73" i="8"/>
  <c r="BC73" i="8"/>
  <c r="BB73" i="8"/>
  <c r="BA73" i="8"/>
  <c r="AZ73" i="8"/>
  <c r="AY73" i="8"/>
  <c r="AX73" i="8"/>
  <c r="AW73" i="8"/>
  <c r="AV73" i="8"/>
  <c r="AU73" i="8"/>
  <c r="AT73" i="8"/>
  <c r="AS73" i="8"/>
  <c r="AR73" i="8"/>
  <c r="AQ73" i="8"/>
  <c r="AP73" i="8"/>
  <c r="AO73" i="8"/>
  <c r="AN73" i="8"/>
  <c r="AM73" i="8"/>
  <c r="AL73" i="8"/>
  <c r="AK73" i="8"/>
  <c r="AJ73" i="8"/>
  <c r="AI73" i="8"/>
  <c r="AH73" i="8"/>
  <c r="AG73" i="8"/>
  <c r="AF73" i="8"/>
  <c r="AE73" i="8"/>
  <c r="AD73" i="8"/>
  <c r="AC73" i="8"/>
  <c r="AB73" i="8"/>
  <c r="AA73" i="8"/>
  <c r="Z73" i="8"/>
  <c r="Y73" i="8"/>
  <c r="X73" i="8"/>
  <c r="W73" i="8"/>
  <c r="V73" i="8"/>
  <c r="U73" i="8"/>
  <c r="T73" i="8"/>
  <c r="S73" i="8"/>
  <c r="R73" i="8"/>
  <c r="Q73" i="8"/>
  <c r="P73" i="8"/>
  <c r="O73" i="8"/>
  <c r="N73" i="8"/>
  <c r="M73" i="8"/>
  <c r="L73" i="8"/>
  <c r="K73" i="8"/>
  <c r="J73" i="8"/>
  <c r="I73" i="8"/>
  <c r="H73" i="8"/>
  <c r="G73" i="8"/>
  <c r="F73" i="8"/>
  <c r="E73" i="8"/>
  <c r="D73" i="8"/>
  <c r="C73" i="8"/>
  <c r="BJ67" i="8"/>
  <c r="BI67" i="8"/>
  <c r="BH67" i="8"/>
  <c r="BG67" i="8"/>
  <c r="BF67" i="8"/>
  <c r="BE67" i="8"/>
  <c r="BD67" i="8"/>
  <c r="BC67" i="8"/>
  <c r="BB67" i="8"/>
  <c r="BA67" i="8"/>
  <c r="AZ67" i="8"/>
  <c r="AY67" i="8"/>
  <c r="AX67" i="8"/>
  <c r="AW67" i="8"/>
  <c r="AV67" i="8"/>
  <c r="AU67" i="8"/>
  <c r="AT67" i="8"/>
  <c r="AS67" i="8"/>
  <c r="AR67" i="8"/>
  <c r="AQ67" i="8"/>
  <c r="AP67" i="8"/>
  <c r="AO67" i="8"/>
  <c r="AN67" i="8"/>
  <c r="AM67" i="8"/>
  <c r="AL67" i="8"/>
  <c r="AK67" i="8"/>
  <c r="AJ67" i="8"/>
  <c r="AI67" i="8"/>
  <c r="AH67" i="8"/>
  <c r="AG67" i="8"/>
  <c r="AF67" i="8"/>
  <c r="AE67" i="8"/>
  <c r="AD67" i="8"/>
  <c r="AC67" i="8"/>
  <c r="AB67" i="8"/>
  <c r="AA67" i="8"/>
  <c r="Z67" i="8"/>
  <c r="Y67" i="8"/>
  <c r="X67" i="8"/>
  <c r="W67" i="8"/>
  <c r="V67" i="8"/>
  <c r="U67" i="8"/>
  <c r="T67" i="8"/>
  <c r="S67" i="8"/>
  <c r="R67" i="8"/>
  <c r="Q67" i="8"/>
  <c r="P67" i="8"/>
  <c r="O67" i="8"/>
  <c r="N67" i="8"/>
  <c r="M67" i="8"/>
  <c r="L67" i="8"/>
  <c r="K67" i="8"/>
  <c r="J67" i="8"/>
  <c r="I67" i="8"/>
  <c r="H67" i="8"/>
  <c r="G67" i="8"/>
  <c r="F67" i="8"/>
  <c r="E67" i="8"/>
  <c r="D67" i="8"/>
  <c r="C67" i="8"/>
  <c r="BJ64" i="8"/>
  <c r="BJ68" i="8" s="1"/>
  <c r="BI64" i="8"/>
  <c r="BI68" i="8" s="1"/>
  <c r="BH64" i="8"/>
  <c r="BH68" i="8" s="1"/>
  <c r="BG64" i="8"/>
  <c r="BG68" i="8" s="1"/>
  <c r="BF64" i="8"/>
  <c r="BF68" i="8" s="1"/>
  <c r="BE64" i="8"/>
  <c r="BE68" i="8" s="1"/>
  <c r="BD64" i="8"/>
  <c r="BD68" i="8" s="1"/>
  <c r="BC64" i="8"/>
  <c r="BC68" i="8" s="1"/>
  <c r="BB64" i="8"/>
  <c r="BB68" i="8" s="1"/>
  <c r="BA64" i="8"/>
  <c r="BA68" i="8" s="1"/>
  <c r="AZ64" i="8"/>
  <c r="AZ68" i="8" s="1"/>
  <c r="AY64" i="8"/>
  <c r="AY68" i="8" s="1"/>
  <c r="AX64" i="8"/>
  <c r="AX68" i="8" s="1"/>
  <c r="AW64" i="8"/>
  <c r="AW68" i="8" s="1"/>
  <c r="AV64" i="8"/>
  <c r="AV68" i="8" s="1"/>
  <c r="AU64" i="8"/>
  <c r="AU68" i="8" s="1"/>
  <c r="AT64" i="8"/>
  <c r="AT68" i="8" s="1"/>
  <c r="AS64" i="8"/>
  <c r="AS68" i="8" s="1"/>
  <c r="AR64" i="8"/>
  <c r="AR68" i="8" s="1"/>
  <c r="AQ64" i="8"/>
  <c r="AQ68" i="8" s="1"/>
  <c r="AP64" i="8"/>
  <c r="AP68" i="8" s="1"/>
  <c r="AO64" i="8"/>
  <c r="AO68" i="8" s="1"/>
  <c r="AN64" i="8"/>
  <c r="AN68" i="8" s="1"/>
  <c r="AM64" i="8"/>
  <c r="AM68" i="8" s="1"/>
  <c r="AL64" i="8"/>
  <c r="AL68" i="8" s="1"/>
  <c r="AK64" i="8"/>
  <c r="AK68" i="8" s="1"/>
  <c r="AJ64" i="8"/>
  <c r="AJ68" i="8" s="1"/>
  <c r="AI64" i="8"/>
  <c r="AI68" i="8" s="1"/>
  <c r="AH64" i="8"/>
  <c r="AH68" i="8" s="1"/>
  <c r="AG64" i="8"/>
  <c r="AG68" i="8" s="1"/>
  <c r="AF64" i="8"/>
  <c r="AF68" i="8" s="1"/>
  <c r="AE64" i="8"/>
  <c r="AE68" i="8" s="1"/>
  <c r="AD64" i="8"/>
  <c r="AD68" i="8" s="1"/>
  <c r="AC64" i="8"/>
  <c r="AC68" i="8" s="1"/>
  <c r="AB64" i="8"/>
  <c r="AB68" i="8" s="1"/>
  <c r="AA64" i="8"/>
  <c r="AA68" i="8" s="1"/>
  <c r="Z64" i="8"/>
  <c r="Z68" i="8" s="1"/>
  <c r="Y64" i="8"/>
  <c r="Y68" i="8" s="1"/>
  <c r="X64" i="8"/>
  <c r="X68" i="8" s="1"/>
  <c r="W64" i="8"/>
  <c r="W68" i="8" s="1"/>
  <c r="V64" i="8"/>
  <c r="V68" i="8" s="1"/>
  <c r="U64" i="8"/>
  <c r="U68" i="8" s="1"/>
  <c r="T64" i="8"/>
  <c r="T68" i="8" s="1"/>
  <c r="S64" i="8"/>
  <c r="S68" i="8" s="1"/>
  <c r="R64" i="8"/>
  <c r="R68" i="8" s="1"/>
  <c r="Q64" i="8"/>
  <c r="Q68" i="8" s="1"/>
  <c r="P64" i="8"/>
  <c r="P68" i="8" s="1"/>
  <c r="O64" i="8"/>
  <c r="O68" i="8" s="1"/>
  <c r="N64" i="8"/>
  <c r="N68" i="8" s="1"/>
  <c r="M64" i="8"/>
  <c r="M68" i="8" s="1"/>
  <c r="L64" i="8"/>
  <c r="L68" i="8" s="1"/>
  <c r="K64" i="8"/>
  <c r="K68" i="8" s="1"/>
  <c r="J64" i="8"/>
  <c r="J68" i="8" s="1"/>
  <c r="I64" i="8"/>
  <c r="I68" i="8" s="1"/>
  <c r="H64" i="8"/>
  <c r="H68" i="8" s="1"/>
  <c r="G64" i="8"/>
  <c r="G68" i="8" s="1"/>
  <c r="F64" i="8"/>
  <c r="F68" i="8" s="1"/>
  <c r="E64" i="8"/>
  <c r="E68" i="8" s="1"/>
  <c r="D64" i="8"/>
  <c r="D68" i="8" s="1"/>
  <c r="C64" i="8"/>
  <c r="BJ59" i="8"/>
  <c r="BI59" i="8"/>
  <c r="BH59" i="8"/>
  <c r="BG59" i="8"/>
  <c r="BF59" i="8"/>
  <c r="BE59" i="8"/>
  <c r="BD59" i="8"/>
  <c r="BC59" i="8"/>
  <c r="BB59" i="8"/>
  <c r="BA59" i="8"/>
  <c r="AZ59" i="8"/>
  <c r="AY59" i="8"/>
  <c r="AX59" i="8"/>
  <c r="AW59" i="8"/>
  <c r="AV59" i="8"/>
  <c r="AU59" i="8"/>
  <c r="AT59" i="8"/>
  <c r="AS59" i="8"/>
  <c r="AR59" i="8"/>
  <c r="AQ59" i="8"/>
  <c r="AP59" i="8"/>
  <c r="AO59" i="8"/>
  <c r="AN59" i="8"/>
  <c r="AM59" i="8"/>
  <c r="AL59" i="8"/>
  <c r="AK59" i="8"/>
  <c r="AJ59" i="8"/>
  <c r="AI59" i="8"/>
  <c r="AH59" i="8"/>
  <c r="AG59" i="8"/>
  <c r="AF59" i="8"/>
  <c r="AE59" i="8"/>
  <c r="AD59" i="8"/>
  <c r="AC59" i="8"/>
  <c r="AB59" i="8"/>
  <c r="AA59" i="8"/>
  <c r="Z59" i="8"/>
  <c r="Y59" i="8"/>
  <c r="X59" i="8"/>
  <c r="W59" i="8"/>
  <c r="V59" i="8"/>
  <c r="U59" i="8"/>
  <c r="T59" i="8"/>
  <c r="S59" i="8"/>
  <c r="R59" i="8"/>
  <c r="Q59" i="8"/>
  <c r="P59" i="8"/>
  <c r="O59" i="8"/>
  <c r="N59" i="8"/>
  <c r="M59" i="8"/>
  <c r="L59" i="8"/>
  <c r="K59" i="8"/>
  <c r="J59" i="8"/>
  <c r="I59" i="8"/>
  <c r="H59" i="8"/>
  <c r="G59" i="8"/>
  <c r="F59" i="8"/>
  <c r="E59" i="8"/>
  <c r="D59" i="8"/>
  <c r="C59" i="8"/>
  <c r="BJ42" i="8"/>
  <c r="BI42" i="8"/>
  <c r="BH42" i="8"/>
  <c r="BG42" i="8"/>
  <c r="BF42" i="8"/>
  <c r="BE42" i="8"/>
  <c r="BD42" i="8"/>
  <c r="BC42" i="8"/>
  <c r="BB42" i="8"/>
  <c r="BA42" i="8"/>
  <c r="AZ42" i="8"/>
  <c r="AY42" i="8"/>
  <c r="AX42" i="8"/>
  <c r="AW42" i="8"/>
  <c r="AV42" i="8"/>
  <c r="AU42" i="8"/>
  <c r="AT42" i="8"/>
  <c r="AS42" i="8"/>
  <c r="AR42" i="8"/>
  <c r="AQ42" i="8"/>
  <c r="AP42" i="8"/>
  <c r="AO42" i="8"/>
  <c r="AN42" i="8"/>
  <c r="AM42" i="8"/>
  <c r="AL42" i="8"/>
  <c r="AK42" i="8"/>
  <c r="AJ42" i="8"/>
  <c r="AI42" i="8"/>
  <c r="AH42" i="8"/>
  <c r="AG42" i="8"/>
  <c r="AF42" i="8"/>
  <c r="AE42" i="8"/>
  <c r="AD42" i="8"/>
  <c r="AC42" i="8"/>
  <c r="AC54" i="8" s="1"/>
  <c r="AB42" i="8"/>
  <c r="AA42" i="8"/>
  <c r="AA54" i="8" s="1"/>
  <c r="Z42" i="8"/>
  <c r="Y42" i="8"/>
  <c r="Y54" i="8" s="1"/>
  <c r="X42" i="8"/>
  <c r="W42" i="8"/>
  <c r="W54" i="8" s="1"/>
  <c r="V42" i="8"/>
  <c r="U42" i="8"/>
  <c r="U54" i="8" s="1"/>
  <c r="T42" i="8"/>
  <c r="S42" i="8"/>
  <c r="S54" i="8" s="1"/>
  <c r="R42" i="8"/>
  <c r="Q42" i="8"/>
  <c r="Q54" i="8" s="1"/>
  <c r="P42" i="8"/>
  <c r="O42" i="8"/>
  <c r="O54" i="8" s="1"/>
  <c r="N42" i="8"/>
  <c r="M42" i="8"/>
  <c r="M54" i="8" s="1"/>
  <c r="L42" i="8"/>
  <c r="K42" i="8"/>
  <c r="K54" i="8" s="1"/>
  <c r="J42" i="8"/>
  <c r="I42" i="8"/>
  <c r="I54" i="8" s="1"/>
  <c r="H42" i="8"/>
  <c r="G42" i="8"/>
  <c r="G54" i="8" s="1"/>
  <c r="F42" i="8"/>
  <c r="E42" i="8"/>
  <c r="E54" i="8" s="1"/>
  <c r="D42" i="8"/>
  <c r="C42" i="8"/>
  <c r="BJ27" i="8"/>
  <c r="BI27" i="8"/>
  <c r="BH27" i="8"/>
  <c r="BG27" i="8"/>
  <c r="BF27" i="8"/>
  <c r="BE27" i="8"/>
  <c r="BD27" i="8"/>
  <c r="BC27" i="8"/>
  <c r="BB27" i="8"/>
  <c r="BA27" i="8"/>
  <c r="AZ27" i="8"/>
  <c r="AY27" i="8"/>
  <c r="AX27" i="8"/>
  <c r="AW27" i="8"/>
  <c r="AV27" i="8"/>
  <c r="AU27" i="8"/>
  <c r="AT27" i="8"/>
  <c r="AS27" i="8"/>
  <c r="AR27" i="8"/>
  <c r="AQ27" i="8"/>
  <c r="AP27" i="8"/>
  <c r="AO27" i="8"/>
  <c r="AN27" i="8"/>
  <c r="AM27" i="8"/>
  <c r="AL27" i="8"/>
  <c r="AK27" i="8"/>
  <c r="AJ27" i="8"/>
  <c r="AI27" i="8"/>
  <c r="AH27" i="8"/>
  <c r="AG27" i="8"/>
  <c r="AF27" i="8"/>
  <c r="AE27" i="8"/>
  <c r="AD27" i="8"/>
  <c r="AC27" i="8"/>
  <c r="AB27" i="8"/>
  <c r="AA27" i="8"/>
  <c r="Z27" i="8"/>
  <c r="Y27" i="8"/>
  <c r="X27" i="8"/>
  <c r="W27" i="8"/>
  <c r="V27" i="8"/>
  <c r="U27" i="8"/>
  <c r="T27" i="8"/>
  <c r="S27" i="8"/>
  <c r="R27" i="8"/>
  <c r="Q27" i="8"/>
  <c r="P27" i="8"/>
  <c r="O27" i="8"/>
  <c r="N27" i="8"/>
  <c r="M27" i="8"/>
  <c r="L27" i="8"/>
  <c r="K27" i="8"/>
  <c r="J27" i="8"/>
  <c r="I27" i="8"/>
  <c r="H27" i="8"/>
  <c r="G27" i="8"/>
  <c r="F27" i="8"/>
  <c r="E27" i="8"/>
  <c r="D27" i="8"/>
  <c r="C27" i="8"/>
  <c r="BJ24" i="8"/>
  <c r="BI24" i="8"/>
  <c r="BH24" i="8"/>
  <c r="BG24" i="8"/>
  <c r="BF24" i="8"/>
  <c r="BE24" i="8"/>
  <c r="BD24" i="8"/>
  <c r="BC24" i="8"/>
  <c r="BB24" i="8"/>
  <c r="BA24" i="8"/>
  <c r="AZ24" i="8"/>
  <c r="AY24" i="8"/>
  <c r="AX24" i="8"/>
  <c r="AW24" i="8"/>
  <c r="AV24" i="8"/>
  <c r="AU24" i="8"/>
  <c r="AT24" i="8"/>
  <c r="AS24" i="8"/>
  <c r="AR24" i="8"/>
  <c r="AQ24" i="8"/>
  <c r="AP24" i="8"/>
  <c r="AO24" i="8"/>
  <c r="AN24" i="8"/>
  <c r="AM24" i="8"/>
  <c r="AL24" i="8"/>
  <c r="AK24" i="8"/>
  <c r="AJ24" i="8"/>
  <c r="AI24" i="8"/>
  <c r="AH24" i="8"/>
  <c r="AG24" i="8"/>
  <c r="AF24" i="8"/>
  <c r="AE24" i="8"/>
  <c r="AD24" i="8"/>
  <c r="AC24" i="8"/>
  <c r="AB24" i="8"/>
  <c r="AA24" i="8"/>
  <c r="Z24" i="8"/>
  <c r="Y24" i="8"/>
  <c r="X24" i="8"/>
  <c r="W24" i="8"/>
  <c r="V24" i="8"/>
  <c r="U24" i="8"/>
  <c r="T24" i="8"/>
  <c r="S24" i="8"/>
  <c r="R24" i="8"/>
  <c r="Q24" i="8"/>
  <c r="P24" i="8"/>
  <c r="O24" i="8"/>
  <c r="N24" i="8"/>
  <c r="M24" i="8"/>
  <c r="L24" i="8"/>
  <c r="K24" i="8"/>
  <c r="J24" i="8"/>
  <c r="I24" i="8"/>
  <c r="H24" i="8"/>
  <c r="G24" i="8"/>
  <c r="F24" i="8"/>
  <c r="E24" i="8"/>
  <c r="D24" i="8"/>
  <c r="C24" i="8"/>
  <c r="BJ13" i="8"/>
  <c r="BI13" i="8"/>
  <c r="BH13" i="8"/>
  <c r="BG13" i="8"/>
  <c r="BF13" i="8"/>
  <c r="BE13" i="8"/>
  <c r="BD13" i="8"/>
  <c r="BC13" i="8"/>
  <c r="BB13" i="8"/>
  <c r="BA13" i="8"/>
  <c r="AZ13" i="8"/>
  <c r="AY13" i="8"/>
  <c r="AX13" i="8"/>
  <c r="AW13" i="8"/>
  <c r="AV13" i="8"/>
  <c r="AU13" i="8"/>
  <c r="AT13" i="8"/>
  <c r="AS13" i="8"/>
  <c r="AR13" i="8"/>
  <c r="AQ13" i="8"/>
  <c r="AP13" i="8"/>
  <c r="AO13" i="8"/>
  <c r="AN13" i="8"/>
  <c r="AM13" i="8"/>
  <c r="AL13" i="8"/>
  <c r="AK13" i="8"/>
  <c r="AJ13" i="8"/>
  <c r="AI13" i="8"/>
  <c r="AH13" i="8"/>
  <c r="AG13" i="8"/>
  <c r="AF13" i="8"/>
  <c r="AE13" i="8"/>
  <c r="AD13" i="8"/>
  <c r="AC13" i="8"/>
  <c r="AB13" i="8"/>
  <c r="AA13" i="8"/>
  <c r="Z13" i="8"/>
  <c r="Y13" i="8"/>
  <c r="X13" i="8"/>
  <c r="W13" i="8"/>
  <c r="V13" i="8"/>
  <c r="U13" i="8"/>
  <c r="T13" i="8"/>
  <c r="S13" i="8"/>
  <c r="R13" i="8"/>
  <c r="Q13" i="8"/>
  <c r="P13" i="8"/>
  <c r="O13" i="8"/>
  <c r="N13" i="8"/>
  <c r="M13" i="8"/>
  <c r="L13" i="8"/>
  <c r="K13" i="8"/>
  <c r="J13" i="8"/>
  <c r="I13" i="8"/>
  <c r="H13" i="8"/>
  <c r="G13" i="8"/>
  <c r="F13" i="8"/>
  <c r="E13" i="8"/>
  <c r="D13" i="8"/>
  <c r="C13" i="8"/>
  <c r="C54" i="8" l="1"/>
  <c r="AE54" i="8"/>
  <c r="AG54" i="8"/>
  <c r="AI54" i="8"/>
  <c r="AK54" i="8"/>
  <c r="AM54" i="8"/>
  <c r="AO54" i="8"/>
  <c r="AQ54" i="8"/>
  <c r="AS54" i="8"/>
  <c r="AU54" i="8"/>
  <c r="AW54" i="8"/>
  <c r="AY54" i="8"/>
  <c r="BA54" i="8"/>
  <c r="BC54" i="8"/>
  <c r="BE54" i="8"/>
  <c r="BG54" i="8"/>
  <c r="BI54" i="8"/>
  <c r="BK53" i="8"/>
  <c r="BK81" i="8"/>
  <c r="H43" i="9"/>
  <c r="D54" i="8"/>
  <c r="F54" i="8"/>
  <c r="H54" i="8"/>
  <c r="J54" i="8"/>
  <c r="L54" i="8"/>
  <c r="N54" i="8"/>
  <c r="P54" i="8"/>
  <c r="R54" i="8"/>
  <c r="T54" i="8"/>
  <c r="V54" i="8"/>
  <c r="X54" i="8"/>
  <c r="Z54" i="8"/>
  <c r="AB54" i="8"/>
  <c r="AD54" i="8"/>
  <c r="AF54" i="8"/>
  <c r="AH54" i="8"/>
  <c r="AJ54" i="8"/>
  <c r="AL54" i="8"/>
  <c r="AN54" i="8"/>
  <c r="AP54" i="8"/>
  <c r="AR54" i="8"/>
  <c r="AT54" i="8"/>
  <c r="AV54" i="8"/>
  <c r="AX54" i="8"/>
  <c r="AZ54" i="8"/>
  <c r="BB54" i="8"/>
  <c r="BD54" i="8"/>
  <c r="BF54" i="8"/>
  <c r="BH54" i="8"/>
  <c r="BJ54" i="8"/>
  <c r="D43" i="9"/>
  <c r="D36" i="8"/>
  <c r="F36" i="8"/>
  <c r="H36" i="8"/>
  <c r="J36" i="8"/>
  <c r="L36" i="8"/>
  <c r="N36" i="8"/>
  <c r="P36" i="8"/>
  <c r="R36" i="8"/>
  <c r="T36" i="8"/>
  <c r="V36" i="8"/>
  <c r="X36" i="8"/>
  <c r="Z36" i="8"/>
  <c r="AB36" i="8"/>
  <c r="AD36" i="8"/>
  <c r="AF36" i="8"/>
  <c r="AH36" i="8"/>
  <c r="AJ36" i="8"/>
  <c r="AL36" i="8"/>
  <c r="AN36" i="8"/>
  <c r="AP36" i="8"/>
  <c r="AR36" i="8"/>
  <c r="AT36" i="8"/>
  <c r="AV36" i="8"/>
  <c r="AX36" i="8"/>
  <c r="AZ36" i="8"/>
  <c r="BB36" i="8"/>
  <c r="BD36" i="8"/>
  <c r="BF36" i="8"/>
  <c r="BH36" i="8"/>
  <c r="BJ36" i="8"/>
  <c r="C36" i="8"/>
  <c r="E36" i="8"/>
  <c r="E75" i="8" s="1"/>
  <c r="G36" i="8"/>
  <c r="I36" i="8"/>
  <c r="I75" i="8" s="1"/>
  <c r="K36" i="8"/>
  <c r="K75" i="8" s="1"/>
  <c r="M36" i="8"/>
  <c r="M75" i="8" s="1"/>
  <c r="O36" i="8"/>
  <c r="O75" i="8" s="1"/>
  <c r="Q36" i="8"/>
  <c r="Q75" i="8" s="1"/>
  <c r="S36" i="8"/>
  <c r="S75" i="8" s="1"/>
  <c r="U36" i="8"/>
  <c r="U75" i="8" s="1"/>
  <c r="W36" i="8"/>
  <c r="W75" i="8" s="1"/>
  <c r="Y36" i="8"/>
  <c r="Y75" i="8" s="1"/>
  <c r="AA36" i="8"/>
  <c r="AA75" i="8" s="1"/>
  <c r="AC36" i="8"/>
  <c r="AC75" i="8" s="1"/>
  <c r="AE36" i="8"/>
  <c r="AE75" i="8" s="1"/>
  <c r="AG36" i="8"/>
  <c r="AG75" i="8" s="1"/>
  <c r="AI36" i="8"/>
  <c r="AI75" i="8" s="1"/>
  <c r="AK36" i="8"/>
  <c r="AK75" i="8" s="1"/>
  <c r="AM36" i="8"/>
  <c r="AM75" i="8" s="1"/>
  <c r="AO36" i="8"/>
  <c r="AO75" i="8" s="1"/>
  <c r="AQ36" i="8"/>
  <c r="AQ75" i="8" s="1"/>
  <c r="AS36" i="8"/>
  <c r="AS75" i="8" s="1"/>
  <c r="AU36" i="8"/>
  <c r="AU75" i="8" s="1"/>
  <c r="AW36" i="8"/>
  <c r="AY36" i="8"/>
  <c r="AY75" i="8" s="1"/>
  <c r="BA36" i="8"/>
  <c r="BA75" i="8" s="1"/>
  <c r="BC36" i="8"/>
  <c r="BC75" i="8" s="1"/>
  <c r="BE36" i="8"/>
  <c r="BE75" i="8" s="1"/>
  <c r="BG36" i="8"/>
  <c r="BG75" i="8" s="1"/>
  <c r="BI36" i="8"/>
  <c r="BI75" i="8" s="1"/>
  <c r="BK24" i="8"/>
  <c r="BK27" i="8"/>
  <c r="G75" i="8"/>
  <c r="BK67" i="8"/>
  <c r="BK64" i="8"/>
  <c r="BK42" i="8"/>
  <c r="C68" i="8"/>
  <c r="BK68" i="8" s="1"/>
  <c r="BK13" i="8"/>
  <c r="BK21" i="8"/>
  <c r="BK35" i="8"/>
  <c r="BK59" i="8"/>
  <c r="BK73" i="8"/>
  <c r="BK10" i="8"/>
  <c r="BJ75" i="8" l="1"/>
  <c r="BF75" i="8"/>
  <c r="BB75" i="8"/>
  <c r="AX75" i="8"/>
  <c r="AT75" i="8"/>
  <c r="AP75" i="8"/>
  <c r="AL75" i="8"/>
  <c r="AH75" i="8"/>
  <c r="AD75" i="8"/>
  <c r="Z75" i="8"/>
  <c r="V75" i="8"/>
  <c r="R75" i="8"/>
  <c r="N75" i="8"/>
  <c r="J75" i="8"/>
  <c r="F75" i="8"/>
  <c r="BH75" i="8"/>
  <c r="BD75" i="8"/>
  <c r="AZ75" i="8"/>
  <c r="AV75" i="8"/>
  <c r="AR75" i="8"/>
  <c r="AN75" i="8"/>
  <c r="AJ75" i="8"/>
  <c r="AF75" i="8"/>
  <c r="AB75" i="8"/>
  <c r="X75" i="8"/>
  <c r="T75" i="8"/>
  <c r="P75" i="8"/>
  <c r="L75" i="8"/>
  <c r="H75" i="8"/>
  <c r="D75" i="8"/>
  <c r="BK54" i="8"/>
  <c r="BK36" i="8"/>
  <c r="C75" i="8"/>
  <c r="AW75" i="8"/>
  <c r="BK75" i="8" l="1"/>
  <c r="K43" i="9"/>
</calcChain>
</file>

<file path=xl/sharedStrings.xml><?xml version="1.0" encoding="utf-8"?>
<sst xmlns="http://schemas.openxmlformats.org/spreadsheetml/2006/main" count="172" uniqueCount="139">
  <si>
    <t>A</t>
  </si>
  <si>
    <t>B</t>
  </si>
  <si>
    <t>ELSS</t>
  </si>
  <si>
    <t>Gilt</t>
  </si>
  <si>
    <t>D</t>
  </si>
  <si>
    <t>F</t>
  </si>
  <si>
    <t>INCOME / DEBT ORIENTED SCHEMES</t>
  </si>
  <si>
    <t>GROWTH / EQUITY ORIENTED SCHEMES</t>
  </si>
  <si>
    <t>BALANCED SCHEMES</t>
  </si>
  <si>
    <t>EXCHANGE TRADED FUND</t>
  </si>
  <si>
    <t>FMP</t>
  </si>
  <si>
    <t>Total</t>
  </si>
  <si>
    <t>T15</t>
  </si>
  <si>
    <t>B15</t>
  </si>
  <si>
    <t>Liquid/ Money Market</t>
  </si>
  <si>
    <t>Debt (assured return)</t>
  </si>
  <si>
    <t>Other Debt Schemes</t>
  </si>
  <si>
    <t>Others</t>
  </si>
  <si>
    <t>C</t>
  </si>
  <si>
    <t>Balanced schemes</t>
  </si>
  <si>
    <t>GOLD ETF</t>
  </si>
  <si>
    <t xml:space="preserve">Other ETFs </t>
  </si>
  <si>
    <t>E</t>
  </si>
  <si>
    <t>FUND OF FUNDS INVESTING OVERSEAS</t>
  </si>
  <si>
    <t>Fund of funds investing overseas</t>
  </si>
  <si>
    <t>GRAND TOTAL</t>
  </si>
  <si>
    <t>Fund of Funds Scheme (Domestic)</t>
  </si>
  <si>
    <t>Through Associate Distributors</t>
  </si>
  <si>
    <t>Through Non - Associate Distributors</t>
  </si>
  <si>
    <t xml:space="preserve">T15 : Top 15 cities as identified by AMFI </t>
  </si>
  <si>
    <t xml:space="preserve">B15 : Other than T15  </t>
  </si>
  <si>
    <t xml:space="preserve">Through Direct Plan </t>
  </si>
  <si>
    <t>Scheme Category/ Scheme Name</t>
  </si>
  <si>
    <t xml:space="preserve">1 : Retail Investor </t>
  </si>
  <si>
    <t>2 : Corporates</t>
  </si>
  <si>
    <t>5 : High Networth Individuals</t>
  </si>
  <si>
    <t>I : Contribution of sponsor and its associates in AUM</t>
  </si>
  <si>
    <t>II : Contribution of other than sponsor and its associates in AUM</t>
  </si>
  <si>
    <t>I</t>
  </si>
  <si>
    <t>II</t>
  </si>
  <si>
    <t>Category of Investor</t>
  </si>
  <si>
    <t xml:space="preserve">Name of the States/ Union Territories </t>
  </si>
  <si>
    <t>Andaman and Nicobar Islands</t>
  </si>
  <si>
    <t>Andhra Pradesh</t>
  </si>
  <si>
    <t>Arunachal Pradesh</t>
  </si>
  <si>
    <t>Assam</t>
  </si>
  <si>
    <t>Bihar</t>
  </si>
  <si>
    <t>Chandigarh</t>
  </si>
  <si>
    <t>Chhattisgarh</t>
  </si>
  <si>
    <t>Goa</t>
  </si>
  <si>
    <t>Gujarat</t>
  </si>
  <si>
    <t>Haryana</t>
  </si>
  <si>
    <t>Himachal Pradesh</t>
  </si>
  <si>
    <t>Jammu and Kashmir</t>
  </si>
  <si>
    <t>Jharkhand</t>
  </si>
  <si>
    <t>Karnataka</t>
  </si>
  <si>
    <t>Kerala</t>
  </si>
  <si>
    <t>Madhya Pradesh</t>
  </si>
  <si>
    <t>Maharashtra</t>
  </si>
  <si>
    <t>Manipur</t>
  </si>
  <si>
    <t>Meghalaya</t>
  </si>
  <si>
    <t>Nagaland</t>
  </si>
  <si>
    <t>New Delhi</t>
  </si>
  <si>
    <t>Orissa</t>
  </si>
  <si>
    <t>Pondicherry</t>
  </si>
  <si>
    <t>Punjab</t>
  </si>
  <si>
    <t>Rajasthan</t>
  </si>
  <si>
    <t>Sikkim</t>
  </si>
  <si>
    <t>Tamil Nadu</t>
  </si>
  <si>
    <t>Tripura</t>
  </si>
  <si>
    <t>Uttar Pradesh</t>
  </si>
  <si>
    <t>Uttarakhand</t>
  </si>
  <si>
    <t>West Bengal</t>
  </si>
  <si>
    <t>TOTAL</t>
  </si>
  <si>
    <t>Sl. No.</t>
  </si>
  <si>
    <t>(i)</t>
  </si>
  <si>
    <t>(ii)</t>
  </si>
  <si>
    <t>(iii)</t>
  </si>
  <si>
    <t>(iv)</t>
  </si>
  <si>
    <t>Grand Sub-Total (a+b+c+d+e+f)</t>
  </si>
  <si>
    <t>(v)</t>
  </si>
  <si>
    <t>(vi)</t>
  </si>
  <si>
    <t>Grand Sub-Total</t>
  </si>
  <si>
    <t>Grand Sub-Total (a+b)</t>
  </si>
  <si>
    <t>(a) Sub-Total</t>
  </si>
  <si>
    <t>(b) Sub-Total</t>
  </si>
  <si>
    <t xml:space="preserve">LIQUID SCHEMES </t>
  </si>
  <si>
    <t>OTHER DEBT ORIENTED SCHEMES</t>
  </si>
  <si>
    <t xml:space="preserve">Note: Name of new states / union territories shall be added alphabetically  </t>
  </si>
  <si>
    <t>(f) Sub-Total</t>
  </si>
  <si>
    <t xml:space="preserve"> (e) Sub-Total</t>
  </si>
  <si>
    <t xml:space="preserve"> (d) Sub-Total</t>
  </si>
  <si>
    <t>(c) Sub-Total</t>
  </si>
  <si>
    <t>GOLD EXCHANGE TRADED FUND</t>
  </si>
  <si>
    <t>OTHER EXCHANGE TRADED FUND</t>
  </si>
  <si>
    <t>FUND OF FUNDS INVESTING DOMESTIC</t>
  </si>
  <si>
    <t>Infrastructure Debt Funds</t>
  </si>
  <si>
    <t>3 : Banks/FIs</t>
  </si>
  <si>
    <t>GRAND TOTAL (A+B+C+D+E)</t>
  </si>
  <si>
    <t>4 : FIIs/FPIs</t>
  </si>
  <si>
    <t>Principal Mutual Fund (All figures in Rs. Crore)</t>
  </si>
  <si>
    <t>Principal Cash Management Fund</t>
  </si>
  <si>
    <t>Principal Government Securities Fund</t>
  </si>
  <si>
    <t>Principal Pnb Fixed Maturity Plan – Series B10-476 Days</t>
  </si>
  <si>
    <t>Principal Pnb Fixed Maturity Plan – Series B13-395 Days</t>
  </si>
  <si>
    <t>Principal Pnb Fixed Maturity Plan – Series B14-390 Days</t>
  </si>
  <si>
    <t>Principal Retail Money Manager Fund</t>
  </si>
  <si>
    <t>Principal Debt Savings Fund-Retail Plan</t>
  </si>
  <si>
    <t>Principal Bank CD Fund</t>
  </si>
  <si>
    <t>Principal Personal Tax Saver Fund</t>
  </si>
  <si>
    <t>Principal Tax Savings Fund</t>
  </si>
  <si>
    <t>Principal Dividend Yield Fund</t>
  </si>
  <si>
    <t>Principal Emerging Bluechip Fund</t>
  </si>
  <si>
    <t>Principal Growth Fund</t>
  </si>
  <si>
    <t>Principal Large Cap Fund</t>
  </si>
  <si>
    <t>Principal Smart Equity Fund</t>
  </si>
  <si>
    <t>Principal Index Fund - Nifty</t>
  </si>
  <si>
    <t>Principal Balanced Fund</t>
  </si>
  <si>
    <t>Principal Global Opportunities Fund</t>
  </si>
  <si>
    <t>Principal Pnb Fixed Maturity Plan – Series B16-1094 Days</t>
  </si>
  <si>
    <t>Principal Pnb Fixed Maturity Plan – Series B17-371 Days</t>
  </si>
  <si>
    <t>Principal Index Fund - Mid Cap</t>
  </si>
  <si>
    <t>Dadra and Nagar Haveli</t>
  </si>
  <si>
    <t>Daman and Diu</t>
  </si>
  <si>
    <t>Lakshadweep</t>
  </si>
  <si>
    <t>Mizoram</t>
  </si>
  <si>
    <t>Telangana</t>
  </si>
  <si>
    <t>Principal Pnb Fixed Maturity Plan – Series B5-732 Days</t>
  </si>
  <si>
    <t>Principal Asset Allocation Fund Moderate Plan</t>
  </si>
  <si>
    <t>Principal Asset Allocation Fund of Funds Aggressive Plan</t>
  </si>
  <si>
    <t>Principal Asset Allocation Fund of Funds Conservative Plan</t>
  </si>
  <si>
    <t>Principal Dynamic Bond Fund</t>
  </si>
  <si>
    <t>Principal Arbitrage Fund</t>
  </si>
  <si>
    <t>Principal Low Duration Fund</t>
  </si>
  <si>
    <t>Principal Credit Opportunities Fund</t>
  </si>
  <si>
    <t>Principal Short Term Income Fund</t>
  </si>
  <si>
    <t>Principal Equity Savings Fund</t>
  </si>
  <si>
    <t>Table showing State wise /Union Territory wise contribution to AAUM of category of schemes for the month of SEP 17</t>
  </si>
  <si>
    <t>Principal Mutual Fund: Net Average Assets Under Management (AUM) for the month of SEP 17 (All figures in Rs. Crore)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</si>
</sst>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 * #,##0.00_ ;_ * \-#,##0.00_ ;_ * &quot;-&quot;??_ ;_ @_ "/>
    <numFmt numFmtId="165" formatCode="_-* #,##0.00_-;\-* #,##0.00_-;_-* &quot;-&quot;??_-;_-@_-"/>
  </numFmts>
  <fonts count="46" x14ac:knownFonts="1">
    <font>
      <sz val="10"/>
      <color indexed="8"/>
      <name val="Arial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Arial"/>
      <family val="2"/>
      <charset val="1"/>
    </font>
    <font>
      <sz val="10"/>
      <color indexed="8"/>
      <name val="Arial"/>
      <family val="2"/>
    </font>
    <font>
      <sz val="10"/>
      <color indexed="64"/>
      <name val="Arial"/>
      <family val="2"/>
    </font>
    <font>
      <b/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i/>
      <sz val="11"/>
      <color indexed="8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  <font>
      <b/>
      <sz val="15"/>
      <color theme="3"/>
      <name val="Calibri"/>
      <family val="2"/>
    </font>
    <font>
      <b/>
      <sz val="13"/>
      <color theme="3"/>
      <name val="Calibri"/>
      <family val="2"/>
    </font>
    <font>
      <b/>
      <sz val="11"/>
      <color theme="3"/>
      <name val="Calibri"/>
      <family val="2"/>
    </font>
    <font>
      <sz val="11"/>
      <color rgb="FF006100"/>
      <name val="Calibri"/>
      <family val="2"/>
    </font>
    <font>
      <sz val="11"/>
      <color rgb="FF9C0006"/>
      <name val="Calibri"/>
      <family val="2"/>
    </font>
    <font>
      <sz val="11"/>
      <color rgb="FF9C6500"/>
      <name val="Calibri"/>
      <family val="2"/>
    </font>
    <font>
      <sz val="11"/>
      <color rgb="FF3F3F76"/>
      <name val="Calibri"/>
      <family val="2"/>
    </font>
    <font>
      <b/>
      <sz val="11"/>
      <color rgb="FF3F3F3F"/>
      <name val="Calibri"/>
      <family val="2"/>
    </font>
    <font>
      <b/>
      <sz val="11"/>
      <color rgb="FFFA7D00"/>
      <name val="Calibri"/>
      <family val="2"/>
    </font>
    <font>
      <sz val="11"/>
      <color rgb="FFFA7D00"/>
      <name val="Calibri"/>
      <family val="2"/>
    </font>
    <font>
      <b/>
      <sz val="11"/>
      <color theme="0"/>
      <name val="Calibri"/>
      <family val="2"/>
    </font>
    <font>
      <sz val="11"/>
      <color rgb="FFFF0000"/>
      <name val="Calibri"/>
      <family val="2"/>
    </font>
    <font>
      <i/>
      <sz val="11"/>
      <color rgb="FF7F7F7F"/>
      <name val="Calibri"/>
      <family val="2"/>
    </font>
    <font>
      <b/>
      <sz val="11"/>
      <color theme="1"/>
      <name val="Calibri"/>
      <family val="2"/>
    </font>
    <font>
      <sz val="11"/>
      <color theme="0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</borders>
  <cellStyleXfs count="164">
    <xf numFmtId="0" fontId="0" fillId="0" borderId="0"/>
    <xf numFmtId="0" fontId="5" fillId="0" borderId="0"/>
    <xf numFmtId="0" fontId="4" fillId="0" borderId="0"/>
    <xf numFmtId="0" fontId="3" fillId="0" borderId="0"/>
    <xf numFmtId="165" fontId="3" fillId="0" borderId="0" applyFon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23" applyNumberFormat="0" applyFill="0" applyAlignment="0" applyProtection="0"/>
    <xf numFmtId="0" fontId="17" fillId="0" borderId="24" applyNumberFormat="0" applyFill="0" applyAlignment="0" applyProtection="0"/>
    <xf numFmtId="0" fontId="18" fillId="0" borderId="25" applyNumberFormat="0" applyFill="0" applyAlignment="0" applyProtection="0"/>
    <xf numFmtId="0" fontId="18" fillId="0" borderId="0" applyNumberFormat="0" applyFill="0" applyBorder="0" applyAlignment="0" applyProtection="0"/>
    <xf numFmtId="0" fontId="19" fillId="2" borderId="0" applyNumberFormat="0" applyBorder="0" applyAlignment="0" applyProtection="0"/>
    <xf numFmtId="0" fontId="20" fillId="3" borderId="0" applyNumberFormat="0" applyBorder="0" applyAlignment="0" applyProtection="0"/>
    <xf numFmtId="0" fontId="21" fillId="4" borderId="0" applyNumberFormat="0" applyBorder="0" applyAlignment="0" applyProtection="0"/>
    <xf numFmtId="0" fontId="22" fillId="5" borderId="26" applyNumberFormat="0" applyAlignment="0" applyProtection="0"/>
    <xf numFmtId="0" fontId="23" fillId="6" borderId="27" applyNumberFormat="0" applyAlignment="0" applyProtection="0"/>
    <xf numFmtId="0" fontId="24" fillId="6" borderId="26" applyNumberFormat="0" applyAlignment="0" applyProtection="0"/>
    <xf numFmtId="0" fontId="25" fillId="0" borderId="28" applyNumberFormat="0" applyFill="0" applyAlignment="0" applyProtection="0"/>
    <xf numFmtId="0" fontId="26" fillId="7" borderId="29" applyNumberFormat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6" fillId="0" borderId="31" applyNumberFormat="0" applyFill="0" applyAlignment="0" applyProtection="0"/>
    <xf numFmtId="0" fontId="29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9" fillId="12" borderId="0" applyNumberFormat="0" applyBorder="0" applyAlignment="0" applyProtection="0"/>
    <xf numFmtId="0" fontId="29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9" fillId="16" borderId="0" applyNumberFormat="0" applyBorder="0" applyAlignment="0" applyProtection="0"/>
    <xf numFmtId="0" fontId="29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9" fillId="20" borderId="0" applyNumberFormat="0" applyBorder="0" applyAlignment="0" applyProtection="0"/>
    <xf numFmtId="0" fontId="29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9" fillId="24" borderId="0" applyNumberFormat="0" applyBorder="0" applyAlignment="0" applyProtection="0"/>
    <xf numFmtId="0" fontId="29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9" fillId="28" borderId="0" applyNumberFormat="0" applyBorder="0" applyAlignment="0" applyProtection="0"/>
    <xf numFmtId="0" fontId="29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9" fillId="32" borderId="0" applyNumberFormat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8" borderId="30" applyNumberFormat="0" applyFont="0" applyAlignment="0" applyProtection="0"/>
    <xf numFmtId="0" fontId="30" fillId="0" borderId="0"/>
    <xf numFmtId="0" fontId="31" fillId="0" borderId="23" applyNumberFormat="0" applyFill="0" applyAlignment="0" applyProtection="0"/>
    <xf numFmtId="0" fontId="32" fillId="0" borderId="24" applyNumberFormat="0" applyFill="0" applyAlignment="0" applyProtection="0"/>
    <xf numFmtId="0" fontId="33" fillId="0" borderId="25" applyNumberFormat="0" applyFill="0" applyAlignment="0" applyProtection="0"/>
    <xf numFmtId="0" fontId="33" fillId="0" borderId="0" applyNumberFormat="0" applyFill="0" applyBorder="0" applyAlignment="0" applyProtection="0"/>
    <xf numFmtId="0" fontId="34" fillId="2" borderId="0" applyNumberFormat="0" applyBorder="0" applyAlignment="0" applyProtection="0"/>
    <xf numFmtId="0" fontId="35" fillId="3" borderId="0" applyNumberFormat="0" applyBorder="0" applyAlignment="0" applyProtection="0"/>
    <xf numFmtId="0" fontId="36" fillId="4" borderId="0" applyNumberFormat="0" applyBorder="0" applyAlignment="0" applyProtection="0"/>
    <xf numFmtId="0" fontId="37" fillId="5" borderId="26" applyNumberFormat="0" applyAlignment="0" applyProtection="0"/>
    <xf numFmtId="0" fontId="38" fillId="6" borderId="27" applyNumberFormat="0" applyAlignment="0" applyProtection="0"/>
    <xf numFmtId="0" fontId="39" fillId="6" borderId="26" applyNumberFormat="0" applyAlignment="0" applyProtection="0"/>
    <xf numFmtId="0" fontId="40" fillId="0" borderId="28" applyNumberFormat="0" applyFill="0" applyAlignment="0" applyProtection="0"/>
    <xf numFmtId="0" fontId="41" fillId="7" borderId="29" applyNumberFormat="0" applyAlignment="0" applyProtection="0"/>
    <xf numFmtId="0" fontId="42" fillId="0" borderId="0" applyNumberFormat="0" applyFill="0" applyBorder="0" applyAlignment="0" applyProtection="0"/>
    <xf numFmtId="0" fontId="30" fillId="8" borderId="30" applyNumberFormat="0" applyFont="0" applyAlignment="0" applyProtection="0"/>
    <xf numFmtId="0" fontId="43" fillId="0" borderId="0" applyNumberFormat="0" applyFill="0" applyBorder="0" applyAlignment="0" applyProtection="0"/>
    <xf numFmtId="0" fontId="44" fillId="0" borderId="31" applyNumberFormat="0" applyFill="0" applyAlignment="0" applyProtection="0"/>
    <xf numFmtId="0" fontId="45" fillId="9" borderId="0" applyNumberFormat="0" applyBorder="0" applyAlignment="0" applyProtection="0"/>
    <xf numFmtId="0" fontId="30" fillId="10" borderId="0" applyNumberFormat="0" applyBorder="0" applyAlignment="0" applyProtection="0"/>
    <xf numFmtId="0" fontId="30" fillId="11" borderId="0" applyNumberFormat="0" applyBorder="0" applyAlignment="0" applyProtection="0"/>
    <xf numFmtId="0" fontId="45" fillId="12" borderId="0" applyNumberFormat="0" applyBorder="0" applyAlignment="0" applyProtection="0"/>
    <xf numFmtId="0" fontId="45" fillId="13" borderId="0" applyNumberFormat="0" applyBorder="0" applyAlignment="0" applyProtection="0"/>
    <xf numFmtId="0" fontId="30" fillId="14" borderId="0" applyNumberFormat="0" applyBorder="0" applyAlignment="0" applyProtection="0"/>
    <xf numFmtId="0" fontId="30" fillId="15" borderId="0" applyNumberFormat="0" applyBorder="0" applyAlignment="0" applyProtection="0"/>
    <xf numFmtId="0" fontId="45" fillId="16" borderId="0" applyNumberFormat="0" applyBorder="0" applyAlignment="0" applyProtection="0"/>
    <xf numFmtId="0" fontId="45" fillId="17" borderId="0" applyNumberFormat="0" applyBorder="0" applyAlignment="0" applyProtection="0"/>
    <xf numFmtId="0" fontId="30" fillId="18" borderId="0" applyNumberFormat="0" applyBorder="0" applyAlignment="0" applyProtection="0"/>
    <xf numFmtId="0" fontId="30" fillId="19" borderId="0" applyNumberFormat="0" applyBorder="0" applyAlignment="0" applyProtection="0"/>
    <xf numFmtId="0" fontId="45" fillId="20" borderId="0" applyNumberFormat="0" applyBorder="0" applyAlignment="0" applyProtection="0"/>
    <xf numFmtId="0" fontId="45" fillId="21" borderId="0" applyNumberFormat="0" applyBorder="0" applyAlignment="0" applyProtection="0"/>
    <xf numFmtId="0" fontId="30" fillId="22" borderId="0" applyNumberFormat="0" applyBorder="0" applyAlignment="0" applyProtection="0"/>
    <xf numFmtId="0" fontId="30" fillId="23" borderId="0" applyNumberFormat="0" applyBorder="0" applyAlignment="0" applyProtection="0"/>
    <xf numFmtId="0" fontId="45" fillId="24" borderId="0" applyNumberFormat="0" applyBorder="0" applyAlignment="0" applyProtection="0"/>
    <xf numFmtId="0" fontId="45" fillId="25" borderId="0" applyNumberFormat="0" applyBorder="0" applyAlignment="0" applyProtection="0"/>
    <xf numFmtId="0" fontId="30" fillId="26" borderId="0" applyNumberFormat="0" applyBorder="0" applyAlignment="0" applyProtection="0"/>
    <xf numFmtId="0" fontId="30" fillId="27" borderId="0" applyNumberFormat="0" applyBorder="0" applyAlignment="0" applyProtection="0"/>
    <xf numFmtId="0" fontId="45" fillId="28" borderId="0" applyNumberFormat="0" applyBorder="0" applyAlignment="0" applyProtection="0"/>
    <xf numFmtId="0" fontId="45" fillId="29" borderId="0" applyNumberFormat="0" applyBorder="0" applyAlignment="0" applyProtection="0"/>
    <xf numFmtId="0" fontId="30" fillId="30" borderId="0" applyNumberFormat="0" applyBorder="0" applyAlignment="0" applyProtection="0"/>
    <xf numFmtId="0" fontId="30" fillId="31" borderId="0" applyNumberFormat="0" applyBorder="0" applyAlignment="0" applyProtection="0"/>
    <xf numFmtId="0" fontId="45" fillId="32" borderId="0" applyNumberFormat="0" applyBorder="0" applyAlignment="0" applyProtection="0"/>
    <xf numFmtId="165" fontId="30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16" fillId="0" borderId="23" applyNumberFormat="0" applyFill="0" applyAlignment="0" applyProtection="0"/>
    <xf numFmtId="0" fontId="17" fillId="0" borderId="24" applyNumberFormat="0" applyFill="0" applyAlignment="0" applyProtection="0"/>
    <xf numFmtId="0" fontId="18" fillId="0" borderId="25" applyNumberFormat="0" applyFill="0" applyAlignment="0" applyProtection="0"/>
    <xf numFmtId="0" fontId="18" fillId="0" borderId="0" applyNumberFormat="0" applyFill="0" applyBorder="0" applyAlignment="0" applyProtection="0"/>
    <xf numFmtId="0" fontId="19" fillId="2" borderId="0" applyNumberFormat="0" applyBorder="0" applyAlignment="0" applyProtection="0"/>
    <xf numFmtId="0" fontId="20" fillId="3" borderId="0" applyNumberFormat="0" applyBorder="0" applyAlignment="0" applyProtection="0"/>
    <xf numFmtId="0" fontId="21" fillId="4" borderId="0" applyNumberFormat="0" applyBorder="0" applyAlignment="0" applyProtection="0"/>
    <xf numFmtId="0" fontId="22" fillId="5" borderId="26" applyNumberFormat="0" applyAlignment="0" applyProtection="0"/>
    <xf numFmtId="0" fontId="23" fillId="6" borderId="27" applyNumberFormat="0" applyAlignment="0" applyProtection="0"/>
    <xf numFmtId="0" fontId="24" fillId="6" borderId="26" applyNumberFormat="0" applyAlignment="0" applyProtection="0"/>
    <xf numFmtId="0" fontId="25" fillId="0" borderId="28" applyNumberFormat="0" applyFill="0" applyAlignment="0" applyProtection="0"/>
    <xf numFmtId="0" fontId="26" fillId="7" borderId="29" applyNumberFormat="0" applyAlignment="0" applyProtection="0"/>
    <xf numFmtId="0" fontId="27" fillId="0" borderId="0" applyNumberFormat="0" applyFill="0" applyBorder="0" applyAlignment="0" applyProtection="0"/>
    <xf numFmtId="0" fontId="2" fillId="8" borderId="30" applyNumberFormat="0" applyFont="0" applyAlignment="0" applyProtection="0"/>
    <xf numFmtId="0" fontId="28" fillId="0" borderId="0" applyNumberFormat="0" applyFill="0" applyBorder="0" applyAlignment="0" applyProtection="0"/>
    <xf numFmtId="0" fontId="6" fillId="0" borderId="31" applyNumberFormat="0" applyFill="0" applyAlignment="0" applyProtection="0"/>
    <xf numFmtId="0" fontId="29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9" fillId="12" borderId="0" applyNumberFormat="0" applyBorder="0" applyAlignment="0" applyProtection="0"/>
    <xf numFmtId="0" fontId="29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9" fillId="16" borderId="0" applyNumberFormat="0" applyBorder="0" applyAlignment="0" applyProtection="0"/>
    <xf numFmtId="0" fontId="29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9" fillId="20" borderId="0" applyNumberFormat="0" applyBorder="0" applyAlignment="0" applyProtection="0"/>
    <xf numFmtId="0" fontId="29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9" fillId="24" borderId="0" applyNumberFormat="0" applyBorder="0" applyAlignment="0" applyProtection="0"/>
    <xf numFmtId="0" fontId="29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9" fillId="28" borderId="0" applyNumberFormat="0" applyBorder="0" applyAlignment="0" applyProtection="0"/>
    <xf numFmtId="0" fontId="29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9" fillId="32" borderId="0" applyNumberFormat="0" applyBorder="0" applyAlignment="0" applyProtection="0"/>
    <xf numFmtId="164" fontId="2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8" borderId="30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8" borderId="30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164" fontId="1" fillId="0" borderId="0" applyFont="0" applyFill="0" applyBorder="0" applyAlignment="0" applyProtection="0"/>
  </cellStyleXfs>
  <cellXfs count="98">
    <xf numFmtId="0" fontId="0" fillId="0" borderId="0" xfId="0"/>
    <xf numFmtId="2" fontId="11" fillId="0" borderId="0" xfId="2" applyNumberFormat="1" applyFont="1"/>
    <xf numFmtId="0" fontId="11" fillId="0" borderId="0" xfId="2" applyFont="1"/>
    <xf numFmtId="2" fontId="10" fillId="0" borderId="0" xfId="2" applyNumberFormat="1" applyFont="1"/>
    <xf numFmtId="0" fontId="10" fillId="0" borderId="0" xfId="2" applyFont="1"/>
    <xf numFmtId="0" fontId="10" fillId="0" borderId="4" xfId="2" applyNumberFormat="1" applyFont="1" applyFill="1" applyBorder="1" applyAlignment="1">
      <alignment horizontal="center" wrapText="1"/>
    </xf>
    <xf numFmtId="0" fontId="10" fillId="0" borderId="1" xfId="2" applyNumberFormat="1" applyFont="1" applyFill="1" applyBorder="1" applyAlignment="1">
      <alignment horizontal="center" wrapText="1"/>
    </xf>
    <xf numFmtId="2" fontId="10" fillId="0" borderId="0" xfId="2" applyNumberFormat="1" applyFont="1" applyAlignment="1">
      <alignment horizontal="center"/>
    </xf>
    <xf numFmtId="0" fontId="10" fillId="0" borderId="0" xfId="2" applyFont="1" applyAlignment="1">
      <alignment horizontal="center"/>
    </xf>
    <xf numFmtId="0" fontId="12" fillId="0" borderId="5" xfId="0" applyFont="1" applyBorder="1"/>
    <xf numFmtId="0" fontId="13" fillId="0" borderId="0" xfId="0" applyFont="1" applyBorder="1"/>
    <xf numFmtId="0" fontId="12" fillId="0" borderId="0" xfId="0" applyFont="1" applyBorder="1"/>
    <xf numFmtId="0" fontId="12" fillId="0" borderId="0" xfId="0" applyFont="1" applyBorder="1" applyAlignment="1">
      <alignment horizontal="right" wrapText="1"/>
    </xf>
    <xf numFmtId="0" fontId="12" fillId="0" borderId="0" xfId="0" applyFont="1" applyFill="1" applyBorder="1"/>
    <xf numFmtId="0" fontId="9" fillId="0" borderId="0" xfId="0" applyFont="1"/>
    <xf numFmtId="0" fontId="13" fillId="0" borderId="20" xfId="0" applyFont="1" applyBorder="1" applyAlignment="1">
      <alignment horizontal="left" wrapText="1"/>
    </xf>
    <xf numFmtId="0" fontId="13" fillId="0" borderId="20" xfId="0" applyFont="1" applyBorder="1" applyAlignment="1">
      <alignment horizontal="right" wrapText="1"/>
    </xf>
    <xf numFmtId="0" fontId="13" fillId="0" borderId="20" xfId="0" applyFont="1" applyBorder="1" applyAlignment="1">
      <alignment wrapText="1"/>
    </xf>
    <xf numFmtId="0" fontId="12" fillId="0" borderId="20" xfId="0" applyFont="1" applyBorder="1" applyAlignment="1">
      <alignment horizontal="right" wrapText="1"/>
    </xf>
    <xf numFmtId="0" fontId="14" fillId="0" borderId="20" xfId="0" applyFont="1" applyBorder="1" applyAlignment="1">
      <alignment wrapText="1"/>
    </xf>
    <xf numFmtId="0" fontId="12" fillId="0" borderId="20" xfId="0" applyFont="1" applyBorder="1" applyAlignment="1">
      <alignment wrapText="1"/>
    </xf>
    <xf numFmtId="0" fontId="12" fillId="0" borderId="20" xfId="0" applyFont="1" applyBorder="1" applyAlignment="1">
      <alignment horizontal="center" wrapText="1"/>
    </xf>
    <xf numFmtId="0" fontId="12" fillId="0" borderId="20" xfId="0" applyFont="1" applyBorder="1" applyAlignment="1">
      <alignment horizontal="right"/>
    </xf>
    <xf numFmtId="2" fontId="10" fillId="0" borderId="20" xfId="2" applyNumberFormat="1" applyFont="1" applyFill="1" applyBorder="1"/>
    <xf numFmtId="165" fontId="13" fillId="0" borderId="0" xfId="0" applyNumberFormat="1" applyFont="1" applyBorder="1"/>
    <xf numFmtId="165" fontId="13" fillId="0" borderId="0" xfId="4" applyFont="1" applyBorder="1" applyAlignment="1">
      <alignment horizontal="center"/>
    </xf>
    <xf numFmtId="2" fontId="12" fillId="0" borderId="1" xfId="0" applyNumberFormat="1" applyFont="1" applyBorder="1"/>
    <xf numFmtId="2" fontId="13" fillId="0" borderId="1" xfId="4" applyNumberFormat="1" applyFont="1" applyBorder="1"/>
    <xf numFmtId="2" fontId="13" fillId="0" borderId="1" xfId="4" applyNumberFormat="1" applyFont="1" applyBorder="1" applyAlignment="1">
      <alignment horizontal="right"/>
    </xf>
    <xf numFmtId="2" fontId="12" fillId="0" borderId="1" xfId="0" applyNumberFormat="1" applyFont="1" applyBorder="1" applyAlignment="1">
      <alignment horizontal="right"/>
    </xf>
    <xf numFmtId="2" fontId="12" fillId="0" borderId="1" xfId="4" applyNumberFormat="1" applyFont="1" applyBorder="1" applyAlignment="1">
      <alignment horizontal="right"/>
    </xf>
    <xf numFmtId="2" fontId="12" fillId="0" borderId="3" xfId="0" applyNumberFormat="1" applyFont="1" applyBorder="1" applyAlignment="1">
      <alignment horizontal="right"/>
    </xf>
    <xf numFmtId="0" fontId="12" fillId="0" borderId="33" xfId="0" applyFont="1" applyBorder="1"/>
    <xf numFmtId="0" fontId="13" fillId="0" borderId="34" xfId="0" applyFont="1" applyBorder="1" applyAlignment="1">
      <alignment wrapText="1"/>
    </xf>
    <xf numFmtId="0" fontId="12" fillId="0" borderId="32" xfId="0" applyFont="1" applyBorder="1"/>
    <xf numFmtId="2" fontId="13" fillId="0" borderId="0" xfId="0" applyNumberFormat="1" applyFont="1" applyBorder="1"/>
    <xf numFmtId="4" fontId="9" fillId="0" borderId="0" xfId="0" applyNumberFormat="1" applyFont="1"/>
    <xf numFmtId="4" fontId="8" fillId="0" borderId="1" xfId="0" applyNumberFormat="1" applyFont="1" applyBorder="1"/>
    <xf numFmtId="4" fontId="7" fillId="0" borderId="1" xfId="2" applyNumberFormat="1" applyFont="1" applyFill="1" applyBorder="1" applyAlignment="1">
      <alignment horizontal="center" vertical="top" wrapText="1"/>
    </xf>
    <xf numFmtId="4" fontId="9" fillId="0" borderId="1" xfId="1" applyNumberFormat="1" applyFont="1" applyBorder="1" applyAlignment="1">
      <alignment horizontal="center"/>
    </xf>
    <xf numFmtId="4" fontId="9" fillId="0" borderId="1" xfId="1" applyNumberFormat="1" applyFont="1" applyBorder="1" applyAlignment="1">
      <alignment horizontal="left"/>
    </xf>
    <xf numFmtId="4" fontId="9" fillId="0" borderId="1" xfId="4" applyNumberFormat="1" applyFont="1" applyBorder="1" applyAlignment="1">
      <alignment horizontal="right"/>
    </xf>
    <xf numFmtId="4" fontId="9" fillId="0" borderId="1" xfId="4" applyNumberFormat="1" applyFont="1" applyBorder="1"/>
    <xf numFmtId="4" fontId="9" fillId="0" borderId="1" xfId="1" applyNumberFormat="1" applyFont="1" applyBorder="1"/>
    <xf numFmtId="4" fontId="9" fillId="0" borderId="1" xfId="4" applyNumberFormat="1" applyFont="1" applyBorder="1" applyAlignment="1">
      <alignment horizontal="left"/>
    </xf>
    <xf numFmtId="4" fontId="9" fillId="0" borderId="1" xfId="0" applyNumberFormat="1" applyFont="1" applyBorder="1"/>
    <xf numFmtId="4" fontId="8" fillId="0" borderId="1" xfId="4" applyNumberFormat="1" applyFont="1" applyBorder="1"/>
    <xf numFmtId="4" fontId="9" fillId="0" borderId="0" xfId="4" applyNumberFormat="1" applyFont="1"/>
    <xf numFmtId="0" fontId="9" fillId="0" borderId="1" xfId="1" applyNumberFormat="1" applyFont="1" applyBorder="1" applyAlignment="1">
      <alignment horizontal="center"/>
    </xf>
    <xf numFmtId="4" fontId="13" fillId="0" borderId="0" xfId="0" applyNumberFormat="1" applyFont="1" applyBorder="1"/>
    <xf numFmtId="0" fontId="12" fillId="0" borderId="22" xfId="0" applyFont="1" applyBorder="1" applyAlignment="1">
      <alignment horizontal="right" wrapText="1"/>
    </xf>
    <xf numFmtId="2" fontId="13" fillId="0" borderId="4" xfId="4" applyNumberFormat="1" applyFont="1" applyBorder="1"/>
    <xf numFmtId="2" fontId="13" fillId="0" borderId="4" xfId="4" applyNumberFormat="1" applyFont="1" applyBorder="1" applyAlignment="1">
      <alignment horizontal="right"/>
    </xf>
    <xf numFmtId="2" fontId="12" fillId="0" borderId="4" xfId="0" applyNumberFormat="1" applyFont="1" applyBorder="1"/>
    <xf numFmtId="2" fontId="12" fillId="0" borderId="4" xfId="0" applyNumberFormat="1" applyFont="1" applyBorder="1" applyAlignment="1">
      <alignment horizontal="right"/>
    </xf>
    <xf numFmtId="2" fontId="12" fillId="0" borderId="4" xfId="4" applyNumberFormat="1" applyFont="1" applyBorder="1" applyAlignment="1">
      <alignment horizontal="right"/>
    </xf>
    <xf numFmtId="0" fontId="13" fillId="0" borderId="35" xfId="0" applyFont="1" applyBorder="1"/>
    <xf numFmtId="165" fontId="13" fillId="0" borderId="35" xfId="4" applyFont="1" applyBorder="1" applyAlignment="1">
      <alignment horizontal="center"/>
    </xf>
    <xf numFmtId="0" fontId="10" fillId="0" borderId="2" xfId="2" applyNumberFormat="1" applyFont="1" applyFill="1" applyBorder="1" applyAlignment="1">
      <alignment horizontal="center" wrapText="1"/>
    </xf>
    <xf numFmtId="2" fontId="13" fillId="0" borderId="2" xfId="4" applyNumberFormat="1" applyFont="1" applyBorder="1"/>
    <xf numFmtId="2" fontId="13" fillId="0" borderId="2" xfId="4" applyNumberFormat="1" applyFont="1" applyBorder="1" applyAlignment="1">
      <alignment horizontal="right"/>
    </xf>
    <xf numFmtId="2" fontId="12" fillId="0" borderId="2" xfId="0" applyNumberFormat="1" applyFont="1" applyBorder="1"/>
    <xf numFmtId="2" fontId="12" fillId="0" borderId="2" xfId="0" applyNumberFormat="1" applyFont="1" applyBorder="1" applyAlignment="1">
      <alignment horizontal="right"/>
    </xf>
    <xf numFmtId="2" fontId="12" fillId="0" borderId="2" xfId="4" applyNumberFormat="1" applyFont="1" applyBorder="1" applyAlignment="1">
      <alignment horizontal="right"/>
    </xf>
    <xf numFmtId="2" fontId="12" fillId="0" borderId="20" xfId="0" applyNumberFormat="1" applyFont="1" applyBorder="1" applyAlignment="1">
      <alignment horizontal="right"/>
    </xf>
    <xf numFmtId="2" fontId="12" fillId="0" borderId="5" xfId="0" applyNumberFormat="1" applyFont="1" applyBorder="1"/>
    <xf numFmtId="2" fontId="13" fillId="0" borderId="5" xfId="0" applyNumberFormat="1" applyFont="1" applyBorder="1" applyAlignment="1">
      <alignment horizontal="right"/>
    </xf>
    <xf numFmtId="2" fontId="12" fillId="0" borderId="5" xfId="0" applyNumberFormat="1" applyFont="1" applyBorder="1" applyAlignment="1">
      <alignment horizontal="right"/>
    </xf>
    <xf numFmtId="0" fontId="13" fillId="0" borderId="17" xfId="0" applyFont="1" applyBorder="1"/>
    <xf numFmtId="2" fontId="13" fillId="0" borderId="17" xfId="0" applyNumberFormat="1" applyFont="1" applyBorder="1"/>
    <xf numFmtId="2" fontId="10" fillId="0" borderId="7" xfId="2" applyNumberFormat="1" applyFont="1" applyFill="1" applyBorder="1" applyAlignment="1">
      <alignment horizontal="center" vertical="top" wrapText="1"/>
    </xf>
    <xf numFmtId="2" fontId="10" fillId="0" borderId="8" xfId="2" applyNumberFormat="1" applyFont="1" applyFill="1" applyBorder="1" applyAlignment="1">
      <alignment horizontal="center" vertical="top" wrapText="1"/>
    </xf>
    <xf numFmtId="2" fontId="10" fillId="0" borderId="9" xfId="2" applyNumberFormat="1" applyFont="1" applyFill="1" applyBorder="1" applyAlignment="1">
      <alignment horizontal="center" vertical="top" wrapText="1"/>
    </xf>
    <xf numFmtId="2" fontId="10" fillId="0" borderId="10" xfId="2" applyNumberFormat="1" applyFont="1" applyFill="1" applyBorder="1" applyAlignment="1">
      <alignment horizontal="center" vertical="top" wrapText="1"/>
    </xf>
    <xf numFmtId="2" fontId="10" fillId="0" borderId="11" xfId="2" applyNumberFormat="1" applyFont="1" applyFill="1" applyBorder="1" applyAlignment="1">
      <alignment horizontal="center" vertical="top" wrapText="1"/>
    </xf>
    <xf numFmtId="2" fontId="10" fillId="0" borderId="12" xfId="2" applyNumberFormat="1" applyFont="1" applyFill="1" applyBorder="1" applyAlignment="1">
      <alignment horizontal="center" vertical="top" wrapText="1"/>
    </xf>
    <xf numFmtId="2" fontId="10" fillId="0" borderId="13" xfId="2" applyNumberFormat="1" applyFont="1" applyFill="1" applyBorder="1" applyAlignment="1">
      <alignment horizontal="center" vertical="top" wrapText="1"/>
    </xf>
    <xf numFmtId="2" fontId="10" fillId="0" borderId="14" xfId="2" applyNumberFormat="1" applyFont="1" applyFill="1" applyBorder="1" applyAlignment="1">
      <alignment horizontal="center" vertical="top" wrapText="1"/>
    </xf>
    <xf numFmtId="2" fontId="10" fillId="0" borderId="15" xfId="2" applyNumberFormat="1" applyFont="1" applyFill="1" applyBorder="1" applyAlignment="1">
      <alignment horizontal="center" vertical="top" wrapText="1"/>
    </xf>
    <xf numFmtId="2" fontId="10" fillId="0" borderId="13" xfId="2" applyNumberFormat="1" applyFont="1" applyFill="1" applyBorder="1" applyAlignment="1">
      <alignment horizontal="center"/>
    </xf>
    <xf numFmtId="2" fontId="10" fillId="0" borderId="14" xfId="2" applyNumberFormat="1" applyFont="1" applyFill="1" applyBorder="1" applyAlignment="1">
      <alignment horizontal="center"/>
    </xf>
    <xf numFmtId="2" fontId="10" fillId="0" borderId="15" xfId="2" applyNumberFormat="1" applyFont="1" applyFill="1" applyBorder="1" applyAlignment="1">
      <alignment horizontal="center"/>
    </xf>
    <xf numFmtId="3" fontId="10" fillId="0" borderId="16" xfId="2" applyNumberFormat="1" applyFont="1" applyFill="1" applyBorder="1" applyAlignment="1">
      <alignment horizontal="center" vertical="center" wrapText="1"/>
    </xf>
    <xf numFmtId="3" fontId="10" fillId="0" borderId="17" xfId="2" applyNumberFormat="1" applyFont="1" applyFill="1" applyBorder="1" applyAlignment="1">
      <alignment horizontal="center" vertical="center" wrapText="1"/>
    </xf>
    <xf numFmtId="3" fontId="10" fillId="0" borderId="18" xfId="2" applyNumberFormat="1" applyFont="1" applyFill="1" applyBorder="1" applyAlignment="1">
      <alignment horizontal="center" vertical="center" wrapText="1"/>
    </xf>
    <xf numFmtId="49" fontId="6" fillId="0" borderId="11" xfId="1" applyNumberFormat="1" applyFont="1" applyFill="1" applyBorder="1" applyAlignment="1">
      <alignment horizontal="center" vertical="center" wrapText="1"/>
    </xf>
    <xf numFmtId="49" fontId="6" fillId="0" borderId="20" xfId="1" applyNumberFormat="1" applyFont="1" applyFill="1" applyBorder="1" applyAlignment="1">
      <alignment horizontal="center" vertical="center" wrapText="1"/>
    </xf>
    <xf numFmtId="0" fontId="13" fillId="0" borderId="19" xfId="0" applyFont="1" applyBorder="1" applyAlignment="1">
      <alignment horizontal="center"/>
    </xf>
    <xf numFmtId="0" fontId="13" fillId="0" borderId="20" xfId="0" applyFont="1" applyBorder="1" applyAlignment="1">
      <alignment horizontal="center"/>
    </xf>
    <xf numFmtId="0" fontId="13" fillId="0" borderId="6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2" fontId="13" fillId="0" borderId="1" xfId="0" applyNumberFormat="1" applyFont="1" applyBorder="1" applyAlignment="1">
      <alignment horizontal="right"/>
    </xf>
    <xf numFmtId="49" fontId="6" fillId="0" borderId="21" xfId="1" applyNumberFormat="1" applyFont="1" applyFill="1" applyBorder="1" applyAlignment="1">
      <alignment horizontal="center" vertical="center" wrapText="1"/>
    </xf>
    <xf numFmtId="49" fontId="6" fillId="0" borderId="5" xfId="1" applyNumberFormat="1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/>
    </xf>
    <xf numFmtId="4" fontId="8" fillId="0" borderId="2" xfId="0" applyNumberFormat="1" applyFont="1" applyBorder="1" applyAlignment="1">
      <alignment horizontal="center"/>
    </xf>
    <xf numFmtId="4" fontId="8" fillId="0" borderId="20" xfId="0" applyNumberFormat="1" applyFont="1" applyBorder="1" applyAlignment="1">
      <alignment horizontal="center"/>
    </xf>
    <xf numFmtId="4" fontId="8" fillId="0" borderId="3" xfId="0" applyNumberFormat="1" applyFont="1" applyBorder="1" applyAlignment="1">
      <alignment horizontal="center"/>
    </xf>
  </cellXfs>
  <cellStyles count="164">
    <cellStyle name="20% - Accent1" xfId="22" builtinId="30" customBuiltin="1"/>
    <cellStyle name="20% - Accent1 2" xfId="66"/>
    <cellStyle name="20% - Accent1 3" xfId="109"/>
    <cellStyle name="20% - Accent1 3 2" xfId="151"/>
    <cellStyle name="20% - Accent1 4" xfId="136"/>
    <cellStyle name="20% - Accent2" xfId="26" builtinId="34" customBuiltin="1"/>
    <cellStyle name="20% - Accent2 2" xfId="70"/>
    <cellStyle name="20% - Accent2 3" xfId="113"/>
    <cellStyle name="20% - Accent2 3 2" xfId="153"/>
    <cellStyle name="20% - Accent2 4" xfId="138"/>
    <cellStyle name="20% - Accent3" xfId="30" builtinId="38" customBuiltin="1"/>
    <cellStyle name="20% - Accent3 2" xfId="74"/>
    <cellStyle name="20% - Accent3 3" xfId="117"/>
    <cellStyle name="20% - Accent3 3 2" xfId="155"/>
    <cellStyle name="20% - Accent3 4" xfId="140"/>
    <cellStyle name="20% - Accent4" xfId="34" builtinId="42" customBuiltin="1"/>
    <cellStyle name="20% - Accent4 2" xfId="78"/>
    <cellStyle name="20% - Accent4 3" xfId="121"/>
    <cellStyle name="20% - Accent4 3 2" xfId="157"/>
    <cellStyle name="20% - Accent4 4" xfId="142"/>
    <cellStyle name="20% - Accent5" xfId="38" builtinId="46" customBuiltin="1"/>
    <cellStyle name="20% - Accent5 2" xfId="82"/>
    <cellStyle name="20% - Accent5 3" xfId="125"/>
    <cellStyle name="20% - Accent5 3 2" xfId="159"/>
    <cellStyle name="20% - Accent5 4" xfId="144"/>
    <cellStyle name="20% - Accent6" xfId="42" builtinId="50" customBuiltin="1"/>
    <cellStyle name="20% - Accent6 2" xfId="86"/>
    <cellStyle name="20% - Accent6 3" xfId="129"/>
    <cellStyle name="20% - Accent6 3 2" xfId="161"/>
    <cellStyle name="20% - Accent6 4" xfId="146"/>
    <cellStyle name="40% - Accent1" xfId="23" builtinId="31" customBuiltin="1"/>
    <cellStyle name="40% - Accent1 2" xfId="67"/>
    <cellStyle name="40% - Accent1 3" xfId="110"/>
    <cellStyle name="40% - Accent1 3 2" xfId="152"/>
    <cellStyle name="40% - Accent1 4" xfId="137"/>
    <cellStyle name="40% - Accent2" xfId="27" builtinId="35" customBuiltin="1"/>
    <cellStyle name="40% - Accent2 2" xfId="71"/>
    <cellStyle name="40% - Accent2 3" xfId="114"/>
    <cellStyle name="40% - Accent2 3 2" xfId="154"/>
    <cellStyle name="40% - Accent2 4" xfId="139"/>
    <cellStyle name="40% - Accent3" xfId="31" builtinId="39" customBuiltin="1"/>
    <cellStyle name="40% - Accent3 2" xfId="75"/>
    <cellStyle name="40% - Accent3 3" xfId="118"/>
    <cellStyle name="40% - Accent3 3 2" xfId="156"/>
    <cellStyle name="40% - Accent3 4" xfId="141"/>
    <cellStyle name="40% - Accent4" xfId="35" builtinId="43" customBuiltin="1"/>
    <cellStyle name="40% - Accent4 2" xfId="79"/>
    <cellStyle name="40% - Accent4 3" xfId="122"/>
    <cellStyle name="40% - Accent4 3 2" xfId="158"/>
    <cellStyle name="40% - Accent4 4" xfId="143"/>
    <cellStyle name="40% - Accent5" xfId="39" builtinId="47" customBuiltin="1"/>
    <cellStyle name="40% - Accent5 2" xfId="83"/>
    <cellStyle name="40% - Accent5 3" xfId="126"/>
    <cellStyle name="40% - Accent5 3 2" xfId="160"/>
    <cellStyle name="40% - Accent5 4" xfId="145"/>
    <cellStyle name="40% - Accent6" xfId="43" builtinId="51" customBuiltin="1"/>
    <cellStyle name="40% - Accent6 2" xfId="87"/>
    <cellStyle name="40% - Accent6 3" xfId="130"/>
    <cellStyle name="40% - Accent6 3 2" xfId="162"/>
    <cellStyle name="40% - Accent6 4" xfId="147"/>
    <cellStyle name="60% - Accent1" xfId="24" builtinId="32" customBuiltin="1"/>
    <cellStyle name="60% - Accent1 2" xfId="68"/>
    <cellStyle name="60% - Accent1 3" xfId="111"/>
    <cellStyle name="60% - Accent2" xfId="28" builtinId="36" customBuiltin="1"/>
    <cellStyle name="60% - Accent2 2" xfId="72"/>
    <cellStyle name="60% - Accent2 3" xfId="115"/>
    <cellStyle name="60% - Accent3" xfId="32" builtinId="40" customBuiltin="1"/>
    <cellStyle name="60% - Accent3 2" xfId="76"/>
    <cellStyle name="60% - Accent3 3" xfId="119"/>
    <cellStyle name="60% - Accent4" xfId="36" builtinId="44" customBuiltin="1"/>
    <cellStyle name="60% - Accent4 2" xfId="80"/>
    <cellStyle name="60% - Accent4 3" xfId="123"/>
    <cellStyle name="60% - Accent5" xfId="40" builtinId="48" customBuiltin="1"/>
    <cellStyle name="60% - Accent5 2" xfId="84"/>
    <cellStyle name="60% - Accent5 3" xfId="127"/>
    <cellStyle name="60% - Accent6" xfId="44" builtinId="52" customBuiltin="1"/>
    <cellStyle name="60% - Accent6 2" xfId="88"/>
    <cellStyle name="60% - Accent6 3" xfId="131"/>
    <cellStyle name="Accent1" xfId="21" builtinId="29" customBuiltin="1"/>
    <cellStyle name="Accent1 2" xfId="65"/>
    <cellStyle name="Accent1 3" xfId="108"/>
    <cellStyle name="Accent2" xfId="25" builtinId="33" customBuiltin="1"/>
    <cellStyle name="Accent2 2" xfId="69"/>
    <cellStyle name="Accent2 3" xfId="112"/>
    <cellStyle name="Accent3" xfId="29" builtinId="37" customBuiltin="1"/>
    <cellStyle name="Accent3 2" xfId="73"/>
    <cellStyle name="Accent3 3" xfId="116"/>
    <cellStyle name="Accent4" xfId="33" builtinId="41" customBuiltin="1"/>
    <cellStyle name="Accent4 2" xfId="77"/>
    <cellStyle name="Accent4 3" xfId="120"/>
    <cellStyle name="Accent5" xfId="37" builtinId="45" customBuiltin="1"/>
    <cellStyle name="Accent5 2" xfId="81"/>
    <cellStyle name="Accent5 3" xfId="124"/>
    <cellStyle name="Accent6" xfId="41" builtinId="49" customBuiltin="1"/>
    <cellStyle name="Accent6 2" xfId="85"/>
    <cellStyle name="Accent6 3" xfId="128"/>
    <cellStyle name="Bad" xfId="11" builtinId="27" customBuiltin="1"/>
    <cellStyle name="Bad 2" xfId="54"/>
    <cellStyle name="Bad 3" xfId="97"/>
    <cellStyle name="Calculation" xfId="15" builtinId="22" customBuiltin="1"/>
    <cellStyle name="Calculation 2" xfId="58"/>
    <cellStyle name="Calculation 3" xfId="101"/>
    <cellStyle name="Check Cell" xfId="17" builtinId="23" customBuiltin="1"/>
    <cellStyle name="Check Cell 2" xfId="60"/>
    <cellStyle name="Check Cell 3" xfId="103"/>
    <cellStyle name="Comma" xfId="4" builtinId="3"/>
    <cellStyle name="Comma 2" xfId="89"/>
    <cellStyle name="Comma 3" xfId="91"/>
    <cellStyle name="Comma 3 2" xfId="149"/>
    <cellStyle name="Comma 4" xfId="132"/>
    <cellStyle name="Comma 4 2" xfId="163"/>
    <cellStyle name="Comma 5" xfId="46"/>
    <cellStyle name="Comma 6" xfId="134"/>
    <cellStyle name="Explanatory Text" xfId="19" builtinId="53" customBuiltin="1"/>
    <cellStyle name="Explanatory Text 2" xfId="63"/>
    <cellStyle name="Explanatory Text 3" xfId="106"/>
    <cellStyle name="Good" xfId="10" builtinId="26" customBuiltin="1"/>
    <cellStyle name="Good 2" xfId="53"/>
    <cellStyle name="Good 3" xfId="96"/>
    <cellStyle name="Heading 1" xfId="6" builtinId="16" customBuiltin="1"/>
    <cellStyle name="Heading 1 2" xfId="49"/>
    <cellStyle name="Heading 1 3" xfId="92"/>
    <cellStyle name="Heading 2" xfId="7" builtinId="17" customBuiltin="1"/>
    <cellStyle name="Heading 2 2" xfId="50"/>
    <cellStyle name="Heading 2 3" xfId="93"/>
    <cellStyle name="Heading 3" xfId="8" builtinId="18" customBuiltin="1"/>
    <cellStyle name="Heading 3 2" xfId="51"/>
    <cellStyle name="Heading 3 3" xfId="94"/>
    <cellStyle name="Heading 4" xfId="9" builtinId="19" customBuiltin="1"/>
    <cellStyle name="Heading 4 2" xfId="52"/>
    <cellStyle name="Heading 4 3" xfId="95"/>
    <cellStyle name="Input" xfId="13" builtinId="20" customBuiltin="1"/>
    <cellStyle name="Input 2" xfId="56"/>
    <cellStyle name="Input 3" xfId="99"/>
    <cellStyle name="Linked Cell" xfId="16" builtinId="24" customBuiltin="1"/>
    <cellStyle name="Linked Cell 2" xfId="59"/>
    <cellStyle name="Linked Cell 3" xfId="102"/>
    <cellStyle name="Neutral" xfId="12" builtinId="28" customBuiltin="1"/>
    <cellStyle name="Neutral 2" xfId="55"/>
    <cellStyle name="Neutral 3" xfId="98"/>
    <cellStyle name="Normal" xfId="0" builtinId="0"/>
    <cellStyle name="Normal 2" xfId="1"/>
    <cellStyle name="Normal 2 2" xfId="2"/>
    <cellStyle name="Normal 2 3" xfId="48"/>
    <cellStyle name="Normal 3" xfId="3"/>
    <cellStyle name="Normal 3 2" xfId="90"/>
    <cellStyle name="Normal 3 3" xfId="148"/>
    <cellStyle name="Normal 4" xfId="45"/>
    <cellStyle name="Normal 5" xfId="133"/>
    <cellStyle name="Note 2" xfId="62"/>
    <cellStyle name="Note 3" xfId="105"/>
    <cellStyle name="Note 3 2" xfId="150"/>
    <cellStyle name="Note 4" xfId="47"/>
    <cellStyle name="Note 5" xfId="135"/>
    <cellStyle name="Output" xfId="14" builtinId="21" customBuiltin="1"/>
    <cellStyle name="Output 2" xfId="57"/>
    <cellStyle name="Output 3" xfId="100"/>
    <cellStyle name="Title" xfId="5" builtinId="15" customBuiltin="1"/>
    <cellStyle name="Total" xfId="20" builtinId="25" customBuiltin="1"/>
    <cellStyle name="Total 2" xfId="64"/>
    <cellStyle name="Total 3" xfId="107"/>
    <cellStyle name="Warning Text" xfId="18" builtinId="11" customBuiltin="1"/>
    <cellStyle name="Warning Text 2" xfId="61"/>
    <cellStyle name="Warning Text 3" xfId="10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96"/>
  <sheetViews>
    <sheetView zoomScale="85" zoomScaleNormal="85" workbookViewId="0">
      <selection sqref="A1:A5"/>
    </sheetView>
  </sheetViews>
  <sheetFormatPr defaultColWidth="9.140625" defaultRowHeight="15" x14ac:dyDescent="0.25"/>
  <cols>
    <col min="1" max="1" width="6.7109375" style="10" bestFit="1" customWidth="1"/>
    <col min="2" max="2" width="58.85546875" style="10" bestFit="1" customWidth="1"/>
    <col min="3" max="3" width="4.7109375" style="56" customWidth="1"/>
    <col min="4" max="4" width="6.7109375" style="10" customWidth="1"/>
    <col min="5" max="6" width="4.7109375" style="10" bestFit="1" customWidth="1"/>
    <col min="7" max="7" width="4.7109375" style="10" customWidth="1"/>
    <col min="8" max="8" width="6.7109375" style="56" customWidth="1"/>
    <col min="9" max="10" width="6.7109375" style="10" bestFit="1" customWidth="1"/>
    <col min="11" max="11" width="4.7109375" style="10" customWidth="1"/>
    <col min="12" max="12" width="6.42578125" style="10" customWidth="1"/>
    <col min="13" max="13" width="4.7109375" style="56" customWidth="1"/>
    <col min="14" max="17" width="4.7109375" style="10" customWidth="1"/>
    <col min="18" max="18" width="6.7109375" style="56" customWidth="1"/>
    <col min="19" max="19" width="5.7109375" style="10" bestFit="1" customWidth="1"/>
    <col min="20" max="20" width="4.7109375" style="10" bestFit="1" customWidth="1"/>
    <col min="21" max="21" width="4.7109375" style="10" customWidth="1"/>
    <col min="22" max="22" width="5.7109375" style="10" customWidth="1"/>
    <col min="23" max="23" width="4.7109375" style="56" customWidth="1"/>
    <col min="24" max="27" width="4.7109375" style="10" customWidth="1"/>
    <col min="28" max="28" width="6.7109375" style="56" customWidth="1"/>
    <col min="29" max="29" width="6.7109375" style="10" customWidth="1"/>
    <col min="30" max="31" width="4.7109375" style="10" customWidth="1"/>
    <col min="32" max="32" width="5.7109375" style="10" customWidth="1"/>
    <col min="33" max="33" width="4.7109375" style="56" customWidth="1"/>
    <col min="34" max="37" width="4.7109375" style="10" customWidth="1"/>
    <col min="38" max="38" width="6.7109375" style="56" customWidth="1"/>
    <col min="39" max="39" width="5.7109375" style="10" customWidth="1"/>
    <col min="40" max="40" width="6.7109375" style="10" bestFit="1" customWidth="1"/>
    <col min="41" max="41" width="4.7109375" style="10" customWidth="1"/>
    <col min="42" max="42" width="5.7109375" style="10" customWidth="1"/>
    <col min="43" max="43" width="4.7109375" style="56" customWidth="1"/>
    <col min="44" max="44" width="4.7109375" style="10" bestFit="1" customWidth="1"/>
    <col min="45" max="47" width="4.7109375" style="10" customWidth="1"/>
    <col min="48" max="48" width="7.7109375" style="56" bestFit="1" customWidth="1"/>
    <col min="49" max="49" width="6.7109375" style="10" bestFit="1" customWidth="1"/>
    <col min="50" max="50" width="5.7109375" style="10" bestFit="1" customWidth="1"/>
    <col min="51" max="51" width="4.7109375" style="10" bestFit="1" customWidth="1"/>
    <col min="52" max="52" width="6.7109375" style="10" customWidth="1"/>
    <col min="53" max="53" width="4.7109375" style="56" customWidth="1"/>
    <col min="54" max="57" width="4.7109375" style="10" customWidth="1"/>
    <col min="58" max="58" width="6.7109375" style="56" customWidth="1"/>
    <col min="59" max="59" width="5.7109375" style="10" customWidth="1"/>
    <col min="60" max="60" width="4.7109375" style="10" bestFit="1" customWidth="1"/>
    <col min="61" max="61" width="4.7109375" style="10" customWidth="1"/>
    <col min="62" max="62" width="6.7109375" style="10" bestFit="1" customWidth="1"/>
    <col min="63" max="63" width="13.7109375" style="68" bestFit="1" customWidth="1"/>
    <col min="64" max="64" width="9.5703125" style="10" bestFit="1" customWidth="1"/>
    <col min="65" max="16384" width="9.140625" style="10"/>
  </cols>
  <sheetData>
    <row r="1" spans="1:104" s="2" customFormat="1" ht="15.75" thickBot="1" x14ac:dyDescent="0.3">
      <c r="A1" s="92" t="s">
        <v>74</v>
      </c>
      <c r="B1" s="85" t="s">
        <v>32</v>
      </c>
      <c r="C1" s="76" t="s">
        <v>138</v>
      </c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  <c r="AA1" s="77"/>
      <c r="AB1" s="77"/>
      <c r="AC1" s="77"/>
      <c r="AD1" s="77"/>
      <c r="AE1" s="77"/>
      <c r="AF1" s="77"/>
      <c r="AG1" s="77"/>
      <c r="AH1" s="77"/>
      <c r="AI1" s="77"/>
      <c r="AJ1" s="77"/>
      <c r="AK1" s="77"/>
      <c r="AL1" s="77"/>
      <c r="AM1" s="77"/>
      <c r="AN1" s="77"/>
      <c r="AO1" s="77"/>
      <c r="AP1" s="77"/>
      <c r="AQ1" s="77"/>
      <c r="AR1" s="77"/>
      <c r="AS1" s="77"/>
      <c r="AT1" s="77"/>
      <c r="AU1" s="77"/>
      <c r="AV1" s="77"/>
      <c r="AW1" s="77"/>
      <c r="AX1" s="77"/>
      <c r="AY1" s="77"/>
      <c r="AZ1" s="77"/>
      <c r="BA1" s="77"/>
      <c r="BB1" s="77"/>
      <c r="BC1" s="77"/>
      <c r="BD1" s="77"/>
      <c r="BE1" s="77"/>
      <c r="BF1" s="77"/>
      <c r="BG1" s="77"/>
      <c r="BH1" s="77"/>
      <c r="BI1" s="77"/>
      <c r="BJ1" s="77"/>
      <c r="BK1" s="78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</row>
    <row r="2" spans="1:104" s="2" customFormat="1" ht="15.75" thickBot="1" x14ac:dyDescent="0.3">
      <c r="A2" s="93"/>
      <c r="B2" s="86"/>
      <c r="C2" s="76" t="s">
        <v>31</v>
      </c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78"/>
      <c r="W2" s="76" t="s">
        <v>27</v>
      </c>
      <c r="X2" s="77"/>
      <c r="Y2" s="77"/>
      <c r="Z2" s="77"/>
      <c r="AA2" s="77"/>
      <c r="AB2" s="77"/>
      <c r="AC2" s="77"/>
      <c r="AD2" s="77"/>
      <c r="AE2" s="77"/>
      <c r="AF2" s="77"/>
      <c r="AG2" s="77"/>
      <c r="AH2" s="77"/>
      <c r="AI2" s="77"/>
      <c r="AJ2" s="77"/>
      <c r="AK2" s="77"/>
      <c r="AL2" s="77"/>
      <c r="AM2" s="77"/>
      <c r="AN2" s="77"/>
      <c r="AO2" s="77"/>
      <c r="AP2" s="78"/>
      <c r="AQ2" s="76" t="s">
        <v>28</v>
      </c>
      <c r="AR2" s="77"/>
      <c r="AS2" s="77"/>
      <c r="AT2" s="77"/>
      <c r="AU2" s="77"/>
      <c r="AV2" s="77"/>
      <c r="AW2" s="77"/>
      <c r="AX2" s="77"/>
      <c r="AY2" s="77"/>
      <c r="AZ2" s="77"/>
      <c r="BA2" s="77"/>
      <c r="BB2" s="77"/>
      <c r="BC2" s="77"/>
      <c r="BD2" s="77"/>
      <c r="BE2" s="77"/>
      <c r="BF2" s="77"/>
      <c r="BG2" s="77"/>
      <c r="BH2" s="77"/>
      <c r="BI2" s="77"/>
      <c r="BJ2" s="78"/>
      <c r="BK2" s="82" t="s">
        <v>25</v>
      </c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</row>
    <row r="3" spans="1:104" s="4" customFormat="1" ht="15.75" thickBot="1" x14ac:dyDescent="0.3">
      <c r="A3" s="93"/>
      <c r="B3" s="86"/>
      <c r="C3" s="79" t="s">
        <v>12</v>
      </c>
      <c r="D3" s="80"/>
      <c r="E3" s="80"/>
      <c r="F3" s="80"/>
      <c r="G3" s="80"/>
      <c r="H3" s="80"/>
      <c r="I3" s="80"/>
      <c r="J3" s="80"/>
      <c r="K3" s="80"/>
      <c r="L3" s="81"/>
      <c r="M3" s="79" t="s">
        <v>13</v>
      </c>
      <c r="N3" s="80"/>
      <c r="O3" s="80"/>
      <c r="P3" s="80"/>
      <c r="Q3" s="80"/>
      <c r="R3" s="80"/>
      <c r="S3" s="80"/>
      <c r="T3" s="80"/>
      <c r="U3" s="80"/>
      <c r="V3" s="81"/>
      <c r="W3" s="79" t="s">
        <v>12</v>
      </c>
      <c r="X3" s="80"/>
      <c r="Y3" s="80"/>
      <c r="Z3" s="80"/>
      <c r="AA3" s="80"/>
      <c r="AB3" s="80"/>
      <c r="AC3" s="80"/>
      <c r="AD3" s="80"/>
      <c r="AE3" s="80"/>
      <c r="AF3" s="81"/>
      <c r="AG3" s="79" t="s">
        <v>13</v>
      </c>
      <c r="AH3" s="80"/>
      <c r="AI3" s="80"/>
      <c r="AJ3" s="80"/>
      <c r="AK3" s="80"/>
      <c r="AL3" s="80"/>
      <c r="AM3" s="80"/>
      <c r="AN3" s="80"/>
      <c r="AO3" s="80"/>
      <c r="AP3" s="81"/>
      <c r="AQ3" s="79" t="s">
        <v>12</v>
      </c>
      <c r="AR3" s="80"/>
      <c r="AS3" s="80"/>
      <c r="AT3" s="80"/>
      <c r="AU3" s="80"/>
      <c r="AV3" s="80"/>
      <c r="AW3" s="80"/>
      <c r="AX3" s="80"/>
      <c r="AY3" s="80"/>
      <c r="AZ3" s="81"/>
      <c r="BA3" s="79" t="s">
        <v>13</v>
      </c>
      <c r="BB3" s="80"/>
      <c r="BC3" s="80"/>
      <c r="BD3" s="80"/>
      <c r="BE3" s="80"/>
      <c r="BF3" s="80"/>
      <c r="BG3" s="80"/>
      <c r="BH3" s="80"/>
      <c r="BI3" s="80"/>
      <c r="BJ3" s="81"/>
      <c r="BK3" s="8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</row>
    <row r="4" spans="1:104" s="4" customFormat="1" x14ac:dyDescent="0.25">
      <c r="A4" s="93"/>
      <c r="B4" s="86"/>
      <c r="C4" s="73" t="s">
        <v>38</v>
      </c>
      <c r="D4" s="74"/>
      <c r="E4" s="74"/>
      <c r="F4" s="74"/>
      <c r="G4" s="75"/>
      <c r="H4" s="70" t="s">
        <v>39</v>
      </c>
      <c r="I4" s="71"/>
      <c r="J4" s="71"/>
      <c r="K4" s="71"/>
      <c r="L4" s="72"/>
      <c r="M4" s="73" t="s">
        <v>38</v>
      </c>
      <c r="N4" s="74"/>
      <c r="O4" s="74"/>
      <c r="P4" s="74"/>
      <c r="Q4" s="75"/>
      <c r="R4" s="70" t="s">
        <v>39</v>
      </c>
      <c r="S4" s="71"/>
      <c r="T4" s="71"/>
      <c r="U4" s="71"/>
      <c r="V4" s="72"/>
      <c r="W4" s="73" t="s">
        <v>38</v>
      </c>
      <c r="X4" s="74"/>
      <c r="Y4" s="74"/>
      <c r="Z4" s="74"/>
      <c r="AA4" s="75"/>
      <c r="AB4" s="70" t="s">
        <v>39</v>
      </c>
      <c r="AC4" s="71"/>
      <c r="AD4" s="71"/>
      <c r="AE4" s="71"/>
      <c r="AF4" s="72"/>
      <c r="AG4" s="73" t="s">
        <v>38</v>
      </c>
      <c r="AH4" s="74"/>
      <c r="AI4" s="74"/>
      <c r="AJ4" s="74"/>
      <c r="AK4" s="75"/>
      <c r="AL4" s="70" t="s">
        <v>39</v>
      </c>
      <c r="AM4" s="71"/>
      <c r="AN4" s="71"/>
      <c r="AO4" s="71"/>
      <c r="AP4" s="72"/>
      <c r="AQ4" s="73" t="s">
        <v>38</v>
      </c>
      <c r="AR4" s="74"/>
      <c r="AS4" s="74"/>
      <c r="AT4" s="74"/>
      <c r="AU4" s="75"/>
      <c r="AV4" s="70" t="s">
        <v>39</v>
      </c>
      <c r="AW4" s="71"/>
      <c r="AX4" s="71"/>
      <c r="AY4" s="71"/>
      <c r="AZ4" s="72"/>
      <c r="BA4" s="73" t="s">
        <v>38</v>
      </c>
      <c r="BB4" s="74"/>
      <c r="BC4" s="74"/>
      <c r="BD4" s="74"/>
      <c r="BE4" s="75"/>
      <c r="BF4" s="70" t="s">
        <v>39</v>
      </c>
      <c r="BG4" s="71"/>
      <c r="BH4" s="71"/>
      <c r="BI4" s="71"/>
      <c r="BJ4" s="72"/>
      <c r="BK4" s="8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</row>
    <row r="5" spans="1:104" s="4" customFormat="1" ht="15" customHeight="1" x14ac:dyDescent="0.25">
      <c r="A5" s="93"/>
      <c r="B5" s="86"/>
      <c r="C5" s="5">
        <v>1</v>
      </c>
      <c r="D5" s="6">
        <v>2</v>
      </c>
      <c r="E5" s="6">
        <v>3</v>
      </c>
      <c r="F5" s="6">
        <v>4</v>
      </c>
      <c r="G5" s="58">
        <v>5</v>
      </c>
      <c r="H5" s="5">
        <v>1</v>
      </c>
      <c r="I5" s="6">
        <v>2</v>
      </c>
      <c r="J5" s="6">
        <v>3</v>
      </c>
      <c r="K5" s="6">
        <v>4</v>
      </c>
      <c r="L5" s="58">
        <v>5</v>
      </c>
      <c r="M5" s="5">
        <v>1</v>
      </c>
      <c r="N5" s="6">
        <v>2</v>
      </c>
      <c r="O5" s="6">
        <v>3</v>
      </c>
      <c r="P5" s="6">
        <v>4</v>
      </c>
      <c r="Q5" s="58">
        <v>5</v>
      </c>
      <c r="R5" s="5">
        <v>1</v>
      </c>
      <c r="S5" s="6">
        <v>2</v>
      </c>
      <c r="T5" s="6">
        <v>3</v>
      </c>
      <c r="U5" s="6">
        <v>4</v>
      </c>
      <c r="V5" s="58">
        <v>5</v>
      </c>
      <c r="W5" s="5">
        <v>1</v>
      </c>
      <c r="X5" s="6">
        <v>2</v>
      </c>
      <c r="Y5" s="6">
        <v>3</v>
      </c>
      <c r="Z5" s="6">
        <v>4</v>
      </c>
      <c r="AA5" s="58">
        <v>5</v>
      </c>
      <c r="AB5" s="5">
        <v>1</v>
      </c>
      <c r="AC5" s="6">
        <v>2</v>
      </c>
      <c r="AD5" s="6">
        <v>3</v>
      </c>
      <c r="AE5" s="6">
        <v>4</v>
      </c>
      <c r="AF5" s="58">
        <v>5</v>
      </c>
      <c r="AG5" s="5">
        <v>1</v>
      </c>
      <c r="AH5" s="6">
        <v>2</v>
      </c>
      <c r="AI5" s="6">
        <v>3</v>
      </c>
      <c r="AJ5" s="6">
        <v>4</v>
      </c>
      <c r="AK5" s="58">
        <v>5</v>
      </c>
      <c r="AL5" s="5">
        <v>1</v>
      </c>
      <c r="AM5" s="6">
        <v>2</v>
      </c>
      <c r="AN5" s="6">
        <v>3</v>
      </c>
      <c r="AO5" s="6">
        <v>4</v>
      </c>
      <c r="AP5" s="58">
        <v>5</v>
      </c>
      <c r="AQ5" s="5">
        <v>1</v>
      </c>
      <c r="AR5" s="6">
        <v>2</v>
      </c>
      <c r="AS5" s="6">
        <v>3</v>
      </c>
      <c r="AT5" s="6">
        <v>4</v>
      </c>
      <c r="AU5" s="58">
        <v>5</v>
      </c>
      <c r="AV5" s="5">
        <v>1</v>
      </c>
      <c r="AW5" s="6">
        <v>2</v>
      </c>
      <c r="AX5" s="6">
        <v>3</v>
      </c>
      <c r="AY5" s="6">
        <v>4</v>
      </c>
      <c r="AZ5" s="58">
        <v>5</v>
      </c>
      <c r="BA5" s="5">
        <v>1</v>
      </c>
      <c r="BB5" s="6">
        <v>2</v>
      </c>
      <c r="BC5" s="6">
        <v>3</v>
      </c>
      <c r="BD5" s="6">
        <v>4</v>
      </c>
      <c r="BE5" s="58">
        <v>5</v>
      </c>
      <c r="BF5" s="5">
        <v>1</v>
      </c>
      <c r="BG5" s="6">
        <v>2</v>
      </c>
      <c r="BH5" s="6">
        <v>3</v>
      </c>
      <c r="BI5" s="6">
        <v>4</v>
      </c>
      <c r="BJ5" s="58">
        <v>5</v>
      </c>
      <c r="BK5" s="84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8"/>
      <c r="CX5" s="8"/>
      <c r="CY5" s="8"/>
      <c r="CZ5" s="8"/>
    </row>
    <row r="6" spans="1:104" x14ac:dyDescent="0.25">
      <c r="A6" s="9" t="s">
        <v>0</v>
      </c>
      <c r="B6" s="20" t="s">
        <v>6</v>
      </c>
      <c r="C6" s="87"/>
      <c r="D6" s="88"/>
      <c r="E6" s="88"/>
      <c r="F6" s="88"/>
      <c r="G6" s="88"/>
      <c r="H6" s="88"/>
      <c r="I6" s="88"/>
      <c r="J6" s="88"/>
      <c r="K6" s="88"/>
      <c r="L6" s="88"/>
      <c r="M6" s="88"/>
      <c r="N6" s="88"/>
      <c r="O6" s="88"/>
      <c r="P6" s="88"/>
      <c r="Q6" s="88"/>
      <c r="R6" s="88"/>
      <c r="S6" s="88"/>
      <c r="T6" s="88"/>
      <c r="U6" s="88"/>
      <c r="V6" s="88"/>
      <c r="W6" s="88"/>
      <c r="X6" s="88"/>
      <c r="Y6" s="88"/>
      <c r="Z6" s="88"/>
      <c r="AA6" s="88"/>
      <c r="AB6" s="88"/>
      <c r="AC6" s="88"/>
      <c r="AD6" s="88"/>
      <c r="AE6" s="88"/>
      <c r="AF6" s="88"/>
      <c r="AG6" s="88"/>
      <c r="AH6" s="88"/>
      <c r="AI6" s="88"/>
      <c r="AJ6" s="88"/>
      <c r="AK6" s="88"/>
      <c r="AL6" s="88"/>
      <c r="AM6" s="88"/>
      <c r="AN6" s="88"/>
      <c r="AO6" s="88"/>
      <c r="AP6" s="88"/>
      <c r="AQ6" s="88"/>
      <c r="AR6" s="88"/>
      <c r="AS6" s="88"/>
      <c r="AT6" s="88"/>
      <c r="AU6" s="88"/>
      <c r="AV6" s="88"/>
      <c r="AW6" s="88"/>
      <c r="AX6" s="88"/>
      <c r="AY6" s="88"/>
      <c r="AZ6" s="88"/>
      <c r="BA6" s="88"/>
      <c r="BB6" s="88"/>
      <c r="BC6" s="88"/>
      <c r="BD6" s="88"/>
      <c r="BE6" s="88"/>
      <c r="BF6" s="88"/>
      <c r="BG6" s="88"/>
      <c r="BH6" s="88"/>
      <c r="BI6" s="88"/>
      <c r="BJ6" s="88"/>
      <c r="BK6" s="89"/>
    </row>
    <row r="7" spans="1:104" x14ac:dyDescent="0.25">
      <c r="A7" s="9" t="s">
        <v>75</v>
      </c>
      <c r="B7" s="17" t="s">
        <v>14</v>
      </c>
      <c r="C7" s="87"/>
      <c r="D7" s="88"/>
      <c r="E7" s="88"/>
      <c r="F7" s="88"/>
      <c r="G7" s="88"/>
      <c r="H7" s="88"/>
      <c r="I7" s="88"/>
      <c r="J7" s="88"/>
      <c r="K7" s="88"/>
      <c r="L7" s="88"/>
      <c r="M7" s="88"/>
      <c r="N7" s="88"/>
      <c r="O7" s="88"/>
      <c r="P7" s="88"/>
      <c r="Q7" s="88"/>
      <c r="R7" s="88"/>
      <c r="S7" s="88"/>
      <c r="T7" s="88"/>
      <c r="U7" s="88"/>
      <c r="V7" s="88"/>
      <c r="W7" s="88"/>
      <c r="X7" s="88"/>
      <c r="Y7" s="88"/>
      <c r="Z7" s="88"/>
      <c r="AA7" s="88"/>
      <c r="AB7" s="88"/>
      <c r="AC7" s="88"/>
      <c r="AD7" s="88"/>
      <c r="AE7" s="88"/>
      <c r="AF7" s="88"/>
      <c r="AG7" s="88"/>
      <c r="AH7" s="88"/>
      <c r="AI7" s="88"/>
      <c r="AJ7" s="88"/>
      <c r="AK7" s="88"/>
      <c r="AL7" s="88"/>
      <c r="AM7" s="88"/>
      <c r="AN7" s="88"/>
      <c r="AO7" s="88"/>
      <c r="AP7" s="88"/>
      <c r="AQ7" s="88"/>
      <c r="AR7" s="88"/>
      <c r="AS7" s="88"/>
      <c r="AT7" s="88"/>
      <c r="AU7" s="88"/>
      <c r="AV7" s="88"/>
      <c r="AW7" s="88"/>
      <c r="AX7" s="88"/>
      <c r="AY7" s="88"/>
      <c r="AZ7" s="88"/>
      <c r="BA7" s="88"/>
      <c r="BB7" s="88"/>
      <c r="BC7" s="88"/>
      <c r="BD7" s="88"/>
      <c r="BE7" s="88"/>
      <c r="BF7" s="88"/>
      <c r="BG7" s="88"/>
      <c r="BH7" s="88"/>
      <c r="BI7" s="88"/>
      <c r="BJ7" s="88"/>
      <c r="BK7" s="89"/>
    </row>
    <row r="8" spans="1:104" x14ac:dyDescent="0.25">
      <c r="A8" s="9"/>
      <c r="B8" s="15" t="s">
        <v>101</v>
      </c>
      <c r="C8" s="51">
        <v>0</v>
      </c>
      <c r="D8" s="27">
        <v>24.895190524666667</v>
      </c>
      <c r="E8" s="27">
        <v>0</v>
      </c>
      <c r="F8" s="27">
        <v>0</v>
      </c>
      <c r="G8" s="59">
        <v>0</v>
      </c>
      <c r="H8" s="51">
        <v>3.1137700858733321</v>
      </c>
      <c r="I8" s="27">
        <v>272.93433043439853</v>
      </c>
      <c r="J8" s="27">
        <v>135.02350661053333</v>
      </c>
      <c r="K8" s="27">
        <v>0</v>
      </c>
      <c r="L8" s="59">
        <v>26.489705723366658</v>
      </c>
      <c r="M8" s="51">
        <v>0</v>
      </c>
      <c r="N8" s="27">
        <v>0</v>
      </c>
      <c r="O8" s="27">
        <v>0</v>
      </c>
      <c r="P8" s="27">
        <v>0</v>
      </c>
      <c r="Q8" s="59">
        <v>0</v>
      </c>
      <c r="R8" s="51">
        <v>1.1601258899600009</v>
      </c>
      <c r="S8" s="27">
        <v>14.721019370366669</v>
      </c>
      <c r="T8" s="27">
        <v>2.3344066642999999</v>
      </c>
      <c r="U8" s="27">
        <v>0</v>
      </c>
      <c r="V8" s="59">
        <v>1.0136118456666667</v>
      </c>
      <c r="W8" s="51">
        <v>0</v>
      </c>
      <c r="X8" s="27">
        <v>0</v>
      </c>
      <c r="Y8" s="27">
        <v>0</v>
      </c>
      <c r="Z8" s="27">
        <v>0</v>
      </c>
      <c r="AA8" s="59">
        <v>0</v>
      </c>
      <c r="AB8" s="51">
        <v>0.20601081416666661</v>
      </c>
      <c r="AC8" s="27">
        <v>78.11479702056667</v>
      </c>
      <c r="AD8" s="27">
        <v>0</v>
      </c>
      <c r="AE8" s="27">
        <v>0</v>
      </c>
      <c r="AF8" s="59">
        <v>1.8475811274333329</v>
      </c>
      <c r="AG8" s="51">
        <v>0</v>
      </c>
      <c r="AH8" s="27">
        <v>0</v>
      </c>
      <c r="AI8" s="27">
        <v>0</v>
      </c>
      <c r="AJ8" s="27">
        <v>0</v>
      </c>
      <c r="AK8" s="59">
        <v>0</v>
      </c>
      <c r="AL8" s="51">
        <v>0.14362802990000001</v>
      </c>
      <c r="AM8" s="27">
        <v>71.087241527033328</v>
      </c>
      <c r="AN8" s="27">
        <v>66.756837847233314</v>
      </c>
      <c r="AO8" s="27">
        <v>0</v>
      </c>
      <c r="AP8" s="59">
        <v>0.85959579456666702</v>
      </c>
      <c r="AQ8" s="51">
        <v>0</v>
      </c>
      <c r="AR8" s="27">
        <v>0</v>
      </c>
      <c r="AS8" s="27">
        <v>0</v>
      </c>
      <c r="AT8" s="27">
        <v>0</v>
      </c>
      <c r="AU8" s="59">
        <v>0</v>
      </c>
      <c r="AV8" s="51">
        <v>8.9584087516666724</v>
      </c>
      <c r="AW8" s="27">
        <v>243.89755016206661</v>
      </c>
      <c r="AX8" s="27">
        <v>0.15291193686666665</v>
      </c>
      <c r="AY8" s="27">
        <v>0</v>
      </c>
      <c r="AZ8" s="59">
        <v>31.433406864199974</v>
      </c>
      <c r="BA8" s="51">
        <v>0</v>
      </c>
      <c r="BB8" s="27">
        <v>0</v>
      </c>
      <c r="BC8" s="27">
        <v>0</v>
      </c>
      <c r="BD8" s="27">
        <v>0</v>
      </c>
      <c r="BE8" s="59">
        <v>0</v>
      </c>
      <c r="BF8" s="51">
        <v>3.8151132714000013</v>
      </c>
      <c r="BG8" s="27">
        <v>16.482933834633329</v>
      </c>
      <c r="BH8" s="27">
        <v>1.2273404941666668</v>
      </c>
      <c r="BI8" s="27">
        <v>0</v>
      </c>
      <c r="BJ8" s="59">
        <v>7.3195189643000003</v>
      </c>
      <c r="BK8" s="65">
        <f>SUM(C8:BJ8)</f>
        <v>1013.9885435893318</v>
      </c>
    </row>
    <row r="9" spans="1:104" x14ac:dyDescent="0.25">
      <c r="A9" s="9"/>
      <c r="B9" s="17" t="s">
        <v>106</v>
      </c>
      <c r="C9" s="52">
        <v>0</v>
      </c>
      <c r="D9" s="28">
        <v>0</v>
      </c>
      <c r="E9" s="28">
        <v>0</v>
      </c>
      <c r="F9" s="28">
        <v>0</v>
      </c>
      <c r="G9" s="60">
        <v>0</v>
      </c>
      <c r="H9" s="52">
        <v>5.4172699118000072</v>
      </c>
      <c r="I9" s="28">
        <v>0.27424730226666671</v>
      </c>
      <c r="J9" s="28">
        <v>0</v>
      </c>
      <c r="K9" s="28">
        <v>0</v>
      </c>
      <c r="L9" s="60">
        <v>4.9692567426666647</v>
      </c>
      <c r="M9" s="52">
        <v>0</v>
      </c>
      <c r="N9" s="28">
        <v>0</v>
      </c>
      <c r="O9" s="28">
        <v>0</v>
      </c>
      <c r="P9" s="28">
        <v>0</v>
      </c>
      <c r="Q9" s="60">
        <v>0</v>
      </c>
      <c r="R9" s="52">
        <v>1.8887947720333327</v>
      </c>
      <c r="S9" s="28">
        <v>0</v>
      </c>
      <c r="T9" s="28">
        <v>0</v>
      </c>
      <c r="U9" s="28">
        <v>0</v>
      </c>
      <c r="V9" s="60">
        <v>2.2311685592333506</v>
      </c>
      <c r="W9" s="52">
        <v>0</v>
      </c>
      <c r="X9" s="28">
        <v>0</v>
      </c>
      <c r="Y9" s="28">
        <v>0</v>
      </c>
      <c r="Z9" s="28">
        <v>0</v>
      </c>
      <c r="AA9" s="60">
        <v>0</v>
      </c>
      <c r="AB9" s="52">
        <v>0.41333383416666691</v>
      </c>
      <c r="AC9" s="28">
        <v>0</v>
      </c>
      <c r="AD9" s="28">
        <v>0</v>
      </c>
      <c r="AE9" s="28">
        <v>0</v>
      </c>
      <c r="AF9" s="60">
        <v>0.90352726746666656</v>
      </c>
      <c r="AG9" s="52">
        <v>0</v>
      </c>
      <c r="AH9" s="28">
        <v>0</v>
      </c>
      <c r="AI9" s="28">
        <v>0</v>
      </c>
      <c r="AJ9" s="28">
        <v>0</v>
      </c>
      <c r="AK9" s="60">
        <v>0</v>
      </c>
      <c r="AL9" s="52">
        <v>0.17158149743333334</v>
      </c>
      <c r="AM9" s="28">
        <v>0</v>
      </c>
      <c r="AN9" s="28">
        <v>0</v>
      </c>
      <c r="AO9" s="28">
        <v>0</v>
      </c>
      <c r="AP9" s="60">
        <v>9.1237696900000026E-2</v>
      </c>
      <c r="AQ9" s="52">
        <v>0</v>
      </c>
      <c r="AR9" s="28">
        <v>0</v>
      </c>
      <c r="AS9" s="28">
        <v>0</v>
      </c>
      <c r="AT9" s="28">
        <v>0</v>
      </c>
      <c r="AU9" s="60">
        <v>0</v>
      </c>
      <c r="AV9" s="52">
        <v>5.6239006872333359</v>
      </c>
      <c r="AW9" s="28">
        <v>12.646554667200004</v>
      </c>
      <c r="AX9" s="28">
        <v>0</v>
      </c>
      <c r="AY9" s="28">
        <v>0</v>
      </c>
      <c r="AZ9" s="60">
        <v>10.911001639866672</v>
      </c>
      <c r="BA9" s="52">
        <v>0</v>
      </c>
      <c r="BB9" s="28">
        <v>0</v>
      </c>
      <c r="BC9" s="28">
        <v>0</v>
      </c>
      <c r="BD9" s="28">
        <v>0</v>
      </c>
      <c r="BE9" s="60">
        <v>0</v>
      </c>
      <c r="BF9" s="52">
        <v>2.5220712816333313</v>
      </c>
      <c r="BG9" s="28">
        <v>0</v>
      </c>
      <c r="BH9" s="28">
        <v>0</v>
      </c>
      <c r="BI9" s="28">
        <v>0</v>
      </c>
      <c r="BJ9" s="60">
        <v>1.7571057588000001</v>
      </c>
      <c r="BK9" s="66">
        <f>SUM(C9:BJ9)</f>
        <v>49.821051618700032</v>
      </c>
    </row>
    <row r="10" spans="1:104" x14ac:dyDescent="0.25">
      <c r="A10" s="9"/>
      <c r="B10" s="18" t="s">
        <v>84</v>
      </c>
      <c r="C10" s="53">
        <f>SUM(C8:C9)</f>
        <v>0</v>
      </c>
      <c r="D10" s="26">
        <f t="shared" ref="D10:BJ10" si="0">SUM(D8:D9)</f>
        <v>24.895190524666667</v>
      </c>
      <c r="E10" s="26">
        <f t="shared" si="0"/>
        <v>0</v>
      </c>
      <c r="F10" s="26">
        <f t="shared" si="0"/>
        <v>0</v>
      </c>
      <c r="G10" s="61">
        <f t="shared" si="0"/>
        <v>0</v>
      </c>
      <c r="H10" s="53">
        <f t="shared" si="0"/>
        <v>8.5310399976733393</v>
      </c>
      <c r="I10" s="26">
        <f t="shared" si="0"/>
        <v>273.20857773666518</v>
      </c>
      <c r="J10" s="26">
        <f t="shared" si="0"/>
        <v>135.02350661053333</v>
      </c>
      <c r="K10" s="26">
        <f t="shared" si="0"/>
        <v>0</v>
      </c>
      <c r="L10" s="61">
        <f t="shared" si="0"/>
        <v>31.458962466033324</v>
      </c>
      <c r="M10" s="53">
        <f t="shared" si="0"/>
        <v>0</v>
      </c>
      <c r="N10" s="26">
        <f t="shared" si="0"/>
        <v>0</v>
      </c>
      <c r="O10" s="26">
        <f t="shared" si="0"/>
        <v>0</v>
      </c>
      <c r="P10" s="26">
        <f t="shared" si="0"/>
        <v>0</v>
      </c>
      <c r="Q10" s="61">
        <f t="shared" si="0"/>
        <v>0</v>
      </c>
      <c r="R10" s="53">
        <f t="shared" si="0"/>
        <v>3.0489206619933338</v>
      </c>
      <c r="S10" s="26">
        <f t="shared" si="0"/>
        <v>14.721019370366669</v>
      </c>
      <c r="T10" s="26">
        <f t="shared" si="0"/>
        <v>2.3344066642999999</v>
      </c>
      <c r="U10" s="26">
        <f t="shared" si="0"/>
        <v>0</v>
      </c>
      <c r="V10" s="61">
        <f t="shared" si="0"/>
        <v>3.2447804049000171</v>
      </c>
      <c r="W10" s="53">
        <f t="shared" si="0"/>
        <v>0</v>
      </c>
      <c r="X10" s="26">
        <f t="shared" si="0"/>
        <v>0</v>
      </c>
      <c r="Y10" s="26">
        <f t="shared" si="0"/>
        <v>0</v>
      </c>
      <c r="Z10" s="26">
        <f t="shared" si="0"/>
        <v>0</v>
      </c>
      <c r="AA10" s="61">
        <f t="shared" si="0"/>
        <v>0</v>
      </c>
      <c r="AB10" s="53">
        <f t="shared" si="0"/>
        <v>0.61934464833333358</v>
      </c>
      <c r="AC10" s="26">
        <f t="shared" si="0"/>
        <v>78.11479702056667</v>
      </c>
      <c r="AD10" s="26">
        <f t="shared" si="0"/>
        <v>0</v>
      </c>
      <c r="AE10" s="26">
        <f t="shared" si="0"/>
        <v>0</v>
      </c>
      <c r="AF10" s="61">
        <f t="shared" si="0"/>
        <v>2.7511083948999993</v>
      </c>
      <c r="AG10" s="53">
        <f t="shared" si="0"/>
        <v>0</v>
      </c>
      <c r="AH10" s="26">
        <f t="shared" si="0"/>
        <v>0</v>
      </c>
      <c r="AI10" s="26">
        <f t="shared" si="0"/>
        <v>0</v>
      </c>
      <c r="AJ10" s="26">
        <f t="shared" si="0"/>
        <v>0</v>
      </c>
      <c r="AK10" s="61">
        <f t="shared" si="0"/>
        <v>0</v>
      </c>
      <c r="AL10" s="53">
        <f t="shared" si="0"/>
        <v>0.31520952733333335</v>
      </c>
      <c r="AM10" s="26">
        <f t="shared" si="0"/>
        <v>71.087241527033328</v>
      </c>
      <c r="AN10" s="26">
        <f t="shared" si="0"/>
        <v>66.756837847233314</v>
      </c>
      <c r="AO10" s="26">
        <f t="shared" si="0"/>
        <v>0</v>
      </c>
      <c r="AP10" s="61">
        <f t="shared" si="0"/>
        <v>0.95083349146666707</v>
      </c>
      <c r="AQ10" s="53">
        <f t="shared" si="0"/>
        <v>0</v>
      </c>
      <c r="AR10" s="26">
        <f t="shared" si="0"/>
        <v>0</v>
      </c>
      <c r="AS10" s="26">
        <f t="shared" si="0"/>
        <v>0</v>
      </c>
      <c r="AT10" s="26">
        <f t="shared" si="0"/>
        <v>0</v>
      </c>
      <c r="AU10" s="61">
        <f t="shared" si="0"/>
        <v>0</v>
      </c>
      <c r="AV10" s="53">
        <f t="shared" si="0"/>
        <v>14.582309438900008</v>
      </c>
      <c r="AW10" s="26">
        <f t="shared" si="0"/>
        <v>256.54410482926659</v>
      </c>
      <c r="AX10" s="26">
        <f t="shared" si="0"/>
        <v>0.15291193686666665</v>
      </c>
      <c r="AY10" s="26">
        <f t="shared" si="0"/>
        <v>0</v>
      </c>
      <c r="AZ10" s="61">
        <f t="shared" si="0"/>
        <v>42.344408504066649</v>
      </c>
      <c r="BA10" s="53">
        <f t="shared" si="0"/>
        <v>0</v>
      </c>
      <c r="BB10" s="26">
        <f t="shared" si="0"/>
        <v>0</v>
      </c>
      <c r="BC10" s="26">
        <f t="shared" si="0"/>
        <v>0</v>
      </c>
      <c r="BD10" s="26">
        <f t="shared" si="0"/>
        <v>0</v>
      </c>
      <c r="BE10" s="61">
        <f t="shared" si="0"/>
        <v>0</v>
      </c>
      <c r="BF10" s="53">
        <f t="shared" si="0"/>
        <v>6.3371845530333326</v>
      </c>
      <c r="BG10" s="26">
        <f t="shared" si="0"/>
        <v>16.482933834633329</v>
      </c>
      <c r="BH10" s="26">
        <f t="shared" si="0"/>
        <v>1.2273404941666668</v>
      </c>
      <c r="BI10" s="26">
        <f t="shared" si="0"/>
        <v>0</v>
      </c>
      <c r="BJ10" s="61">
        <f t="shared" si="0"/>
        <v>9.0766247231000001</v>
      </c>
      <c r="BK10" s="65">
        <f>SUM(C10:BJ10)</f>
        <v>1063.8095952080314</v>
      </c>
      <c r="BM10" s="35"/>
      <c r="BN10" s="49"/>
    </row>
    <row r="11" spans="1:104" x14ac:dyDescent="0.25">
      <c r="A11" s="9" t="s">
        <v>76</v>
      </c>
      <c r="B11" s="17" t="s">
        <v>3</v>
      </c>
      <c r="C11" s="90"/>
      <c r="D11" s="90"/>
      <c r="E11" s="90"/>
      <c r="F11" s="90"/>
      <c r="G11" s="90"/>
      <c r="H11" s="90"/>
      <c r="I11" s="90"/>
      <c r="J11" s="90"/>
      <c r="K11" s="90"/>
      <c r="L11" s="90"/>
      <c r="M11" s="90"/>
      <c r="N11" s="90"/>
      <c r="O11" s="90"/>
      <c r="P11" s="90"/>
      <c r="Q11" s="90"/>
      <c r="R11" s="90"/>
      <c r="S11" s="90"/>
      <c r="T11" s="90"/>
      <c r="U11" s="90"/>
      <c r="V11" s="90"/>
      <c r="W11" s="90"/>
      <c r="X11" s="90"/>
      <c r="Y11" s="90"/>
      <c r="Z11" s="90"/>
      <c r="AA11" s="90"/>
      <c r="AB11" s="90"/>
      <c r="AC11" s="90"/>
      <c r="AD11" s="90"/>
      <c r="AE11" s="90"/>
      <c r="AF11" s="90"/>
      <c r="AG11" s="90"/>
      <c r="AH11" s="90"/>
      <c r="AI11" s="90"/>
      <c r="AJ11" s="90"/>
      <c r="AK11" s="90"/>
      <c r="AL11" s="90"/>
      <c r="AM11" s="90"/>
      <c r="AN11" s="90"/>
      <c r="AO11" s="90"/>
      <c r="AP11" s="90"/>
      <c r="AQ11" s="90"/>
      <c r="AR11" s="90"/>
      <c r="AS11" s="90"/>
      <c r="AT11" s="90"/>
      <c r="AU11" s="90"/>
      <c r="AV11" s="90"/>
      <c r="AW11" s="90"/>
      <c r="AX11" s="90"/>
      <c r="AY11" s="90"/>
      <c r="AZ11" s="90"/>
      <c r="BA11" s="90"/>
      <c r="BB11" s="90"/>
      <c r="BC11" s="90"/>
      <c r="BD11" s="90"/>
      <c r="BE11" s="90"/>
      <c r="BF11" s="90"/>
      <c r="BG11" s="90"/>
      <c r="BH11" s="90"/>
      <c r="BI11" s="90"/>
      <c r="BJ11" s="90"/>
      <c r="BK11" s="90"/>
    </row>
    <row r="12" spans="1:104" x14ac:dyDescent="0.25">
      <c r="A12" s="9"/>
      <c r="B12" s="15" t="s">
        <v>102</v>
      </c>
      <c r="C12" s="51">
        <v>0</v>
      </c>
      <c r="D12" s="27">
        <v>0</v>
      </c>
      <c r="E12" s="27">
        <v>0</v>
      </c>
      <c r="F12" s="27">
        <v>0</v>
      </c>
      <c r="G12" s="59">
        <v>0</v>
      </c>
      <c r="H12" s="51">
        <v>0.23675194346666667</v>
      </c>
      <c r="I12" s="27">
        <v>3.5039049658999999</v>
      </c>
      <c r="J12" s="27">
        <v>0</v>
      </c>
      <c r="K12" s="27">
        <v>0</v>
      </c>
      <c r="L12" s="59">
        <v>0.59227955753333339</v>
      </c>
      <c r="M12" s="51">
        <v>0</v>
      </c>
      <c r="N12" s="27">
        <v>0</v>
      </c>
      <c r="O12" s="27">
        <v>0</v>
      </c>
      <c r="P12" s="27">
        <v>0</v>
      </c>
      <c r="Q12" s="59">
        <v>0</v>
      </c>
      <c r="R12" s="51">
        <v>0.19441062746666665</v>
      </c>
      <c r="S12" s="27">
        <v>2.9515123810666672</v>
      </c>
      <c r="T12" s="27">
        <v>0</v>
      </c>
      <c r="U12" s="27">
        <v>0</v>
      </c>
      <c r="V12" s="59">
        <v>9.9069366666666649E-4</v>
      </c>
      <c r="W12" s="51">
        <v>0</v>
      </c>
      <c r="X12" s="27">
        <v>0</v>
      </c>
      <c r="Y12" s="27">
        <v>0</v>
      </c>
      <c r="Z12" s="27">
        <v>0</v>
      </c>
      <c r="AA12" s="59">
        <v>0</v>
      </c>
      <c r="AB12" s="51">
        <v>1.0943065266666666E-2</v>
      </c>
      <c r="AC12" s="27">
        <v>0</v>
      </c>
      <c r="AD12" s="27">
        <v>0</v>
      </c>
      <c r="AE12" s="27">
        <v>0</v>
      </c>
      <c r="AF12" s="59">
        <v>0</v>
      </c>
      <c r="AG12" s="51">
        <v>0</v>
      </c>
      <c r="AH12" s="27">
        <v>0</v>
      </c>
      <c r="AI12" s="27">
        <v>0</v>
      </c>
      <c r="AJ12" s="27">
        <v>0</v>
      </c>
      <c r="AK12" s="59">
        <v>0</v>
      </c>
      <c r="AL12" s="51">
        <v>5.7551148333333333E-3</v>
      </c>
      <c r="AM12" s="27">
        <v>0</v>
      </c>
      <c r="AN12" s="27">
        <v>0</v>
      </c>
      <c r="AO12" s="27">
        <v>0</v>
      </c>
      <c r="AP12" s="59">
        <v>1.9935726666666664E-4</v>
      </c>
      <c r="AQ12" s="51">
        <v>0</v>
      </c>
      <c r="AR12" s="27">
        <v>0</v>
      </c>
      <c r="AS12" s="27">
        <v>0</v>
      </c>
      <c r="AT12" s="27">
        <v>0</v>
      </c>
      <c r="AU12" s="59">
        <v>0</v>
      </c>
      <c r="AV12" s="51">
        <v>0.65465141679999994</v>
      </c>
      <c r="AW12" s="27">
        <v>1.0600104089333333</v>
      </c>
      <c r="AX12" s="27">
        <v>0</v>
      </c>
      <c r="AY12" s="27">
        <v>0</v>
      </c>
      <c r="AZ12" s="59">
        <v>2.1121910123000003</v>
      </c>
      <c r="BA12" s="51">
        <v>0</v>
      </c>
      <c r="BB12" s="27">
        <v>0</v>
      </c>
      <c r="BC12" s="27">
        <v>0</v>
      </c>
      <c r="BD12" s="27">
        <v>0</v>
      </c>
      <c r="BE12" s="59">
        <v>0</v>
      </c>
      <c r="BF12" s="51">
        <v>0.18648171533333333</v>
      </c>
      <c r="BG12" s="27">
        <v>5.3839120033333333E-2</v>
      </c>
      <c r="BH12" s="27">
        <v>0</v>
      </c>
      <c r="BI12" s="27">
        <v>0</v>
      </c>
      <c r="BJ12" s="59">
        <v>4.1217605499999997E-2</v>
      </c>
      <c r="BK12" s="65">
        <f>SUM(C12:BJ12)</f>
        <v>11.605138985366667</v>
      </c>
    </row>
    <row r="13" spans="1:104" x14ac:dyDescent="0.25">
      <c r="A13" s="9"/>
      <c r="B13" s="18" t="s">
        <v>85</v>
      </c>
      <c r="C13" s="53">
        <f t="shared" ref="C13:BJ13" si="1">SUM(C12)</f>
        <v>0</v>
      </c>
      <c r="D13" s="26">
        <f t="shared" si="1"/>
        <v>0</v>
      </c>
      <c r="E13" s="26">
        <f t="shared" si="1"/>
        <v>0</v>
      </c>
      <c r="F13" s="26">
        <f t="shared" si="1"/>
        <v>0</v>
      </c>
      <c r="G13" s="61">
        <f t="shared" si="1"/>
        <v>0</v>
      </c>
      <c r="H13" s="53">
        <f t="shared" si="1"/>
        <v>0.23675194346666667</v>
      </c>
      <c r="I13" s="26">
        <f t="shared" si="1"/>
        <v>3.5039049658999999</v>
      </c>
      <c r="J13" s="26">
        <f t="shared" si="1"/>
        <v>0</v>
      </c>
      <c r="K13" s="26">
        <f t="shared" si="1"/>
        <v>0</v>
      </c>
      <c r="L13" s="61">
        <f t="shared" si="1"/>
        <v>0.59227955753333339</v>
      </c>
      <c r="M13" s="53">
        <f t="shared" si="1"/>
        <v>0</v>
      </c>
      <c r="N13" s="26">
        <f t="shared" si="1"/>
        <v>0</v>
      </c>
      <c r="O13" s="26">
        <f t="shared" si="1"/>
        <v>0</v>
      </c>
      <c r="P13" s="26">
        <f t="shared" si="1"/>
        <v>0</v>
      </c>
      <c r="Q13" s="61">
        <f t="shared" si="1"/>
        <v>0</v>
      </c>
      <c r="R13" s="53">
        <f t="shared" si="1"/>
        <v>0.19441062746666665</v>
      </c>
      <c r="S13" s="26">
        <f t="shared" si="1"/>
        <v>2.9515123810666672</v>
      </c>
      <c r="T13" s="26">
        <f t="shared" si="1"/>
        <v>0</v>
      </c>
      <c r="U13" s="26">
        <f t="shared" si="1"/>
        <v>0</v>
      </c>
      <c r="V13" s="61">
        <f t="shared" si="1"/>
        <v>9.9069366666666649E-4</v>
      </c>
      <c r="W13" s="53">
        <f t="shared" si="1"/>
        <v>0</v>
      </c>
      <c r="X13" s="26">
        <f t="shared" si="1"/>
        <v>0</v>
      </c>
      <c r="Y13" s="26">
        <f t="shared" si="1"/>
        <v>0</v>
      </c>
      <c r="Z13" s="26">
        <f t="shared" si="1"/>
        <v>0</v>
      </c>
      <c r="AA13" s="61">
        <f t="shared" si="1"/>
        <v>0</v>
      </c>
      <c r="AB13" s="53">
        <f t="shared" si="1"/>
        <v>1.0943065266666666E-2</v>
      </c>
      <c r="AC13" s="26">
        <f t="shared" si="1"/>
        <v>0</v>
      </c>
      <c r="AD13" s="26">
        <f t="shared" si="1"/>
        <v>0</v>
      </c>
      <c r="AE13" s="26">
        <f t="shared" si="1"/>
        <v>0</v>
      </c>
      <c r="AF13" s="61">
        <f t="shared" si="1"/>
        <v>0</v>
      </c>
      <c r="AG13" s="53">
        <f t="shared" si="1"/>
        <v>0</v>
      </c>
      <c r="AH13" s="26">
        <f t="shared" si="1"/>
        <v>0</v>
      </c>
      <c r="AI13" s="26">
        <f t="shared" si="1"/>
        <v>0</v>
      </c>
      <c r="AJ13" s="26">
        <f t="shared" si="1"/>
        <v>0</v>
      </c>
      <c r="AK13" s="61">
        <f t="shared" si="1"/>
        <v>0</v>
      </c>
      <c r="AL13" s="53">
        <f t="shared" si="1"/>
        <v>5.7551148333333333E-3</v>
      </c>
      <c r="AM13" s="26">
        <f t="shared" si="1"/>
        <v>0</v>
      </c>
      <c r="AN13" s="26">
        <f t="shared" si="1"/>
        <v>0</v>
      </c>
      <c r="AO13" s="26">
        <f t="shared" si="1"/>
        <v>0</v>
      </c>
      <c r="AP13" s="61">
        <f t="shared" si="1"/>
        <v>1.9935726666666664E-4</v>
      </c>
      <c r="AQ13" s="53">
        <f t="shared" si="1"/>
        <v>0</v>
      </c>
      <c r="AR13" s="26">
        <f t="shared" si="1"/>
        <v>0</v>
      </c>
      <c r="AS13" s="26">
        <f t="shared" si="1"/>
        <v>0</v>
      </c>
      <c r="AT13" s="26">
        <f t="shared" si="1"/>
        <v>0</v>
      </c>
      <c r="AU13" s="61">
        <f t="shared" si="1"/>
        <v>0</v>
      </c>
      <c r="AV13" s="53">
        <f t="shared" si="1"/>
        <v>0.65465141679999994</v>
      </c>
      <c r="AW13" s="26">
        <f t="shared" si="1"/>
        <v>1.0600104089333333</v>
      </c>
      <c r="AX13" s="26">
        <f t="shared" si="1"/>
        <v>0</v>
      </c>
      <c r="AY13" s="26">
        <f t="shared" si="1"/>
        <v>0</v>
      </c>
      <c r="AZ13" s="61">
        <f t="shared" si="1"/>
        <v>2.1121910123000003</v>
      </c>
      <c r="BA13" s="53">
        <f t="shared" si="1"/>
        <v>0</v>
      </c>
      <c r="BB13" s="26">
        <f t="shared" si="1"/>
        <v>0</v>
      </c>
      <c r="BC13" s="26">
        <f t="shared" si="1"/>
        <v>0</v>
      </c>
      <c r="BD13" s="26">
        <f t="shared" si="1"/>
        <v>0</v>
      </c>
      <c r="BE13" s="61">
        <f t="shared" si="1"/>
        <v>0</v>
      </c>
      <c r="BF13" s="53">
        <f t="shared" si="1"/>
        <v>0.18648171533333333</v>
      </c>
      <c r="BG13" s="26">
        <f t="shared" si="1"/>
        <v>5.3839120033333333E-2</v>
      </c>
      <c r="BH13" s="26">
        <f t="shared" si="1"/>
        <v>0</v>
      </c>
      <c r="BI13" s="26">
        <f t="shared" si="1"/>
        <v>0</v>
      </c>
      <c r="BJ13" s="61">
        <f t="shared" si="1"/>
        <v>4.1217605499999997E-2</v>
      </c>
      <c r="BK13" s="65">
        <f>SUM(C13:BJ13)</f>
        <v>11.605138985366667</v>
      </c>
      <c r="BM13" s="35"/>
      <c r="BN13" s="49"/>
    </row>
    <row r="14" spans="1:104" x14ac:dyDescent="0.25">
      <c r="A14" s="9" t="s">
        <v>77</v>
      </c>
      <c r="B14" s="17" t="s">
        <v>10</v>
      </c>
      <c r="C14" s="90"/>
      <c r="D14" s="90"/>
      <c r="E14" s="90"/>
      <c r="F14" s="90"/>
      <c r="G14" s="90"/>
      <c r="H14" s="90"/>
      <c r="I14" s="90"/>
      <c r="J14" s="90"/>
      <c r="K14" s="90"/>
      <c r="L14" s="90"/>
      <c r="M14" s="90"/>
      <c r="N14" s="90"/>
      <c r="O14" s="90"/>
      <c r="P14" s="90"/>
      <c r="Q14" s="90"/>
      <c r="R14" s="90"/>
      <c r="S14" s="90"/>
      <c r="T14" s="90"/>
      <c r="U14" s="90"/>
      <c r="V14" s="90"/>
      <c r="W14" s="90"/>
      <c r="X14" s="90"/>
      <c r="Y14" s="90"/>
      <c r="Z14" s="90"/>
      <c r="AA14" s="90"/>
      <c r="AB14" s="90"/>
      <c r="AC14" s="90"/>
      <c r="AD14" s="90"/>
      <c r="AE14" s="90"/>
      <c r="AF14" s="90"/>
      <c r="AG14" s="90"/>
      <c r="AH14" s="90"/>
      <c r="AI14" s="90"/>
      <c r="AJ14" s="90"/>
      <c r="AK14" s="90"/>
      <c r="AL14" s="90"/>
      <c r="AM14" s="90"/>
      <c r="AN14" s="90"/>
      <c r="AO14" s="90"/>
      <c r="AP14" s="90"/>
      <c r="AQ14" s="90"/>
      <c r="AR14" s="90"/>
      <c r="AS14" s="90"/>
      <c r="AT14" s="90"/>
      <c r="AU14" s="90"/>
      <c r="AV14" s="90"/>
      <c r="AW14" s="90"/>
      <c r="AX14" s="90"/>
      <c r="AY14" s="90"/>
      <c r="AZ14" s="90"/>
      <c r="BA14" s="90"/>
      <c r="BB14" s="90"/>
      <c r="BC14" s="90"/>
      <c r="BD14" s="90"/>
      <c r="BE14" s="90"/>
      <c r="BF14" s="90"/>
      <c r="BG14" s="90"/>
      <c r="BH14" s="90"/>
      <c r="BI14" s="90"/>
      <c r="BJ14" s="90"/>
      <c r="BK14" s="90"/>
    </row>
    <row r="15" spans="1:104" x14ac:dyDescent="0.25">
      <c r="A15" s="9"/>
      <c r="B15" s="17" t="s">
        <v>127</v>
      </c>
      <c r="C15" s="52">
        <v>0</v>
      </c>
      <c r="D15" s="28">
        <v>0</v>
      </c>
      <c r="E15" s="28">
        <v>0</v>
      </c>
      <c r="F15" s="28">
        <v>0</v>
      </c>
      <c r="G15" s="60">
        <v>0</v>
      </c>
      <c r="H15" s="52">
        <v>0</v>
      </c>
      <c r="I15" s="28">
        <v>0</v>
      </c>
      <c r="J15" s="28">
        <v>0</v>
      </c>
      <c r="K15" s="28">
        <v>0</v>
      </c>
      <c r="L15" s="60">
        <v>0</v>
      </c>
      <c r="M15" s="52">
        <v>0</v>
      </c>
      <c r="N15" s="28">
        <v>0</v>
      </c>
      <c r="O15" s="28">
        <v>0</v>
      </c>
      <c r="P15" s="28">
        <v>0</v>
      </c>
      <c r="Q15" s="60">
        <v>0</v>
      </c>
      <c r="R15" s="52">
        <v>0</v>
      </c>
      <c r="S15" s="28">
        <v>0</v>
      </c>
      <c r="T15" s="28">
        <v>0</v>
      </c>
      <c r="U15" s="28">
        <v>0</v>
      </c>
      <c r="V15" s="60">
        <v>0</v>
      </c>
      <c r="W15" s="52">
        <v>0</v>
      </c>
      <c r="X15" s="28">
        <v>0</v>
      </c>
      <c r="Y15" s="28">
        <v>0</v>
      </c>
      <c r="Z15" s="28">
        <v>0</v>
      </c>
      <c r="AA15" s="60">
        <v>0</v>
      </c>
      <c r="AB15" s="52">
        <v>0</v>
      </c>
      <c r="AC15" s="28">
        <v>0</v>
      </c>
      <c r="AD15" s="28">
        <v>0</v>
      </c>
      <c r="AE15" s="28">
        <v>0</v>
      </c>
      <c r="AF15" s="60">
        <v>0</v>
      </c>
      <c r="AG15" s="52">
        <v>0</v>
      </c>
      <c r="AH15" s="28">
        <v>0</v>
      </c>
      <c r="AI15" s="28">
        <v>0</v>
      </c>
      <c r="AJ15" s="28">
        <v>0</v>
      </c>
      <c r="AK15" s="60">
        <v>0</v>
      </c>
      <c r="AL15" s="52">
        <v>0</v>
      </c>
      <c r="AM15" s="28">
        <v>0</v>
      </c>
      <c r="AN15" s="28">
        <v>0</v>
      </c>
      <c r="AO15" s="28">
        <v>0</v>
      </c>
      <c r="AP15" s="60">
        <v>0</v>
      </c>
      <c r="AQ15" s="52">
        <v>0</v>
      </c>
      <c r="AR15" s="28">
        <v>0</v>
      </c>
      <c r="AS15" s="28">
        <v>0</v>
      </c>
      <c r="AT15" s="28">
        <v>0</v>
      </c>
      <c r="AU15" s="60">
        <v>0</v>
      </c>
      <c r="AV15" s="52">
        <v>0</v>
      </c>
      <c r="AW15" s="28">
        <v>0</v>
      </c>
      <c r="AX15" s="28">
        <v>0</v>
      </c>
      <c r="AY15" s="28">
        <v>0</v>
      </c>
      <c r="AZ15" s="60">
        <v>0</v>
      </c>
      <c r="BA15" s="52">
        <v>0</v>
      </c>
      <c r="BB15" s="28">
        <v>0</v>
      </c>
      <c r="BC15" s="28">
        <v>0</v>
      </c>
      <c r="BD15" s="28">
        <v>0</v>
      </c>
      <c r="BE15" s="60">
        <v>0</v>
      </c>
      <c r="BF15" s="52">
        <v>0</v>
      </c>
      <c r="BG15" s="28">
        <v>0</v>
      </c>
      <c r="BH15" s="28">
        <v>0</v>
      </c>
      <c r="BI15" s="28">
        <v>0</v>
      </c>
      <c r="BJ15" s="60">
        <v>0</v>
      </c>
      <c r="BK15" s="66">
        <f t="shared" ref="BK15:BK21" si="2">SUM(C15:BJ15)</f>
        <v>0</v>
      </c>
    </row>
    <row r="16" spans="1:104" x14ac:dyDescent="0.25">
      <c r="A16" s="9"/>
      <c r="B16" s="17" t="s">
        <v>103</v>
      </c>
      <c r="C16" s="52">
        <v>0</v>
      </c>
      <c r="D16" s="28">
        <v>0</v>
      </c>
      <c r="E16" s="28">
        <v>0</v>
      </c>
      <c r="F16" s="28">
        <v>0</v>
      </c>
      <c r="G16" s="60">
        <v>0</v>
      </c>
      <c r="H16" s="52">
        <v>0</v>
      </c>
      <c r="I16" s="28">
        <v>0</v>
      </c>
      <c r="J16" s="28">
        <v>0</v>
      </c>
      <c r="K16" s="28">
        <v>0</v>
      </c>
      <c r="L16" s="60">
        <v>0</v>
      </c>
      <c r="M16" s="52">
        <v>0</v>
      </c>
      <c r="N16" s="28">
        <v>0</v>
      </c>
      <c r="O16" s="28">
        <v>0</v>
      </c>
      <c r="P16" s="28">
        <v>0</v>
      </c>
      <c r="Q16" s="60">
        <v>0</v>
      </c>
      <c r="R16" s="52">
        <v>0</v>
      </c>
      <c r="S16" s="28">
        <v>0</v>
      </c>
      <c r="T16" s="28">
        <v>0</v>
      </c>
      <c r="U16" s="28">
        <v>0</v>
      </c>
      <c r="V16" s="60">
        <v>0</v>
      </c>
      <c r="W16" s="52">
        <v>0</v>
      </c>
      <c r="X16" s="28">
        <v>0</v>
      </c>
      <c r="Y16" s="28">
        <v>0</v>
      </c>
      <c r="Z16" s="28">
        <v>0</v>
      </c>
      <c r="AA16" s="60">
        <v>0</v>
      </c>
      <c r="AB16" s="52">
        <v>0</v>
      </c>
      <c r="AC16" s="28">
        <v>0</v>
      </c>
      <c r="AD16" s="28">
        <v>0</v>
      </c>
      <c r="AE16" s="28">
        <v>0</v>
      </c>
      <c r="AF16" s="60">
        <v>0</v>
      </c>
      <c r="AG16" s="52">
        <v>0</v>
      </c>
      <c r="AH16" s="28">
        <v>0</v>
      </c>
      <c r="AI16" s="28">
        <v>0</v>
      </c>
      <c r="AJ16" s="28">
        <v>0</v>
      </c>
      <c r="AK16" s="60">
        <v>0</v>
      </c>
      <c r="AL16" s="52">
        <v>0</v>
      </c>
      <c r="AM16" s="28">
        <v>0</v>
      </c>
      <c r="AN16" s="28">
        <v>0</v>
      </c>
      <c r="AO16" s="28">
        <v>0</v>
      </c>
      <c r="AP16" s="60">
        <v>0</v>
      </c>
      <c r="AQ16" s="52">
        <v>0</v>
      </c>
      <c r="AR16" s="28">
        <v>0</v>
      </c>
      <c r="AS16" s="28">
        <v>0</v>
      </c>
      <c r="AT16" s="28">
        <v>0</v>
      </c>
      <c r="AU16" s="60">
        <v>0</v>
      </c>
      <c r="AV16" s="52">
        <v>0</v>
      </c>
      <c r="AW16" s="28">
        <v>0</v>
      </c>
      <c r="AX16" s="28">
        <v>0</v>
      </c>
      <c r="AY16" s="28">
        <v>0</v>
      </c>
      <c r="AZ16" s="60">
        <v>0</v>
      </c>
      <c r="BA16" s="52">
        <v>0</v>
      </c>
      <c r="BB16" s="28">
        <v>0</v>
      </c>
      <c r="BC16" s="28">
        <v>0</v>
      </c>
      <c r="BD16" s="28">
        <v>0</v>
      </c>
      <c r="BE16" s="60">
        <v>0</v>
      </c>
      <c r="BF16" s="52">
        <v>0</v>
      </c>
      <c r="BG16" s="28">
        <v>0</v>
      </c>
      <c r="BH16" s="28">
        <v>0</v>
      </c>
      <c r="BI16" s="28">
        <v>0</v>
      </c>
      <c r="BJ16" s="60">
        <v>0</v>
      </c>
      <c r="BK16" s="66">
        <f t="shared" si="2"/>
        <v>0</v>
      </c>
    </row>
    <row r="17" spans="1:63" x14ac:dyDescent="0.25">
      <c r="A17" s="9"/>
      <c r="B17" s="17" t="s">
        <v>104</v>
      </c>
      <c r="C17" s="52">
        <v>0</v>
      </c>
      <c r="D17" s="28">
        <v>0</v>
      </c>
      <c r="E17" s="28">
        <v>0</v>
      </c>
      <c r="F17" s="28">
        <v>0</v>
      </c>
      <c r="G17" s="60">
        <v>0</v>
      </c>
      <c r="H17" s="52">
        <v>0</v>
      </c>
      <c r="I17" s="28">
        <v>0</v>
      </c>
      <c r="J17" s="28">
        <v>0</v>
      </c>
      <c r="K17" s="28">
        <v>0</v>
      </c>
      <c r="L17" s="60">
        <v>0</v>
      </c>
      <c r="M17" s="52">
        <v>0</v>
      </c>
      <c r="N17" s="28">
        <v>0</v>
      </c>
      <c r="O17" s="28">
        <v>0</v>
      </c>
      <c r="P17" s="28">
        <v>0</v>
      </c>
      <c r="Q17" s="60">
        <v>0</v>
      </c>
      <c r="R17" s="52">
        <v>0</v>
      </c>
      <c r="S17" s="28">
        <v>0</v>
      </c>
      <c r="T17" s="28">
        <v>0</v>
      </c>
      <c r="U17" s="28">
        <v>0</v>
      </c>
      <c r="V17" s="60">
        <v>0</v>
      </c>
      <c r="W17" s="52">
        <v>0</v>
      </c>
      <c r="X17" s="28">
        <v>0</v>
      </c>
      <c r="Y17" s="28">
        <v>0</v>
      </c>
      <c r="Z17" s="28">
        <v>0</v>
      </c>
      <c r="AA17" s="60">
        <v>0</v>
      </c>
      <c r="AB17" s="52">
        <v>0</v>
      </c>
      <c r="AC17" s="28">
        <v>0</v>
      </c>
      <c r="AD17" s="28">
        <v>0</v>
      </c>
      <c r="AE17" s="28">
        <v>0</v>
      </c>
      <c r="AF17" s="60">
        <v>0</v>
      </c>
      <c r="AG17" s="52">
        <v>0</v>
      </c>
      <c r="AH17" s="28">
        <v>0</v>
      </c>
      <c r="AI17" s="28">
        <v>0</v>
      </c>
      <c r="AJ17" s="28">
        <v>0</v>
      </c>
      <c r="AK17" s="60">
        <v>0</v>
      </c>
      <c r="AL17" s="52">
        <v>0</v>
      </c>
      <c r="AM17" s="28">
        <v>0</v>
      </c>
      <c r="AN17" s="28">
        <v>0</v>
      </c>
      <c r="AO17" s="28">
        <v>0</v>
      </c>
      <c r="AP17" s="60">
        <v>0</v>
      </c>
      <c r="AQ17" s="52">
        <v>0</v>
      </c>
      <c r="AR17" s="28">
        <v>0</v>
      </c>
      <c r="AS17" s="28">
        <v>0</v>
      </c>
      <c r="AT17" s="28">
        <v>0</v>
      </c>
      <c r="AU17" s="60">
        <v>0</v>
      </c>
      <c r="AV17" s="52">
        <v>0</v>
      </c>
      <c r="AW17" s="28">
        <v>0</v>
      </c>
      <c r="AX17" s="28">
        <v>0</v>
      </c>
      <c r="AY17" s="28">
        <v>0</v>
      </c>
      <c r="AZ17" s="60">
        <v>0</v>
      </c>
      <c r="BA17" s="52">
        <v>0</v>
      </c>
      <c r="BB17" s="28">
        <v>0</v>
      </c>
      <c r="BC17" s="28">
        <v>0</v>
      </c>
      <c r="BD17" s="28">
        <v>0</v>
      </c>
      <c r="BE17" s="60">
        <v>0</v>
      </c>
      <c r="BF17" s="52">
        <v>0</v>
      </c>
      <c r="BG17" s="28">
        <v>0</v>
      </c>
      <c r="BH17" s="28">
        <v>0</v>
      </c>
      <c r="BI17" s="28">
        <v>0</v>
      </c>
      <c r="BJ17" s="60">
        <v>0</v>
      </c>
      <c r="BK17" s="66">
        <f t="shared" si="2"/>
        <v>0</v>
      </c>
    </row>
    <row r="18" spans="1:63" x14ac:dyDescent="0.25">
      <c r="A18" s="9"/>
      <c r="B18" s="17" t="s">
        <v>105</v>
      </c>
      <c r="C18" s="52">
        <v>0</v>
      </c>
      <c r="D18" s="28">
        <v>0</v>
      </c>
      <c r="E18" s="28">
        <v>0</v>
      </c>
      <c r="F18" s="28">
        <v>0</v>
      </c>
      <c r="G18" s="60">
        <v>0</v>
      </c>
      <c r="H18" s="52">
        <v>0</v>
      </c>
      <c r="I18" s="28">
        <v>0</v>
      </c>
      <c r="J18" s="28">
        <v>0</v>
      </c>
      <c r="K18" s="28">
        <v>0</v>
      </c>
      <c r="L18" s="60">
        <v>0</v>
      </c>
      <c r="M18" s="52">
        <v>0</v>
      </c>
      <c r="N18" s="28">
        <v>0</v>
      </c>
      <c r="O18" s="28">
        <v>0</v>
      </c>
      <c r="P18" s="28">
        <v>0</v>
      </c>
      <c r="Q18" s="60">
        <v>0</v>
      </c>
      <c r="R18" s="52">
        <v>0</v>
      </c>
      <c r="S18" s="28">
        <v>0</v>
      </c>
      <c r="T18" s="28">
        <v>0</v>
      </c>
      <c r="U18" s="28">
        <v>0</v>
      </c>
      <c r="V18" s="60">
        <v>0</v>
      </c>
      <c r="W18" s="52">
        <v>0</v>
      </c>
      <c r="X18" s="28">
        <v>0</v>
      </c>
      <c r="Y18" s="28">
        <v>0</v>
      </c>
      <c r="Z18" s="28">
        <v>0</v>
      </c>
      <c r="AA18" s="60">
        <v>0</v>
      </c>
      <c r="AB18" s="52">
        <v>0</v>
      </c>
      <c r="AC18" s="28">
        <v>0</v>
      </c>
      <c r="AD18" s="28">
        <v>0</v>
      </c>
      <c r="AE18" s="28">
        <v>0</v>
      </c>
      <c r="AF18" s="60">
        <v>0</v>
      </c>
      <c r="AG18" s="52">
        <v>0</v>
      </c>
      <c r="AH18" s="28">
        <v>0</v>
      </c>
      <c r="AI18" s="28">
        <v>0</v>
      </c>
      <c r="AJ18" s="28">
        <v>0</v>
      </c>
      <c r="AK18" s="60">
        <v>0</v>
      </c>
      <c r="AL18" s="52">
        <v>0</v>
      </c>
      <c r="AM18" s="28">
        <v>0</v>
      </c>
      <c r="AN18" s="28">
        <v>0</v>
      </c>
      <c r="AO18" s="28">
        <v>0</v>
      </c>
      <c r="AP18" s="60">
        <v>0</v>
      </c>
      <c r="AQ18" s="52">
        <v>0</v>
      </c>
      <c r="AR18" s="28">
        <v>0</v>
      </c>
      <c r="AS18" s="28">
        <v>0</v>
      </c>
      <c r="AT18" s="28">
        <v>0</v>
      </c>
      <c r="AU18" s="60">
        <v>0</v>
      </c>
      <c r="AV18" s="52">
        <v>0</v>
      </c>
      <c r="AW18" s="28">
        <v>0</v>
      </c>
      <c r="AX18" s="28">
        <v>0</v>
      </c>
      <c r="AY18" s="28">
        <v>0</v>
      </c>
      <c r="AZ18" s="60">
        <v>0</v>
      </c>
      <c r="BA18" s="52">
        <v>0</v>
      </c>
      <c r="BB18" s="28">
        <v>0</v>
      </c>
      <c r="BC18" s="28">
        <v>0</v>
      </c>
      <c r="BD18" s="28">
        <v>0</v>
      </c>
      <c r="BE18" s="60">
        <v>0</v>
      </c>
      <c r="BF18" s="52">
        <v>0</v>
      </c>
      <c r="BG18" s="28">
        <v>0</v>
      </c>
      <c r="BH18" s="28">
        <v>0</v>
      </c>
      <c r="BI18" s="28">
        <v>0</v>
      </c>
      <c r="BJ18" s="60">
        <v>0</v>
      </c>
      <c r="BK18" s="66">
        <f t="shared" si="2"/>
        <v>0</v>
      </c>
    </row>
    <row r="19" spans="1:63" x14ac:dyDescent="0.25">
      <c r="A19" s="9"/>
      <c r="B19" s="17" t="s">
        <v>119</v>
      </c>
      <c r="C19" s="52">
        <v>0</v>
      </c>
      <c r="D19" s="28">
        <v>0</v>
      </c>
      <c r="E19" s="28">
        <v>0</v>
      </c>
      <c r="F19" s="28">
        <v>0</v>
      </c>
      <c r="G19" s="60">
        <v>0</v>
      </c>
      <c r="H19" s="52">
        <v>0</v>
      </c>
      <c r="I19" s="28">
        <v>0</v>
      </c>
      <c r="J19" s="28">
        <v>0</v>
      </c>
      <c r="K19" s="28">
        <v>0</v>
      </c>
      <c r="L19" s="60">
        <v>0</v>
      </c>
      <c r="M19" s="52">
        <v>0</v>
      </c>
      <c r="N19" s="28">
        <v>0</v>
      </c>
      <c r="O19" s="28">
        <v>0</v>
      </c>
      <c r="P19" s="28">
        <v>0</v>
      </c>
      <c r="Q19" s="60">
        <v>0</v>
      </c>
      <c r="R19" s="52">
        <v>0</v>
      </c>
      <c r="S19" s="28">
        <v>0</v>
      </c>
      <c r="T19" s="28">
        <v>0</v>
      </c>
      <c r="U19" s="28">
        <v>0</v>
      </c>
      <c r="V19" s="60">
        <v>0</v>
      </c>
      <c r="W19" s="52">
        <v>0</v>
      </c>
      <c r="X19" s="28">
        <v>0</v>
      </c>
      <c r="Y19" s="28">
        <v>0</v>
      </c>
      <c r="Z19" s="28">
        <v>0</v>
      </c>
      <c r="AA19" s="60">
        <v>0</v>
      </c>
      <c r="AB19" s="52">
        <v>0</v>
      </c>
      <c r="AC19" s="28">
        <v>0</v>
      </c>
      <c r="AD19" s="28">
        <v>0</v>
      </c>
      <c r="AE19" s="28">
        <v>0</v>
      </c>
      <c r="AF19" s="60">
        <v>0</v>
      </c>
      <c r="AG19" s="52">
        <v>0</v>
      </c>
      <c r="AH19" s="28">
        <v>0</v>
      </c>
      <c r="AI19" s="28">
        <v>0</v>
      </c>
      <c r="AJ19" s="28">
        <v>0</v>
      </c>
      <c r="AK19" s="60">
        <v>0</v>
      </c>
      <c r="AL19" s="52">
        <v>0</v>
      </c>
      <c r="AM19" s="28">
        <v>0</v>
      </c>
      <c r="AN19" s="28">
        <v>0</v>
      </c>
      <c r="AO19" s="28">
        <v>0</v>
      </c>
      <c r="AP19" s="60">
        <v>0</v>
      </c>
      <c r="AQ19" s="52">
        <v>0</v>
      </c>
      <c r="AR19" s="28">
        <v>0</v>
      </c>
      <c r="AS19" s="28">
        <v>0</v>
      </c>
      <c r="AT19" s="28">
        <v>0</v>
      </c>
      <c r="AU19" s="60">
        <v>0</v>
      </c>
      <c r="AV19" s="52">
        <v>0</v>
      </c>
      <c r="AW19" s="28">
        <v>0</v>
      </c>
      <c r="AX19" s="28">
        <v>0</v>
      </c>
      <c r="AY19" s="28">
        <v>0</v>
      </c>
      <c r="AZ19" s="60">
        <v>0</v>
      </c>
      <c r="BA19" s="52">
        <v>0</v>
      </c>
      <c r="BB19" s="28">
        <v>0</v>
      </c>
      <c r="BC19" s="28">
        <v>0</v>
      </c>
      <c r="BD19" s="28">
        <v>0</v>
      </c>
      <c r="BE19" s="60">
        <v>0</v>
      </c>
      <c r="BF19" s="52">
        <v>0</v>
      </c>
      <c r="BG19" s="28">
        <v>0</v>
      </c>
      <c r="BH19" s="28">
        <v>0</v>
      </c>
      <c r="BI19" s="28">
        <v>0</v>
      </c>
      <c r="BJ19" s="60">
        <v>0</v>
      </c>
      <c r="BK19" s="66">
        <f t="shared" si="2"/>
        <v>0</v>
      </c>
    </row>
    <row r="20" spans="1:63" x14ac:dyDescent="0.25">
      <c r="A20" s="9"/>
      <c r="B20" s="17" t="s">
        <v>120</v>
      </c>
      <c r="C20" s="52">
        <v>0</v>
      </c>
      <c r="D20" s="28">
        <v>0</v>
      </c>
      <c r="E20" s="28">
        <v>0</v>
      </c>
      <c r="F20" s="28">
        <v>0</v>
      </c>
      <c r="G20" s="60">
        <v>0</v>
      </c>
      <c r="H20" s="52">
        <v>0</v>
      </c>
      <c r="I20" s="28">
        <v>0</v>
      </c>
      <c r="J20" s="28">
        <v>0</v>
      </c>
      <c r="K20" s="28">
        <v>0</v>
      </c>
      <c r="L20" s="60">
        <v>0</v>
      </c>
      <c r="M20" s="52">
        <v>0</v>
      </c>
      <c r="N20" s="28">
        <v>0</v>
      </c>
      <c r="O20" s="28">
        <v>0</v>
      </c>
      <c r="P20" s="28">
        <v>0</v>
      </c>
      <c r="Q20" s="60">
        <v>0</v>
      </c>
      <c r="R20" s="52">
        <v>0</v>
      </c>
      <c r="S20" s="28">
        <v>0</v>
      </c>
      <c r="T20" s="28">
        <v>0</v>
      </c>
      <c r="U20" s="28">
        <v>0</v>
      </c>
      <c r="V20" s="60">
        <v>0</v>
      </c>
      <c r="W20" s="52">
        <v>0</v>
      </c>
      <c r="X20" s="28">
        <v>0</v>
      </c>
      <c r="Y20" s="28">
        <v>0</v>
      </c>
      <c r="Z20" s="28">
        <v>0</v>
      </c>
      <c r="AA20" s="60">
        <v>0</v>
      </c>
      <c r="AB20" s="52">
        <v>0</v>
      </c>
      <c r="AC20" s="28">
        <v>0</v>
      </c>
      <c r="AD20" s="28">
        <v>0</v>
      </c>
      <c r="AE20" s="28">
        <v>0</v>
      </c>
      <c r="AF20" s="60">
        <v>0</v>
      </c>
      <c r="AG20" s="52">
        <v>0</v>
      </c>
      <c r="AH20" s="28">
        <v>0</v>
      </c>
      <c r="AI20" s="28">
        <v>0</v>
      </c>
      <c r="AJ20" s="28">
        <v>0</v>
      </c>
      <c r="AK20" s="60">
        <v>0</v>
      </c>
      <c r="AL20" s="52">
        <v>0</v>
      </c>
      <c r="AM20" s="28">
        <v>0</v>
      </c>
      <c r="AN20" s="28">
        <v>0</v>
      </c>
      <c r="AO20" s="28">
        <v>0</v>
      </c>
      <c r="AP20" s="60">
        <v>0</v>
      </c>
      <c r="AQ20" s="52">
        <v>0</v>
      </c>
      <c r="AR20" s="28">
        <v>0</v>
      </c>
      <c r="AS20" s="28">
        <v>0</v>
      </c>
      <c r="AT20" s="28">
        <v>0</v>
      </c>
      <c r="AU20" s="60">
        <v>0</v>
      </c>
      <c r="AV20" s="52">
        <v>0</v>
      </c>
      <c r="AW20" s="28">
        <v>0</v>
      </c>
      <c r="AX20" s="28">
        <v>0</v>
      </c>
      <c r="AY20" s="28">
        <v>0</v>
      </c>
      <c r="AZ20" s="60">
        <v>0</v>
      </c>
      <c r="BA20" s="52">
        <v>0</v>
      </c>
      <c r="BB20" s="28">
        <v>0</v>
      </c>
      <c r="BC20" s="28">
        <v>0</v>
      </c>
      <c r="BD20" s="28">
        <v>0</v>
      </c>
      <c r="BE20" s="60">
        <v>0</v>
      </c>
      <c r="BF20" s="52">
        <v>0</v>
      </c>
      <c r="BG20" s="28">
        <v>0</v>
      </c>
      <c r="BH20" s="28">
        <v>0</v>
      </c>
      <c r="BI20" s="28">
        <v>0</v>
      </c>
      <c r="BJ20" s="60">
        <v>0</v>
      </c>
      <c r="BK20" s="66">
        <f t="shared" si="2"/>
        <v>0</v>
      </c>
    </row>
    <row r="21" spans="1:63" x14ac:dyDescent="0.25">
      <c r="A21" s="9"/>
      <c r="B21" s="18" t="s">
        <v>92</v>
      </c>
      <c r="C21" s="54">
        <f t="shared" ref="C21:AH21" si="3">SUM(C15:C20)</f>
        <v>0</v>
      </c>
      <c r="D21" s="29">
        <f t="shared" si="3"/>
        <v>0</v>
      </c>
      <c r="E21" s="29">
        <f t="shared" si="3"/>
        <v>0</v>
      </c>
      <c r="F21" s="29">
        <f t="shared" si="3"/>
        <v>0</v>
      </c>
      <c r="G21" s="62">
        <f t="shared" si="3"/>
        <v>0</v>
      </c>
      <c r="H21" s="54">
        <f t="shared" si="3"/>
        <v>0</v>
      </c>
      <c r="I21" s="29">
        <f t="shared" si="3"/>
        <v>0</v>
      </c>
      <c r="J21" s="29">
        <f t="shared" si="3"/>
        <v>0</v>
      </c>
      <c r="K21" s="29">
        <f t="shared" si="3"/>
        <v>0</v>
      </c>
      <c r="L21" s="62">
        <f t="shared" si="3"/>
        <v>0</v>
      </c>
      <c r="M21" s="54">
        <f t="shared" si="3"/>
        <v>0</v>
      </c>
      <c r="N21" s="29">
        <f t="shared" si="3"/>
        <v>0</v>
      </c>
      <c r="O21" s="29">
        <f t="shared" si="3"/>
        <v>0</v>
      </c>
      <c r="P21" s="29">
        <f t="shared" si="3"/>
        <v>0</v>
      </c>
      <c r="Q21" s="62">
        <f t="shared" si="3"/>
        <v>0</v>
      </c>
      <c r="R21" s="54">
        <f t="shared" si="3"/>
        <v>0</v>
      </c>
      <c r="S21" s="29">
        <f t="shared" si="3"/>
        <v>0</v>
      </c>
      <c r="T21" s="29">
        <f t="shared" si="3"/>
        <v>0</v>
      </c>
      <c r="U21" s="29">
        <f t="shared" si="3"/>
        <v>0</v>
      </c>
      <c r="V21" s="62">
        <f t="shared" si="3"/>
        <v>0</v>
      </c>
      <c r="W21" s="54">
        <f t="shared" si="3"/>
        <v>0</v>
      </c>
      <c r="X21" s="29">
        <f t="shared" si="3"/>
        <v>0</v>
      </c>
      <c r="Y21" s="29">
        <f t="shared" si="3"/>
        <v>0</v>
      </c>
      <c r="Z21" s="29">
        <f t="shared" si="3"/>
        <v>0</v>
      </c>
      <c r="AA21" s="62">
        <f t="shared" si="3"/>
        <v>0</v>
      </c>
      <c r="AB21" s="54">
        <f t="shared" si="3"/>
        <v>0</v>
      </c>
      <c r="AC21" s="29">
        <f t="shared" si="3"/>
        <v>0</v>
      </c>
      <c r="AD21" s="29">
        <f t="shared" si="3"/>
        <v>0</v>
      </c>
      <c r="AE21" s="29">
        <f t="shared" si="3"/>
        <v>0</v>
      </c>
      <c r="AF21" s="62">
        <f t="shared" si="3"/>
        <v>0</v>
      </c>
      <c r="AG21" s="54">
        <f t="shared" si="3"/>
        <v>0</v>
      </c>
      <c r="AH21" s="29">
        <f t="shared" si="3"/>
        <v>0</v>
      </c>
      <c r="AI21" s="29">
        <f t="shared" ref="AI21:BJ21" si="4">SUM(AI15:AI20)</f>
        <v>0</v>
      </c>
      <c r="AJ21" s="29">
        <f t="shared" si="4"/>
        <v>0</v>
      </c>
      <c r="AK21" s="62">
        <f t="shared" si="4"/>
        <v>0</v>
      </c>
      <c r="AL21" s="54">
        <f t="shared" si="4"/>
        <v>0</v>
      </c>
      <c r="AM21" s="29">
        <f t="shared" si="4"/>
        <v>0</v>
      </c>
      <c r="AN21" s="29">
        <f t="shared" si="4"/>
        <v>0</v>
      </c>
      <c r="AO21" s="29">
        <f t="shared" si="4"/>
        <v>0</v>
      </c>
      <c r="AP21" s="62">
        <f t="shared" si="4"/>
        <v>0</v>
      </c>
      <c r="AQ21" s="54">
        <f t="shared" si="4"/>
        <v>0</v>
      </c>
      <c r="AR21" s="29">
        <f t="shared" si="4"/>
        <v>0</v>
      </c>
      <c r="AS21" s="29">
        <f t="shared" si="4"/>
        <v>0</v>
      </c>
      <c r="AT21" s="29">
        <f t="shared" si="4"/>
        <v>0</v>
      </c>
      <c r="AU21" s="62">
        <f t="shared" si="4"/>
        <v>0</v>
      </c>
      <c r="AV21" s="54">
        <f t="shared" si="4"/>
        <v>0</v>
      </c>
      <c r="AW21" s="29">
        <f t="shared" si="4"/>
        <v>0</v>
      </c>
      <c r="AX21" s="29">
        <f t="shared" si="4"/>
        <v>0</v>
      </c>
      <c r="AY21" s="29">
        <f t="shared" si="4"/>
        <v>0</v>
      </c>
      <c r="AZ21" s="62">
        <f t="shared" si="4"/>
        <v>0</v>
      </c>
      <c r="BA21" s="54">
        <f t="shared" si="4"/>
        <v>0</v>
      </c>
      <c r="BB21" s="29">
        <f t="shared" si="4"/>
        <v>0</v>
      </c>
      <c r="BC21" s="29">
        <f t="shared" si="4"/>
        <v>0</v>
      </c>
      <c r="BD21" s="29">
        <f t="shared" si="4"/>
        <v>0</v>
      </c>
      <c r="BE21" s="62">
        <f t="shared" si="4"/>
        <v>0</v>
      </c>
      <c r="BF21" s="54">
        <f t="shared" si="4"/>
        <v>0</v>
      </c>
      <c r="BG21" s="29">
        <f t="shared" si="4"/>
        <v>0</v>
      </c>
      <c r="BH21" s="29">
        <f t="shared" si="4"/>
        <v>0</v>
      </c>
      <c r="BI21" s="29">
        <f t="shared" si="4"/>
        <v>0</v>
      </c>
      <c r="BJ21" s="62">
        <f t="shared" si="4"/>
        <v>0</v>
      </c>
      <c r="BK21" s="67">
        <f t="shared" si="2"/>
        <v>0</v>
      </c>
    </row>
    <row r="22" spans="1:63" x14ac:dyDescent="0.25">
      <c r="A22" s="9" t="s">
        <v>78</v>
      </c>
      <c r="B22" s="17" t="s">
        <v>15</v>
      </c>
      <c r="C22" s="90"/>
      <c r="D22" s="90"/>
      <c r="E22" s="90"/>
      <c r="F22" s="90"/>
      <c r="G22" s="90"/>
      <c r="H22" s="90"/>
      <c r="I22" s="90"/>
      <c r="J22" s="90"/>
      <c r="K22" s="90"/>
      <c r="L22" s="90"/>
      <c r="M22" s="90"/>
      <c r="N22" s="90"/>
      <c r="O22" s="90"/>
      <c r="P22" s="90"/>
      <c r="Q22" s="90"/>
      <c r="R22" s="90"/>
      <c r="S22" s="90"/>
      <c r="T22" s="90"/>
      <c r="U22" s="90"/>
      <c r="V22" s="90"/>
      <c r="W22" s="90"/>
      <c r="X22" s="90"/>
      <c r="Y22" s="90"/>
      <c r="Z22" s="90"/>
      <c r="AA22" s="90"/>
      <c r="AB22" s="90"/>
      <c r="AC22" s="90"/>
      <c r="AD22" s="90"/>
      <c r="AE22" s="90"/>
      <c r="AF22" s="90"/>
      <c r="AG22" s="90"/>
      <c r="AH22" s="90"/>
      <c r="AI22" s="90"/>
      <c r="AJ22" s="90"/>
      <c r="AK22" s="90"/>
      <c r="AL22" s="90"/>
      <c r="AM22" s="90"/>
      <c r="AN22" s="90"/>
      <c r="AO22" s="90"/>
      <c r="AP22" s="90"/>
      <c r="AQ22" s="90"/>
      <c r="AR22" s="90"/>
      <c r="AS22" s="90"/>
      <c r="AT22" s="90"/>
      <c r="AU22" s="90"/>
      <c r="AV22" s="90"/>
      <c r="AW22" s="90"/>
      <c r="AX22" s="90"/>
      <c r="AY22" s="90"/>
      <c r="AZ22" s="90"/>
      <c r="BA22" s="90"/>
      <c r="BB22" s="90"/>
      <c r="BC22" s="90"/>
      <c r="BD22" s="90"/>
      <c r="BE22" s="90"/>
      <c r="BF22" s="90"/>
      <c r="BG22" s="90"/>
      <c r="BH22" s="90"/>
      <c r="BI22" s="90"/>
      <c r="BJ22" s="90"/>
      <c r="BK22" s="90"/>
    </row>
    <row r="23" spans="1:63" x14ac:dyDescent="0.25">
      <c r="A23" s="9"/>
      <c r="B23" s="17"/>
      <c r="C23" s="52">
        <v>0</v>
      </c>
      <c r="D23" s="28">
        <v>0</v>
      </c>
      <c r="E23" s="28">
        <v>0</v>
      </c>
      <c r="F23" s="28">
        <v>0</v>
      </c>
      <c r="G23" s="60">
        <v>0</v>
      </c>
      <c r="H23" s="52">
        <v>0</v>
      </c>
      <c r="I23" s="28">
        <v>0</v>
      </c>
      <c r="J23" s="28">
        <v>0</v>
      </c>
      <c r="K23" s="28">
        <v>0</v>
      </c>
      <c r="L23" s="60">
        <v>0</v>
      </c>
      <c r="M23" s="52">
        <v>0</v>
      </c>
      <c r="N23" s="28">
        <v>0</v>
      </c>
      <c r="O23" s="28">
        <v>0</v>
      </c>
      <c r="P23" s="28">
        <v>0</v>
      </c>
      <c r="Q23" s="60">
        <v>0</v>
      </c>
      <c r="R23" s="52">
        <v>0</v>
      </c>
      <c r="S23" s="28">
        <v>0</v>
      </c>
      <c r="T23" s="28">
        <v>0</v>
      </c>
      <c r="U23" s="28">
        <v>0</v>
      </c>
      <c r="V23" s="60">
        <v>0</v>
      </c>
      <c r="W23" s="52">
        <v>0</v>
      </c>
      <c r="X23" s="28">
        <v>0</v>
      </c>
      <c r="Y23" s="28">
        <v>0</v>
      </c>
      <c r="Z23" s="28">
        <v>0</v>
      </c>
      <c r="AA23" s="60">
        <v>0</v>
      </c>
      <c r="AB23" s="52">
        <v>0</v>
      </c>
      <c r="AC23" s="28">
        <v>0</v>
      </c>
      <c r="AD23" s="28">
        <v>0</v>
      </c>
      <c r="AE23" s="28">
        <v>0</v>
      </c>
      <c r="AF23" s="60">
        <v>0</v>
      </c>
      <c r="AG23" s="52">
        <v>0</v>
      </c>
      <c r="AH23" s="28">
        <v>0</v>
      </c>
      <c r="AI23" s="28">
        <v>0</v>
      </c>
      <c r="AJ23" s="28">
        <v>0</v>
      </c>
      <c r="AK23" s="60">
        <v>0</v>
      </c>
      <c r="AL23" s="52">
        <v>0</v>
      </c>
      <c r="AM23" s="28">
        <v>0</v>
      </c>
      <c r="AN23" s="28">
        <v>0</v>
      </c>
      <c r="AO23" s="28">
        <v>0</v>
      </c>
      <c r="AP23" s="60">
        <v>0</v>
      </c>
      <c r="AQ23" s="52">
        <v>0</v>
      </c>
      <c r="AR23" s="28">
        <v>0</v>
      </c>
      <c r="AS23" s="28">
        <v>0</v>
      </c>
      <c r="AT23" s="28">
        <v>0</v>
      </c>
      <c r="AU23" s="60">
        <v>0</v>
      </c>
      <c r="AV23" s="52">
        <v>0</v>
      </c>
      <c r="AW23" s="28">
        <v>0</v>
      </c>
      <c r="AX23" s="28">
        <v>0</v>
      </c>
      <c r="AY23" s="28">
        <v>0</v>
      </c>
      <c r="AZ23" s="60">
        <v>0</v>
      </c>
      <c r="BA23" s="52">
        <v>0</v>
      </c>
      <c r="BB23" s="28">
        <v>0</v>
      </c>
      <c r="BC23" s="28">
        <v>0</v>
      </c>
      <c r="BD23" s="28">
        <v>0</v>
      </c>
      <c r="BE23" s="60">
        <v>0</v>
      </c>
      <c r="BF23" s="52">
        <v>0</v>
      </c>
      <c r="BG23" s="28">
        <v>0</v>
      </c>
      <c r="BH23" s="28">
        <v>0</v>
      </c>
      <c r="BI23" s="28">
        <v>0</v>
      </c>
      <c r="BJ23" s="60">
        <v>0</v>
      </c>
      <c r="BK23" s="66">
        <f>SUM(C23:BJ23)</f>
        <v>0</v>
      </c>
    </row>
    <row r="24" spans="1:63" x14ac:dyDescent="0.25">
      <c r="A24" s="9"/>
      <c r="B24" s="18" t="s">
        <v>91</v>
      </c>
      <c r="C24" s="54">
        <f>SUM(C23)</f>
        <v>0</v>
      </c>
      <c r="D24" s="29">
        <f t="shared" ref="D24:BJ24" si="5">SUM(D23)</f>
        <v>0</v>
      </c>
      <c r="E24" s="29">
        <f t="shared" si="5"/>
        <v>0</v>
      </c>
      <c r="F24" s="29">
        <f t="shared" si="5"/>
        <v>0</v>
      </c>
      <c r="G24" s="62">
        <f t="shared" si="5"/>
        <v>0</v>
      </c>
      <c r="H24" s="54">
        <f t="shared" si="5"/>
        <v>0</v>
      </c>
      <c r="I24" s="29">
        <f t="shared" si="5"/>
        <v>0</v>
      </c>
      <c r="J24" s="29">
        <f t="shared" si="5"/>
        <v>0</v>
      </c>
      <c r="K24" s="29">
        <f t="shared" si="5"/>
        <v>0</v>
      </c>
      <c r="L24" s="62">
        <f t="shared" si="5"/>
        <v>0</v>
      </c>
      <c r="M24" s="54">
        <f t="shared" si="5"/>
        <v>0</v>
      </c>
      <c r="N24" s="29">
        <f t="shared" si="5"/>
        <v>0</v>
      </c>
      <c r="O24" s="29">
        <f t="shared" si="5"/>
        <v>0</v>
      </c>
      <c r="P24" s="29">
        <f t="shared" si="5"/>
        <v>0</v>
      </c>
      <c r="Q24" s="62">
        <f t="shared" si="5"/>
        <v>0</v>
      </c>
      <c r="R24" s="54">
        <f t="shared" si="5"/>
        <v>0</v>
      </c>
      <c r="S24" s="29">
        <f t="shared" si="5"/>
        <v>0</v>
      </c>
      <c r="T24" s="29">
        <f t="shared" si="5"/>
        <v>0</v>
      </c>
      <c r="U24" s="29">
        <f t="shared" si="5"/>
        <v>0</v>
      </c>
      <c r="V24" s="62">
        <f t="shared" si="5"/>
        <v>0</v>
      </c>
      <c r="W24" s="54">
        <f t="shared" si="5"/>
        <v>0</v>
      </c>
      <c r="X24" s="29">
        <f t="shared" si="5"/>
        <v>0</v>
      </c>
      <c r="Y24" s="29">
        <f t="shared" si="5"/>
        <v>0</v>
      </c>
      <c r="Z24" s="29">
        <f t="shared" si="5"/>
        <v>0</v>
      </c>
      <c r="AA24" s="62">
        <f t="shared" si="5"/>
        <v>0</v>
      </c>
      <c r="AB24" s="54">
        <f t="shared" si="5"/>
        <v>0</v>
      </c>
      <c r="AC24" s="29">
        <f t="shared" si="5"/>
        <v>0</v>
      </c>
      <c r="AD24" s="29">
        <f t="shared" si="5"/>
        <v>0</v>
      </c>
      <c r="AE24" s="29">
        <f t="shared" si="5"/>
        <v>0</v>
      </c>
      <c r="AF24" s="62">
        <f t="shared" si="5"/>
        <v>0</v>
      </c>
      <c r="AG24" s="54">
        <f t="shared" si="5"/>
        <v>0</v>
      </c>
      <c r="AH24" s="29">
        <f t="shared" si="5"/>
        <v>0</v>
      </c>
      <c r="AI24" s="29">
        <f t="shared" si="5"/>
        <v>0</v>
      </c>
      <c r="AJ24" s="29">
        <f t="shared" si="5"/>
        <v>0</v>
      </c>
      <c r="AK24" s="62">
        <f t="shared" si="5"/>
        <v>0</v>
      </c>
      <c r="AL24" s="54">
        <f t="shared" si="5"/>
        <v>0</v>
      </c>
      <c r="AM24" s="29">
        <f t="shared" si="5"/>
        <v>0</v>
      </c>
      <c r="AN24" s="29">
        <f t="shared" si="5"/>
        <v>0</v>
      </c>
      <c r="AO24" s="29">
        <f t="shared" si="5"/>
        <v>0</v>
      </c>
      <c r="AP24" s="62">
        <f t="shared" si="5"/>
        <v>0</v>
      </c>
      <c r="AQ24" s="54">
        <f t="shared" si="5"/>
        <v>0</v>
      </c>
      <c r="AR24" s="29">
        <f t="shared" si="5"/>
        <v>0</v>
      </c>
      <c r="AS24" s="29">
        <f t="shared" si="5"/>
        <v>0</v>
      </c>
      <c r="AT24" s="29">
        <f t="shared" si="5"/>
        <v>0</v>
      </c>
      <c r="AU24" s="62">
        <f t="shared" si="5"/>
        <v>0</v>
      </c>
      <c r="AV24" s="54">
        <f t="shared" si="5"/>
        <v>0</v>
      </c>
      <c r="AW24" s="29">
        <f t="shared" si="5"/>
        <v>0</v>
      </c>
      <c r="AX24" s="29">
        <f t="shared" si="5"/>
        <v>0</v>
      </c>
      <c r="AY24" s="29">
        <f t="shared" si="5"/>
        <v>0</v>
      </c>
      <c r="AZ24" s="62">
        <f t="shared" si="5"/>
        <v>0</v>
      </c>
      <c r="BA24" s="54">
        <f t="shared" si="5"/>
        <v>0</v>
      </c>
      <c r="BB24" s="29">
        <f t="shared" si="5"/>
        <v>0</v>
      </c>
      <c r="BC24" s="29">
        <f t="shared" si="5"/>
        <v>0</v>
      </c>
      <c r="BD24" s="29">
        <f t="shared" si="5"/>
        <v>0</v>
      </c>
      <c r="BE24" s="62">
        <f t="shared" si="5"/>
        <v>0</v>
      </c>
      <c r="BF24" s="54">
        <f t="shared" si="5"/>
        <v>0</v>
      </c>
      <c r="BG24" s="29">
        <f t="shared" si="5"/>
        <v>0</v>
      </c>
      <c r="BH24" s="29">
        <f t="shared" si="5"/>
        <v>0</v>
      </c>
      <c r="BI24" s="29">
        <f t="shared" si="5"/>
        <v>0</v>
      </c>
      <c r="BJ24" s="62">
        <f t="shared" si="5"/>
        <v>0</v>
      </c>
      <c r="BK24" s="67">
        <f>SUM(C24:BJ24)</f>
        <v>0</v>
      </c>
    </row>
    <row r="25" spans="1:63" x14ac:dyDescent="0.25">
      <c r="A25" s="9" t="s">
        <v>80</v>
      </c>
      <c r="B25" s="17" t="s">
        <v>96</v>
      </c>
      <c r="C25" s="90"/>
      <c r="D25" s="90"/>
      <c r="E25" s="90"/>
      <c r="F25" s="90"/>
      <c r="G25" s="90"/>
      <c r="H25" s="90"/>
      <c r="I25" s="90"/>
      <c r="J25" s="90"/>
      <c r="K25" s="90"/>
      <c r="L25" s="90"/>
      <c r="M25" s="90"/>
      <c r="N25" s="90"/>
      <c r="O25" s="90"/>
      <c r="P25" s="90"/>
      <c r="Q25" s="90"/>
      <c r="R25" s="90"/>
      <c r="S25" s="90"/>
      <c r="T25" s="90"/>
      <c r="U25" s="90"/>
      <c r="V25" s="90"/>
      <c r="W25" s="90"/>
      <c r="X25" s="90"/>
      <c r="Y25" s="90"/>
      <c r="Z25" s="90"/>
      <c r="AA25" s="90"/>
      <c r="AB25" s="90"/>
      <c r="AC25" s="90"/>
      <c r="AD25" s="90"/>
      <c r="AE25" s="90"/>
      <c r="AF25" s="90"/>
      <c r="AG25" s="90"/>
      <c r="AH25" s="90"/>
      <c r="AI25" s="90"/>
      <c r="AJ25" s="90"/>
      <c r="AK25" s="90"/>
      <c r="AL25" s="90"/>
      <c r="AM25" s="90"/>
      <c r="AN25" s="90"/>
      <c r="AO25" s="90"/>
      <c r="AP25" s="90"/>
      <c r="AQ25" s="90"/>
      <c r="AR25" s="90"/>
      <c r="AS25" s="90"/>
      <c r="AT25" s="90"/>
      <c r="AU25" s="90"/>
      <c r="AV25" s="90"/>
      <c r="AW25" s="90"/>
      <c r="AX25" s="90"/>
      <c r="AY25" s="90"/>
      <c r="AZ25" s="90"/>
      <c r="BA25" s="90"/>
      <c r="BB25" s="90"/>
      <c r="BC25" s="90"/>
      <c r="BD25" s="90"/>
      <c r="BE25" s="90"/>
      <c r="BF25" s="90"/>
      <c r="BG25" s="90"/>
      <c r="BH25" s="90"/>
      <c r="BI25" s="90"/>
      <c r="BJ25" s="90"/>
      <c r="BK25" s="90"/>
    </row>
    <row r="26" spans="1:63" x14ac:dyDescent="0.25">
      <c r="A26" s="9"/>
      <c r="B26" s="16"/>
      <c r="C26" s="52">
        <v>0</v>
      </c>
      <c r="D26" s="28">
        <v>0</v>
      </c>
      <c r="E26" s="28">
        <v>0</v>
      </c>
      <c r="F26" s="28">
        <v>0</v>
      </c>
      <c r="G26" s="60">
        <v>0</v>
      </c>
      <c r="H26" s="52">
        <v>0</v>
      </c>
      <c r="I26" s="28">
        <v>0</v>
      </c>
      <c r="J26" s="28">
        <v>0</v>
      </c>
      <c r="K26" s="28">
        <v>0</v>
      </c>
      <c r="L26" s="60">
        <v>0</v>
      </c>
      <c r="M26" s="52">
        <v>0</v>
      </c>
      <c r="N26" s="28">
        <v>0</v>
      </c>
      <c r="O26" s="28">
        <v>0</v>
      </c>
      <c r="P26" s="28">
        <v>0</v>
      </c>
      <c r="Q26" s="60">
        <v>0</v>
      </c>
      <c r="R26" s="52">
        <v>0</v>
      </c>
      <c r="S26" s="28">
        <v>0</v>
      </c>
      <c r="T26" s="28">
        <v>0</v>
      </c>
      <c r="U26" s="28">
        <v>0</v>
      </c>
      <c r="V26" s="60">
        <v>0</v>
      </c>
      <c r="W26" s="52">
        <v>0</v>
      </c>
      <c r="X26" s="28">
        <v>0</v>
      </c>
      <c r="Y26" s="28">
        <v>0</v>
      </c>
      <c r="Z26" s="28">
        <v>0</v>
      </c>
      <c r="AA26" s="60">
        <v>0</v>
      </c>
      <c r="AB26" s="52">
        <v>0</v>
      </c>
      <c r="AC26" s="28">
        <v>0</v>
      </c>
      <c r="AD26" s="28">
        <v>0</v>
      </c>
      <c r="AE26" s="28">
        <v>0</v>
      </c>
      <c r="AF26" s="60">
        <v>0</v>
      </c>
      <c r="AG26" s="52">
        <v>0</v>
      </c>
      <c r="AH26" s="28">
        <v>0</v>
      </c>
      <c r="AI26" s="28">
        <v>0</v>
      </c>
      <c r="AJ26" s="28">
        <v>0</v>
      </c>
      <c r="AK26" s="60">
        <v>0</v>
      </c>
      <c r="AL26" s="52">
        <v>0</v>
      </c>
      <c r="AM26" s="28">
        <v>0</v>
      </c>
      <c r="AN26" s="28">
        <v>0</v>
      </c>
      <c r="AO26" s="28">
        <v>0</v>
      </c>
      <c r="AP26" s="60">
        <v>0</v>
      </c>
      <c r="AQ26" s="52">
        <v>0</v>
      </c>
      <c r="AR26" s="28">
        <v>0</v>
      </c>
      <c r="AS26" s="28">
        <v>0</v>
      </c>
      <c r="AT26" s="28">
        <v>0</v>
      </c>
      <c r="AU26" s="60">
        <v>0</v>
      </c>
      <c r="AV26" s="52">
        <v>0</v>
      </c>
      <c r="AW26" s="28">
        <v>0</v>
      </c>
      <c r="AX26" s="28">
        <v>0</v>
      </c>
      <c r="AY26" s="28">
        <v>0</v>
      </c>
      <c r="AZ26" s="60">
        <v>0</v>
      </c>
      <c r="BA26" s="52">
        <v>0</v>
      </c>
      <c r="BB26" s="28">
        <v>0</v>
      </c>
      <c r="BC26" s="28">
        <v>0</v>
      </c>
      <c r="BD26" s="28">
        <v>0</v>
      </c>
      <c r="BE26" s="60">
        <v>0</v>
      </c>
      <c r="BF26" s="52">
        <v>0</v>
      </c>
      <c r="BG26" s="28">
        <v>0</v>
      </c>
      <c r="BH26" s="28">
        <v>0</v>
      </c>
      <c r="BI26" s="28">
        <v>0</v>
      </c>
      <c r="BJ26" s="60">
        <v>0</v>
      </c>
      <c r="BK26" s="66">
        <f>SUM(C26:BJ26)</f>
        <v>0</v>
      </c>
    </row>
    <row r="27" spans="1:63" x14ac:dyDescent="0.25">
      <c r="A27" s="9"/>
      <c r="B27" s="18" t="s">
        <v>90</v>
      </c>
      <c r="C27" s="54">
        <f>SUM(C26)</f>
        <v>0</v>
      </c>
      <c r="D27" s="29">
        <f t="shared" ref="D27:BJ27" si="6">SUM(D26)</f>
        <v>0</v>
      </c>
      <c r="E27" s="29">
        <f t="shared" si="6"/>
        <v>0</v>
      </c>
      <c r="F27" s="29">
        <f t="shared" si="6"/>
        <v>0</v>
      </c>
      <c r="G27" s="62">
        <f t="shared" si="6"/>
        <v>0</v>
      </c>
      <c r="H27" s="54">
        <f t="shared" si="6"/>
        <v>0</v>
      </c>
      <c r="I27" s="29">
        <f t="shared" si="6"/>
        <v>0</v>
      </c>
      <c r="J27" s="29">
        <f t="shared" si="6"/>
        <v>0</v>
      </c>
      <c r="K27" s="29">
        <f t="shared" si="6"/>
        <v>0</v>
      </c>
      <c r="L27" s="62">
        <f t="shared" si="6"/>
        <v>0</v>
      </c>
      <c r="M27" s="54">
        <f t="shared" si="6"/>
        <v>0</v>
      </c>
      <c r="N27" s="29">
        <f t="shared" si="6"/>
        <v>0</v>
      </c>
      <c r="O27" s="29">
        <f t="shared" si="6"/>
        <v>0</v>
      </c>
      <c r="P27" s="29">
        <f t="shared" si="6"/>
        <v>0</v>
      </c>
      <c r="Q27" s="62">
        <f t="shared" si="6"/>
        <v>0</v>
      </c>
      <c r="R27" s="54">
        <f t="shared" si="6"/>
        <v>0</v>
      </c>
      <c r="S27" s="29">
        <f t="shared" si="6"/>
        <v>0</v>
      </c>
      <c r="T27" s="29">
        <f t="shared" si="6"/>
        <v>0</v>
      </c>
      <c r="U27" s="29">
        <f t="shared" si="6"/>
        <v>0</v>
      </c>
      <c r="V27" s="62">
        <f t="shared" si="6"/>
        <v>0</v>
      </c>
      <c r="W27" s="54">
        <f t="shared" si="6"/>
        <v>0</v>
      </c>
      <c r="X27" s="29">
        <f t="shared" si="6"/>
        <v>0</v>
      </c>
      <c r="Y27" s="29">
        <f t="shared" si="6"/>
        <v>0</v>
      </c>
      <c r="Z27" s="29">
        <f t="shared" si="6"/>
        <v>0</v>
      </c>
      <c r="AA27" s="62">
        <f t="shared" si="6"/>
        <v>0</v>
      </c>
      <c r="AB27" s="54">
        <f t="shared" si="6"/>
        <v>0</v>
      </c>
      <c r="AC27" s="29">
        <f t="shared" si="6"/>
        <v>0</v>
      </c>
      <c r="AD27" s="29">
        <f t="shared" si="6"/>
        <v>0</v>
      </c>
      <c r="AE27" s="29">
        <f t="shared" si="6"/>
        <v>0</v>
      </c>
      <c r="AF27" s="62">
        <f t="shared" si="6"/>
        <v>0</v>
      </c>
      <c r="AG27" s="54">
        <f t="shared" si="6"/>
        <v>0</v>
      </c>
      <c r="AH27" s="29">
        <f t="shared" si="6"/>
        <v>0</v>
      </c>
      <c r="AI27" s="29">
        <f t="shared" si="6"/>
        <v>0</v>
      </c>
      <c r="AJ27" s="29">
        <f t="shared" si="6"/>
        <v>0</v>
      </c>
      <c r="AK27" s="62">
        <f t="shared" si="6"/>
        <v>0</v>
      </c>
      <c r="AL27" s="54">
        <f t="shared" si="6"/>
        <v>0</v>
      </c>
      <c r="AM27" s="29">
        <f t="shared" si="6"/>
        <v>0</v>
      </c>
      <c r="AN27" s="29">
        <f t="shared" si="6"/>
        <v>0</v>
      </c>
      <c r="AO27" s="29">
        <f t="shared" si="6"/>
        <v>0</v>
      </c>
      <c r="AP27" s="62">
        <f t="shared" si="6"/>
        <v>0</v>
      </c>
      <c r="AQ27" s="54">
        <f t="shared" si="6"/>
        <v>0</v>
      </c>
      <c r="AR27" s="29">
        <f t="shared" si="6"/>
        <v>0</v>
      </c>
      <c r="AS27" s="29">
        <f t="shared" si="6"/>
        <v>0</v>
      </c>
      <c r="AT27" s="29">
        <f t="shared" si="6"/>
        <v>0</v>
      </c>
      <c r="AU27" s="62">
        <f t="shared" si="6"/>
        <v>0</v>
      </c>
      <c r="AV27" s="54">
        <f t="shared" si="6"/>
        <v>0</v>
      </c>
      <c r="AW27" s="29">
        <f t="shared" si="6"/>
        <v>0</v>
      </c>
      <c r="AX27" s="29">
        <f t="shared" si="6"/>
        <v>0</v>
      </c>
      <c r="AY27" s="29">
        <f t="shared" si="6"/>
        <v>0</v>
      </c>
      <c r="AZ27" s="62">
        <f t="shared" si="6"/>
        <v>0</v>
      </c>
      <c r="BA27" s="54">
        <f t="shared" si="6"/>
        <v>0</v>
      </c>
      <c r="BB27" s="29">
        <f t="shared" si="6"/>
        <v>0</v>
      </c>
      <c r="BC27" s="29">
        <f t="shared" si="6"/>
        <v>0</v>
      </c>
      <c r="BD27" s="29">
        <f t="shared" si="6"/>
        <v>0</v>
      </c>
      <c r="BE27" s="62">
        <f t="shared" si="6"/>
        <v>0</v>
      </c>
      <c r="BF27" s="54">
        <f t="shared" si="6"/>
        <v>0</v>
      </c>
      <c r="BG27" s="29">
        <f t="shared" si="6"/>
        <v>0</v>
      </c>
      <c r="BH27" s="29">
        <f t="shared" si="6"/>
        <v>0</v>
      </c>
      <c r="BI27" s="29">
        <f t="shared" si="6"/>
        <v>0</v>
      </c>
      <c r="BJ27" s="62">
        <f t="shared" si="6"/>
        <v>0</v>
      </c>
      <c r="BK27" s="67">
        <f>SUM(C27:BJ27)</f>
        <v>0</v>
      </c>
    </row>
    <row r="28" spans="1:63" x14ac:dyDescent="0.25">
      <c r="A28" s="9" t="s">
        <v>81</v>
      </c>
      <c r="B28" s="17" t="s">
        <v>16</v>
      </c>
      <c r="C28" s="90"/>
      <c r="D28" s="90"/>
      <c r="E28" s="90"/>
      <c r="F28" s="90"/>
      <c r="G28" s="90"/>
      <c r="H28" s="90"/>
      <c r="I28" s="90"/>
      <c r="J28" s="90"/>
      <c r="K28" s="90"/>
      <c r="L28" s="90"/>
      <c r="M28" s="90"/>
      <c r="N28" s="90"/>
      <c r="O28" s="90"/>
      <c r="P28" s="90"/>
      <c r="Q28" s="90"/>
      <c r="R28" s="90"/>
      <c r="S28" s="90"/>
      <c r="T28" s="90"/>
      <c r="U28" s="90"/>
      <c r="V28" s="90"/>
      <c r="W28" s="90"/>
      <c r="X28" s="90"/>
      <c r="Y28" s="90"/>
      <c r="Z28" s="90"/>
      <c r="AA28" s="90"/>
      <c r="AB28" s="90"/>
      <c r="AC28" s="90"/>
      <c r="AD28" s="90"/>
      <c r="AE28" s="90"/>
      <c r="AF28" s="90"/>
      <c r="AG28" s="90"/>
      <c r="AH28" s="90"/>
      <c r="AI28" s="90"/>
      <c r="AJ28" s="90"/>
      <c r="AK28" s="90"/>
      <c r="AL28" s="90"/>
      <c r="AM28" s="90"/>
      <c r="AN28" s="90"/>
      <c r="AO28" s="90"/>
      <c r="AP28" s="90"/>
      <c r="AQ28" s="90"/>
      <c r="AR28" s="90"/>
      <c r="AS28" s="90"/>
      <c r="AT28" s="90"/>
      <c r="AU28" s="90"/>
      <c r="AV28" s="90"/>
      <c r="AW28" s="90"/>
      <c r="AX28" s="90"/>
      <c r="AY28" s="90"/>
      <c r="AZ28" s="90"/>
      <c r="BA28" s="90"/>
      <c r="BB28" s="90"/>
      <c r="BC28" s="90"/>
      <c r="BD28" s="90"/>
      <c r="BE28" s="90"/>
      <c r="BF28" s="90"/>
      <c r="BG28" s="90"/>
      <c r="BH28" s="90"/>
      <c r="BI28" s="90"/>
      <c r="BJ28" s="90"/>
      <c r="BK28" s="90"/>
    </row>
    <row r="29" spans="1:63" x14ac:dyDescent="0.25">
      <c r="A29" s="9"/>
      <c r="B29" s="17" t="s">
        <v>133</v>
      </c>
      <c r="C29" s="52">
        <v>0</v>
      </c>
      <c r="D29" s="28">
        <v>43.565729379533337</v>
      </c>
      <c r="E29" s="28">
        <v>0</v>
      </c>
      <c r="F29" s="28">
        <v>0</v>
      </c>
      <c r="G29" s="60">
        <v>0</v>
      </c>
      <c r="H29" s="52">
        <v>2.9670634822333333</v>
      </c>
      <c r="I29" s="28">
        <v>314.88208473630004</v>
      </c>
      <c r="J29" s="28">
        <v>11.042659611966663</v>
      </c>
      <c r="K29" s="28">
        <v>0</v>
      </c>
      <c r="L29" s="60">
        <v>31.23099189069999</v>
      </c>
      <c r="M29" s="52">
        <v>0</v>
      </c>
      <c r="N29" s="28">
        <v>0</v>
      </c>
      <c r="O29" s="28">
        <v>0</v>
      </c>
      <c r="P29" s="28">
        <v>0</v>
      </c>
      <c r="Q29" s="60">
        <v>0</v>
      </c>
      <c r="R29" s="52">
        <v>1.638590957666666</v>
      </c>
      <c r="S29" s="28">
        <v>21.2557080877</v>
      </c>
      <c r="T29" s="28">
        <v>0</v>
      </c>
      <c r="U29" s="28">
        <v>0</v>
      </c>
      <c r="V29" s="60">
        <v>1.5668457772</v>
      </c>
      <c r="W29" s="52">
        <v>0</v>
      </c>
      <c r="X29" s="28">
        <v>0</v>
      </c>
      <c r="Y29" s="28">
        <v>0</v>
      </c>
      <c r="Z29" s="28">
        <v>0</v>
      </c>
      <c r="AA29" s="60">
        <v>0</v>
      </c>
      <c r="AB29" s="52">
        <v>0.49787468079999958</v>
      </c>
      <c r="AC29" s="28">
        <v>63.126425936533323</v>
      </c>
      <c r="AD29" s="28">
        <v>0</v>
      </c>
      <c r="AE29" s="28">
        <v>0</v>
      </c>
      <c r="AF29" s="60">
        <v>1.3977365325999993</v>
      </c>
      <c r="AG29" s="52">
        <v>0</v>
      </c>
      <c r="AH29" s="28">
        <v>0</v>
      </c>
      <c r="AI29" s="28">
        <v>0</v>
      </c>
      <c r="AJ29" s="28">
        <v>0</v>
      </c>
      <c r="AK29" s="60">
        <v>0</v>
      </c>
      <c r="AL29" s="52">
        <v>0.31316133403333302</v>
      </c>
      <c r="AM29" s="28">
        <v>0.27393573096666674</v>
      </c>
      <c r="AN29" s="28">
        <v>8.8898088666666698E-3</v>
      </c>
      <c r="AO29" s="28">
        <v>0</v>
      </c>
      <c r="AP29" s="60">
        <v>0.50890158640000005</v>
      </c>
      <c r="AQ29" s="52">
        <v>0</v>
      </c>
      <c r="AR29" s="28">
        <v>0</v>
      </c>
      <c r="AS29" s="28">
        <v>0</v>
      </c>
      <c r="AT29" s="28">
        <v>0</v>
      </c>
      <c r="AU29" s="60">
        <v>0</v>
      </c>
      <c r="AV29" s="52">
        <v>19.351899285866679</v>
      </c>
      <c r="AW29" s="28">
        <v>85.004681501133433</v>
      </c>
      <c r="AX29" s="28">
        <v>3.5902055392333332</v>
      </c>
      <c r="AY29" s="28">
        <v>0</v>
      </c>
      <c r="AZ29" s="60">
        <v>83.11996635716666</v>
      </c>
      <c r="BA29" s="52">
        <v>0</v>
      </c>
      <c r="BB29" s="28">
        <v>0</v>
      </c>
      <c r="BC29" s="28">
        <v>0</v>
      </c>
      <c r="BD29" s="28">
        <v>0</v>
      </c>
      <c r="BE29" s="60">
        <v>0</v>
      </c>
      <c r="BF29" s="52">
        <v>7.0358394397333335</v>
      </c>
      <c r="BG29" s="28">
        <v>3.7778811047666676</v>
      </c>
      <c r="BH29" s="28">
        <v>0.39601121790000005</v>
      </c>
      <c r="BI29" s="28">
        <v>0</v>
      </c>
      <c r="BJ29" s="60">
        <v>4.9526409487666658</v>
      </c>
      <c r="BK29" s="66">
        <f t="shared" ref="BK29:BK36" si="7">SUM(C29:BJ29)</f>
        <v>701.5057249280668</v>
      </c>
    </row>
    <row r="30" spans="1:63" x14ac:dyDescent="0.25">
      <c r="A30" s="9"/>
      <c r="B30" s="17" t="s">
        <v>134</v>
      </c>
      <c r="C30" s="52">
        <v>0</v>
      </c>
      <c r="D30" s="28">
        <v>45.887509580733379</v>
      </c>
      <c r="E30" s="28">
        <v>0</v>
      </c>
      <c r="F30" s="28">
        <v>0</v>
      </c>
      <c r="G30" s="60">
        <v>0</v>
      </c>
      <c r="H30" s="52">
        <v>0.5913433646666667</v>
      </c>
      <c r="I30" s="28">
        <v>1.5607439709666664</v>
      </c>
      <c r="J30" s="28">
        <v>0</v>
      </c>
      <c r="K30" s="28">
        <v>0</v>
      </c>
      <c r="L30" s="60">
        <v>0.34306661106666669</v>
      </c>
      <c r="M30" s="52">
        <v>0</v>
      </c>
      <c r="N30" s="28">
        <v>0</v>
      </c>
      <c r="O30" s="28">
        <v>0</v>
      </c>
      <c r="P30" s="28">
        <v>0</v>
      </c>
      <c r="Q30" s="60">
        <v>0</v>
      </c>
      <c r="R30" s="52">
        <v>0.21747844179999998</v>
      </c>
      <c r="S30" s="28">
        <v>0</v>
      </c>
      <c r="T30" s="28">
        <v>0</v>
      </c>
      <c r="U30" s="28">
        <v>0</v>
      </c>
      <c r="V30" s="60">
        <v>7.3605166933333327E-2</v>
      </c>
      <c r="W30" s="52">
        <v>0</v>
      </c>
      <c r="X30" s="28">
        <v>0</v>
      </c>
      <c r="Y30" s="28">
        <v>0</v>
      </c>
      <c r="Z30" s="28">
        <v>0</v>
      </c>
      <c r="AA30" s="60">
        <v>0</v>
      </c>
      <c r="AB30" s="52">
        <v>1.8063759799999999E-2</v>
      </c>
      <c r="AC30" s="28">
        <v>2.7500908733333339E-2</v>
      </c>
      <c r="AD30" s="28">
        <v>0</v>
      </c>
      <c r="AE30" s="28">
        <v>0</v>
      </c>
      <c r="AF30" s="60">
        <v>0.28335002436666673</v>
      </c>
      <c r="AG30" s="52">
        <v>0</v>
      </c>
      <c r="AH30" s="28">
        <v>0</v>
      </c>
      <c r="AI30" s="28">
        <v>0</v>
      </c>
      <c r="AJ30" s="28">
        <v>0</v>
      </c>
      <c r="AK30" s="60">
        <v>0</v>
      </c>
      <c r="AL30" s="52">
        <v>1.5775046766666669E-2</v>
      </c>
      <c r="AM30" s="28">
        <v>0</v>
      </c>
      <c r="AN30" s="28">
        <v>0</v>
      </c>
      <c r="AO30" s="28">
        <v>0</v>
      </c>
      <c r="AP30" s="60">
        <v>1.4451999999999998E-5</v>
      </c>
      <c r="AQ30" s="52">
        <v>0</v>
      </c>
      <c r="AR30" s="28">
        <v>0</v>
      </c>
      <c r="AS30" s="28">
        <v>0</v>
      </c>
      <c r="AT30" s="28">
        <v>0</v>
      </c>
      <c r="AU30" s="60">
        <v>0</v>
      </c>
      <c r="AV30" s="52">
        <v>1.8018768196666664</v>
      </c>
      <c r="AW30" s="28">
        <v>1.4532530454333332</v>
      </c>
      <c r="AX30" s="28">
        <v>0</v>
      </c>
      <c r="AY30" s="28">
        <v>0</v>
      </c>
      <c r="AZ30" s="60">
        <v>2.6681910902666672</v>
      </c>
      <c r="BA30" s="52">
        <v>0</v>
      </c>
      <c r="BB30" s="28">
        <v>0</v>
      </c>
      <c r="BC30" s="28">
        <v>0</v>
      </c>
      <c r="BD30" s="28">
        <v>0</v>
      </c>
      <c r="BE30" s="60">
        <v>0</v>
      </c>
      <c r="BF30" s="52">
        <v>0.74710252716666614</v>
      </c>
      <c r="BG30" s="28">
        <v>1.134676606666667E-2</v>
      </c>
      <c r="BH30" s="28">
        <v>0</v>
      </c>
      <c r="BI30" s="28">
        <v>0</v>
      </c>
      <c r="BJ30" s="60">
        <v>0.3321133248999999</v>
      </c>
      <c r="BK30" s="66">
        <f t="shared" si="7"/>
        <v>56.032334901333385</v>
      </c>
    </row>
    <row r="31" spans="1:63" x14ac:dyDescent="0.25">
      <c r="A31" s="9"/>
      <c r="B31" s="17" t="s">
        <v>131</v>
      </c>
      <c r="C31" s="52">
        <v>0</v>
      </c>
      <c r="D31" s="28">
        <v>18.90309886856695</v>
      </c>
      <c r="E31" s="28">
        <v>0</v>
      </c>
      <c r="F31" s="28">
        <v>0</v>
      </c>
      <c r="G31" s="60">
        <v>0</v>
      </c>
      <c r="H31" s="52">
        <v>1.0490674342999995</v>
      </c>
      <c r="I31" s="28">
        <v>0.89358193326666657</v>
      </c>
      <c r="J31" s="28">
        <v>0</v>
      </c>
      <c r="K31" s="28">
        <v>0</v>
      </c>
      <c r="L31" s="60">
        <v>1.0795758612333335</v>
      </c>
      <c r="M31" s="52">
        <v>0</v>
      </c>
      <c r="N31" s="28">
        <v>0</v>
      </c>
      <c r="O31" s="28">
        <v>0</v>
      </c>
      <c r="P31" s="28">
        <v>0</v>
      </c>
      <c r="Q31" s="60">
        <v>0</v>
      </c>
      <c r="R31" s="52">
        <v>0.53121104836666622</v>
      </c>
      <c r="S31" s="28">
        <v>0.21054959533333337</v>
      </c>
      <c r="T31" s="28">
        <v>0</v>
      </c>
      <c r="U31" s="28">
        <v>0</v>
      </c>
      <c r="V31" s="60">
        <v>0.21701130513333336</v>
      </c>
      <c r="W31" s="52">
        <v>0</v>
      </c>
      <c r="X31" s="28">
        <v>0</v>
      </c>
      <c r="Y31" s="28">
        <v>0</v>
      </c>
      <c r="Z31" s="28">
        <v>0</v>
      </c>
      <c r="AA31" s="60">
        <v>0</v>
      </c>
      <c r="AB31" s="52">
        <v>1.2772739587333319</v>
      </c>
      <c r="AC31" s="28">
        <v>0.60917484029999991</v>
      </c>
      <c r="AD31" s="28">
        <v>0</v>
      </c>
      <c r="AE31" s="28">
        <v>0</v>
      </c>
      <c r="AF31" s="60">
        <v>3.1572848302000001</v>
      </c>
      <c r="AG31" s="52">
        <v>0</v>
      </c>
      <c r="AH31" s="28">
        <v>0</v>
      </c>
      <c r="AI31" s="28">
        <v>0</v>
      </c>
      <c r="AJ31" s="28">
        <v>0</v>
      </c>
      <c r="AK31" s="60">
        <v>0</v>
      </c>
      <c r="AL31" s="52">
        <v>0.6434599183333336</v>
      </c>
      <c r="AM31" s="28">
        <v>0.10366296733333331</v>
      </c>
      <c r="AN31" s="28">
        <v>0</v>
      </c>
      <c r="AO31" s="28">
        <v>0</v>
      </c>
      <c r="AP31" s="60">
        <v>0.69791902523333327</v>
      </c>
      <c r="AQ31" s="52">
        <v>0</v>
      </c>
      <c r="AR31" s="28">
        <v>0</v>
      </c>
      <c r="AS31" s="28">
        <v>0</v>
      </c>
      <c r="AT31" s="28">
        <v>0</v>
      </c>
      <c r="AU31" s="60">
        <v>0</v>
      </c>
      <c r="AV31" s="52">
        <v>9.7378119579666684</v>
      </c>
      <c r="AW31" s="28">
        <v>19.439475213999987</v>
      </c>
      <c r="AX31" s="28">
        <v>7.5609674988666669</v>
      </c>
      <c r="AY31" s="28">
        <v>0</v>
      </c>
      <c r="AZ31" s="60">
        <v>21.137017595966665</v>
      </c>
      <c r="BA31" s="52">
        <v>0</v>
      </c>
      <c r="BB31" s="28">
        <v>0</v>
      </c>
      <c r="BC31" s="28">
        <v>0</v>
      </c>
      <c r="BD31" s="28">
        <v>0</v>
      </c>
      <c r="BE31" s="60">
        <v>0</v>
      </c>
      <c r="BF31" s="52">
        <v>2.0631423226999992</v>
      </c>
      <c r="BG31" s="28">
        <v>8.1579862788666677</v>
      </c>
      <c r="BH31" s="28">
        <v>0</v>
      </c>
      <c r="BI31" s="28">
        <v>0</v>
      </c>
      <c r="BJ31" s="60">
        <v>1.9451753703000001</v>
      </c>
      <c r="BK31" s="66">
        <f t="shared" si="7"/>
        <v>99.414447825000295</v>
      </c>
    </row>
    <row r="32" spans="1:63" x14ac:dyDescent="0.25">
      <c r="A32" s="9"/>
      <c r="B32" s="17" t="s">
        <v>135</v>
      </c>
      <c r="C32" s="52">
        <v>0</v>
      </c>
      <c r="D32" s="28">
        <v>50.155458066866558</v>
      </c>
      <c r="E32" s="28">
        <v>0</v>
      </c>
      <c r="F32" s="28">
        <v>0</v>
      </c>
      <c r="G32" s="60">
        <v>0</v>
      </c>
      <c r="H32" s="52">
        <v>1.8166715045666657</v>
      </c>
      <c r="I32" s="28">
        <v>76.788469805066612</v>
      </c>
      <c r="J32" s="28">
        <v>4.5009867168000008</v>
      </c>
      <c r="K32" s="28">
        <v>0</v>
      </c>
      <c r="L32" s="60">
        <v>13.449507526966672</v>
      </c>
      <c r="M32" s="52">
        <v>0</v>
      </c>
      <c r="N32" s="28">
        <v>0</v>
      </c>
      <c r="O32" s="28">
        <v>0</v>
      </c>
      <c r="P32" s="28">
        <v>0</v>
      </c>
      <c r="Q32" s="60">
        <v>0</v>
      </c>
      <c r="R32" s="52">
        <v>0.70952070459999994</v>
      </c>
      <c r="S32" s="28">
        <v>0</v>
      </c>
      <c r="T32" s="28">
        <v>0</v>
      </c>
      <c r="U32" s="28">
        <v>0</v>
      </c>
      <c r="V32" s="60">
        <v>0.60354417276666672</v>
      </c>
      <c r="W32" s="52">
        <v>0</v>
      </c>
      <c r="X32" s="28">
        <v>3.8386490640666673</v>
      </c>
      <c r="Y32" s="28">
        <v>0</v>
      </c>
      <c r="Z32" s="28">
        <v>0</v>
      </c>
      <c r="AA32" s="60">
        <v>0</v>
      </c>
      <c r="AB32" s="52">
        <v>2.7819623314333319</v>
      </c>
      <c r="AC32" s="28">
        <v>122.78173002919999</v>
      </c>
      <c r="AD32" s="28">
        <v>0.92543719896666687</v>
      </c>
      <c r="AE32" s="28">
        <v>0</v>
      </c>
      <c r="AF32" s="60">
        <v>4.6034564954333339</v>
      </c>
      <c r="AG32" s="52">
        <v>0</v>
      </c>
      <c r="AH32" s="28">
        <v>0</v>
      </c>
      <c r="AI32" s="28">
        <v>0</v>
      </c>
      <c r="AJ32" s="28">
        <v>0</v>
      </c>
      <c r="AK32" s="60">
        <v>0</v>
      </c>
      <c r="AL32" s="52">
        <v>0.51379621220000049</v>
      </c>
      <c r="AM32" s="28">
        <v>15.088422690000002</v>
      </c>
      <c r="AN32" s="28">
        <v>43.685145685700007</v>
      </c>
      <c r="AO32" s="28">
        <v>0</v>
      </c>
      <c r="AP32" s="60">
        <v>0.78197968879999991</v>
      </c>
      <c r="AQ32" s="52">
        <v>0</v>
      </c>
      <c r="AR32" s="28">
        <v>0</v>
      </c>
      <c r="AS32" s="28">
        <v>0</v>
      </c>
      <c r="AT32" s="28">
        <v>0</v>
      </c>
      <c r="AU32" s="60">
        <v>0</v>
      </c>
      <c r="AV32" s="52">
        <v>9.7037335760999905</v>
      </c>
      <c r="AW32" s="28">
        <v>56.532051172566689</v>
      </c>
      <c r="AX32" s="28">
        <v>0</v>
      </c>
      <c r="AY32" s="28">
        <v>0</v>
      </c>
      <c r="AZ32" s="60">
        <v>47.213753924533329</v>
      </c>
      <c r="BA32" s="52">
        <v>0</v>
      </c>
      <c r="BB32" s="28">
        <v>0</v>
      </c>
      <c r="BC32" s="28">
        <v>0</v>
      </c>
      <c r="BD32" s="28">
        <v>0</v>
      </c>
      <c r="BE32" s="60">
        <v>0</v>
      </c>
      <c r="BF32" s="52">
        <v>3.5494561809333351</v>
      </c>
      <c r="BG32" s="28">
        <v>8.4944988757666682</v>
      </c>
      <c r="BH32" s="28">
        <v>3.3119884281666669</v>
      </c>
      <c r="BI32" s="28">
        <v>0</v>
      </c>
      <c r="BJ32" s="60">
        <v>3.9459971150333328</v>
      </c>
      <c r="BK32" s="66">
        <f t="shared" si="7"/>
        <v>475.77621716653323</v>
      </c>
    </row>
    <row r="33" spans="1:66" x14ac:dyDescent="0.25">
      <c r="A33" s="9"/>
      <c r="B33" s="17" t="s">
        <v>107</v>
      </c>
      <c r="C33" s="52">
        <v>0</v>
      </c>
      <c r="D33" s="28">
        <v>2.0700212107333327</v>
      </c>
      <c r="E33" s="28">
        <v>0</v>
      </c>
      <c r="F33" s="28">
        <v>0</v>
      </c>
      <c r="G33" s="60">
        <v>0</v>
      </c>
      <c r="H33" s="52">
        <v>0.85920424213333291</v>
      </c>
      <c r="I33" s="28">
        <v>2.9027926668666666</v>
      </c>
      <c r="J33" s="28">
        <v>0</v>
      </c>
      <c r="K33" s="28">
        <v>0</v>
      </c>
      <c r="L33" s="60">
        <v>1.5524511201000004</v>
      </c>
      <c r="M33" s="52">
        <v>0</v>
      </c>
      <c r="N33" s="28">
        <v>0</v>
      </c>
      <c r="O33" s="28">
        <v>0</v>
      </c>
      <c r="P33" s="28">
        <v>0</v>
      </c>
      <c r="Q33" s="60">
        <v>0</v>
      </c>
      <c r="R33" s="52">
        <v>0.27101746496666679</v>
      </c>
      <c r="S33" s="28">
        <v>0</v>
      </c>
      <c r="T33" s="28">
        <v>0</v>
      </c>
      <c r="U33" s="28">
        <v>0</v>
      </c>
      <c r="V33" s="60">
        <v>0.23207595453333332</v>
      </c>
      <c r="W33" s="52">
        <v>0</v>
      </c>
      <c r="X33" s="28">
        <v>0</v>
      </c>
      <c r="Y33" s="28">
        <v>0</v>
      </c>
      <c r="Z33" s="28">
        <v>0</v>
      </c>
      <c r="AA33" s="60">
        <v>0</v>
      </c>
      <c r="AB33" s="52">
        <v>0.33077995243333325</v>
      </c>
      <c r="AC33" s="28">
        <v>0.16695608366666673</v>
      </c>
      <c r="AD33" s="28">
        <v>0</v>
      </c>
      <c r="AE33" s="28">
        <v>0</v>
      </c>
      <c r="AF33" s="60">
        <v>0.19052991943333333</v>
      </c>
      <c r="AG33" s="52">
        <v>0</v>
      </c>
      <c r="AH33" s="28">
        <v>0</v>
      </c>
      <c r="AI33" s="28">
        <v>0</v>
      </c>
      <c r="AJ33" s="28">
        <v>0</v>
      </c>
      <c r="AK33" s="60">
        <v>0</v>
      </c>
      <c r="AL33" s="52">
        <v>0.31753686806666626</v>
      </c>
      <c r="AM33" s="28">
        <v>4.4537746766666664E-2</v>
      </c>
      <c r="AN33" s="28">
        <v>0</v>
      </c>
      <c r="AO33" s="28">
        <v>0</v>
      </c>
      <c r="AP33" s="60">
        <v>1.6054182382999995</v>
      </c>
      <c r="AQ33" s="52">
        <v>0</v>
      </c>
      <c r="AR33" s="28">
        <v>0</v>
      </c>
      <c r="AS33" s="28">
        <v>0</v>
      </c>
      <c r="AT33" s="28">
        <v>0</v>
      </c>
      <c r="AU33" s="60">
        <v>0</v>
      </c>
      <c r="AV33" s="52">
        <v>6.3115840168333976</v>
      </c>
      <c r="AW33" s="28">
        <v>1.7541967270000001</v>
      </c>
      <c r="AX33" s="28">
        <v>0</v>
      </c>
      <c r="AY33" s="28">
        <v>0</v>
      </c>
      <c r="AZ33" s="60">
        <v>1.3881387105000003</v>
      </c>
      <c r="BA33" s="52">
        <v>0</v>
      </c>
      <c r="BB33" s="28">
        <v>0</v>
      </c>
      <c r="BC33" s="28">
        <v>0</v>
      </c>
      <c r="BD33" s="28">
        <v>0</v>
      </c>
      <c r="BE33" s="60">
        <v>0</v>
      </c>
      <c r="BF33" s="52">
        <v>2.2965855201333394</v>
      </c>
      <c r="BG33" s="28">
        <v>0.10195460406666665</v>
      </c>
      <c r="BH33" s="28">
        <v>0</v>
      </c>
      <c r="BI33" s="28">
        <v>0</v>
      </c>
      <c r="BJ33" s="60">
        <v>6.3596915400000009E-2</v>
      </c>
      <c r="BK33" s="66">
        <f t="shared" si="7"/>
        <v>22.459377961933406</v>
      </c>
    </row>
    <row r="34" spans="1:66" x14ac:dyDescent="0.25">
      <c r="A34" s="9"/>
      <c r="B34" s="17" t="s">
        <v>108</v>
      </c>
      <c r="C34" s="52">
        <v>0</v>
      </c>
      <c r="D34" s="28">
        <v>0</v>
      </c>
      <c r="E34" s="28">
        <v>0</v>
      </c>
      <c r="F34" s="28">
        <v>0</v>
      </c>
      <c r="G34" s="60">
        <v>0</v>
      </c>
      <c r="H34" s="52">
        <v>0</v>
      </c>
      <c r="I34" s="28">
        <v>0</v>
      </c>
      <c r="J34" s="28">
        <v>0</v>
      </c>
      <c r="K34" s="28">
        <v>0</v>
      </c>
      <c r="L34" s="60">
        <v>0</v>
      </c>
      <c r="M34" s="52">
        <v>0</v>
      </c>
      <c r="N34" s="28">
        <v>0</v>
      </c>
      <c r="O34" s="28">
        <v>0</v>
      </c>
      <c r="P34" s="28">
        <v>0</v>
      </c>
      <c r="Q34" s="60">
        <v>0</v>
      </c>
      <c r="R34" s="52">
        <v>0</v>
      </c>
      <c r="S34" s="28">
        <v>0</v>
      </c>
      <c r="T34" s="28">
        <v>0</v>
      </c>
      <c r="U34" s="28">
        <v>0</v>
      </c>
      <c r="V34" s="60">
        <v>0</v>
      </c>
      <c r="W34" s="52">
        <v>0</v>
      </c>
      <c r="X34" s="28">
        <v>0</v>
      </c>
      <c r="Y34" s="28">
        <v>0</v>
      </c>
      <c r="Z34" s="28">
        <v>0</v>
      </c>
      <c r="AA34" s="60">
        <v>0</v>
      </c>
      <c r="AB34" s="52">
        <v>0</v>
      </c>
      <c r="AC34" s="28">
        <v>0</v>
      </c>
      <c r="AD34" s="28">
        <v>0</v>
      </c>
      <c r="AE34" s="28">
        <v>0</v>
      </c>
      <c r="AF34" s="60">
        <v>0</v>
      </c>
      <c r="AG34" s="52">
        <v>0</v>
      </c>
      <c r="AH34" s="28">
        <v>0</v>
      </c>
      <c r="AI34" s="28">
        <v>0</v>
      </c>
      <c r="AJ34" s="28">
        <v>0</v>
      </c>
      <c r="AK34" s="60">
        <v>0</v>
      </c>
      <c r="AL34" s="52">
        <v>0</v>
      </c>
      <c r="AM34" s="28">
        <v>0</v>
      </c>
      <c r="AN34" s="28">
        <v>0</v>
      </c>
      <c r="AO34" s="28">
        <v>0</v>
      </c>
      <c r="AP34" s="60">
        <v>0</v>
      </c>
      <c r="AQ34" s="52">
        <v>0</v>
      </c>
      <c r="AR34" s="28">
        <v>0</v>
      </c>
      <c r="AS34" s="28">
        <v>0</v>
      </c>
      <c r="AT34" s="28">
        <v>0</v>
      </c>
      <c r="AU34" s="60">
        <v>0</v>
      </c>
      <c r="AV34" s="52">
        <v>1.0000000000000003E-9</v>
      </c>
      <c r="AW34" s="28">
        <v>0</v>
      </c>
      <c r="AX34" s="28">
        <v>0</v>
      </c>
      <c r="AY34" s="28">
        <v>0</v>
      </c>
      <c r="AZ34" s="60">
        <v>0</v>
      </c>
      <c r="BA34" s="52">
        <v>0</v>
      </c>
      <c r="BB34" s="28">
        <v>0</v>
      </c>
      <c r="BC34" s="28">
        <v>0</v>
      </c>
      <c r="BD34" s="28">
        <v>0</v>
      </c>
      <c r="BE34" s="60">
        <v>0</v>
      </c>
      <c r="BF34" s="52">
        <v>0</v>
      </c>
      <c r="BG34" s="28">
        <v>0</v>
      </c>
      <c r="BH34" s="28">
        <v>0</v>
      </c>
      <c r="BI34" s="28">
        <v>0</v>
      </c>
      <c r="BJ34" s="60">
        <v>0</v>
      </c>
      <c r="BK34" s="66">
        <f t="shared" si="7"/>
        <v>1.0000000000000003E-9</v>
      </c>
    </row>
    <row r="35" spans="1:66" x14ac:dyDescent="0.25">
      <c r="A35" s="9"/>
      <c r="B35" s="18" t="s">
        <v>89</v>
      </c>
      <c r="C35" s="54">
        <f>SUM(C29:C34)</f>
        <v>0</v>
      </c>
      <c r="D35" s="29">
        <f t="shared" ref="D35:BJ35" si="8">SUM(D29:D34)</f>
        <v>160.58181710643356</v>
      </c>
      <c r="E35" s="29">
        <f t="shared" si="8"/>
        <v>0</v>
      </c>
      <c r="F35" s="29">
        <f t="shared" si="8"/>
        <v>0</v>
      </c>
      <c r="G35" s="62">
        <f t="shared" si="8"/>
        <v>0</v>
      </c>
      <c r="H35" s="54">
        <f t="shared" si="8"/>
        <v>7.2833500278999983</v>
      </c>
      <c r="I35" s="29">
        <f t="shared" si="8"/>
        <v>397.02767311246663</v>
      </c>
      <c r="J35" s="29">
        <f t="shared" si="8"/>
        <v>15.543646328766663</v>
      </c>
      <c r="K35" s="29">
        <f t="shared" si="8"/>
        <v>0</v>
      </c>
      <c r="L35" s="62">
        <f t="shared" si="8"/>
        <v>47.65559301006666</v>
      </c>
      <c r="M35" s="54">
        <f t="shared" si="8"/>
        <v>0</v>
      </c>
      <c r="N35" s="29">
        <f t="shared" si="8"/>
        <v>0</v>
      </c>
      <c r="O35" s="29">
        <f t="shared" si="8"/>
        <v>0</v>
      </c>
      <c r="P35" s="29">
        <f t="shared" si="8"/>
        <v>0</v>
      </c>
      <c r="Q35" s="62">
        <f t="shared" si="8"/>
        <v>0</v>
      </c>
      <c r="R35" s="54">
        <f t="shared" si="8"/>
        <v>3.3678186173999993</v>
      </c>
      <c r="S35" s="29">
        <f t="shared" si="8"/>
        <v>21.466257683033334</v>
      </c>
      <c r="T35" s="29">
        <f t="shared" si="8"/>
        <v>0</v>
      </c>
      <c r="U35" s="29">
        <f t="shared" si="8"/>
        <v>0</v>
      </c>
      <c r="V35" s="62">
        <f t="shared" si="8"/>
        <v>2.6930823765666667</v>
      </c>
      <c r="W35" s="54">
        <f t="shared" si="8"/>
        <v>0</v>
      </c>
      <c r="X35" s="29">
        <f t="shared" si="8"/>
        <v>3.8386490640666673</v>
      </c>
      <c r="Y35" s="29">
        <f t="shared" si="8"/>
        <v>0</v>
      </c>
      <c r="Z35" s="29">
        <f t="shared" si="8"/>
        <v>0</v>
      </c>
      <c r="AA35" s="62">
        <f t="shared" si="8"/>
        <v>0</v>
      </c>
      <c r="AB35" s="54">
        <f t="shared" si="8"/>
        <v>4.9059546831999974</v>
      </c>
      <c r="AC35" s="29">
        <f t="shared" si="8"/>
        <v>186.71178779843331</v>
      </c>
      <c r="AD35" s="29">
        <f t="shared" si="8"/>
        <v>0.92543719896666687</v>
      </c>
      <c r="AE35" s="29">
        <f t="shared" si="8"/>
        <v>0</v>
      </c>
      <c r="AF35" s="62">
        <f t="shared" si="8"/>
        <v>9.6323578020333329</v>
      </c>
      <c r="AG35" s="54">
        <f t="shared" si="8"/>
        <v>0</v>
      </c>
      <c r="AH35" s="29">
        <f t="shared" si="8"/>
        <v>0</v>
      </c>
      <c r="AI35" s="29">
        <f t="shared" si="8"/>
        <v>0</v>
      </c>
      <c r="AJ35" s="29">
        <f t="shared" si="8"/>
        <v>0</v>
      </c>
      <c r="AK35" s="62">
        <f t="shared" si="8"/>
        <v>0</v>
      </c>
      <c r="AL35" s="54">
        <f t="shared" si="8"/>
        <v>1.8037293794</v>
      </c>
      <c r="AM35" s="29">
        <f t="shared" si="8"/>
        <v>15.510559135066668</v>
      </c>
      <c r="AN35" s="29">
        <f t="shared" si="8"/>
        <v>43.694035494566677</v>
      </c>
      <c r="AO35" s="29">
        <f t="shared" si="8"/>
        <v>0</v>
      </c>
      <c r="AP35" s="62">
        <f t="shared" si="8"/>
        <v>3.5942329907333326</v>
      </c>
      <c r="AQ35" s="54">
        <f t="shared" si="8"/>
        <v>0</v>
      </c>
      <c r="AR35" s="29">
        <f t="shared" si="8"/>
        <v>0</v>
      </c>
      <c r="AS35" s="29">
        <f t="shared" si="8"/>
        <v>0</v>
      </c>
      <c r="AT35" s="29">
        <f t="shared" si="8"/>
        <v>0</v>
      </c>
      <c r="AU35" s="62">
        <f t="shared" si="8"/>
        <v>0</v>
      </c>
      <c r="AV35" s="54">
        <f t="shared" si="8"/>
        <v>46.906905657433406</v>
      </c>
      <c r="AW35" s="29">
        <f t="shared" si="8"/>
        <v>164.18365766013343</v>
      </c>
      <c r="AX35" s="29">
        <f t="shared" si="8"/>
        <v>11.1511730381</v>
      </c>
      <c r="AY35" s="29">
        <f t="shared" si="8"/>
        <v>0</v>
      </c>
      <c r="AZ35" s="62">
        <f t="shared" si="8"/>
        <v>155.5270676784333</v>
      </c>
      <c r="BA35" s="54">
        <f t="shared" si="8"/>
        <v>0</v>
      </c>
      <c r="BB35" s="29">
        <f t="shared" si="8"/>
        <v>0</v>
      </c>
      <c r="BC35" s="29">
        <f t="shared" si="8"/>
        <v>0</v>
      </c>
      <c r="BD35" s="29">
        <f t="shared" si="8"/>
        <v>0</v>
      </c>
      <c r="BE35" s="62">
        <f t="shared" si="8"/>
        <v>0</v>
      </c>
      <c r="BF35" s="54">
        <f t="shared" si="8"/>
        <v>15.692125990666673</v>
      </c>
      <c r="BG35" s="29">
        <f t="shared" si="8"/>
        <v>20.543667629533335</v>
      </c>
      <c r="BH35" s="29">
        <f t="shared" si="8"/>
        <v>3.7079996460666669</v>
      </c>
      <c r="BI35" s="29">
        <f t="shared" si="8"/>
        <v>0</v>
      </c>
      <c r="BJ35" s="62">
        <f t="shared" si="8"/>
        <v>11.239523674399999</v>
      </c>
      <c r="BK35" s="67">
        <f t="shared" si="7"/>
        <v>1355.1881027838667</v>
      </c>
      <c r="BL35" s="24"/>
      <c r="BM35" s="35"/>
      <c r="BN35" s="49"/>
    </row>
    <row r="36" spans="1:66" x14ac:dyDescent="0.25">
      <c r="A36" s="9"/>
      <c r="B36" s="18" t="s">
        <v>79</v>
      </c>
      <c r="C36" s="54">
        <f t="shared" ref="C36:AH36" si="9">C10+C13+C21+C24+C27+C35</f>
        <v>0</v>
      </c>
      <c r="D36" s="29">
        <f t="shared" si="9"/>
        <v>185.47700763110024</v>
      </c>
      <c r="E36" s="29">
        <f t="shared" si="9"/>
        <v>0</v>
      </c>
      <c r="F36" s="29">
        <f t="shared" si="9"/>
        <v>0</v>
      </c>
      <c r="G36" s="62">
        <f t="shared" si="9"/>
        <v>0</v>
      </c>
      <c r="H36" s="54">
        <f t="shared" si="9"/>
        <v>16.051141969040003</v>
      </c>
      <c r="I36" s="29">
        <f t="shared" si="9"/>
        <v>673.74015581503181</v>
      </c>
      <c r="J36" s="29">
        <f t="shared" si="9"/>
        <v>150.5671529393</v>
      </c>
      <c r="K36" s="29">
        <f t="shared" si="9"/>
        <v>0</v>
      </c>
      <c r="L36" s="62">
        <f t="shared" si="9"/>
        <v>79.706835033633325</v>
      </c>
      <c r="M36" s="54">
        <f t="shared" si="9"/>
        <v>0</v>
      </c>
      <c r="N36" s="29">
        <f t="shared" si="9"/>
        <v>0</v>
      </c>
      <c r="O36" s="29">
        <f t="shared" si="9"/>
        <v>0</v>
      </c>
      <c r="P36" s="29">
        <f t="shared" si="9"/>
        <v>0</v>
      </c>
      <c r="Q36" s="62">
        <f t="shared" si="9"/>
        <v>0</v>
      </c>
      <c r="R36" s="54">
        <f t="shared" si="9"/>
        <v>6.6111499068599997</v>
      </c>
      <c r="S36" s="29">
        <f t="shared" si="9"/>
        <v>39.138789434466673</v>
      </c>
      <c r="T36" s="29">
        <f t="shared" si="9"/>
        <v>2.3344066642999999</v>
      </c>
      <c r="U36" s="29">
        <f t="shared" si="9"/>
        <v>0</v>
      </c>
      <c r="V36" s="62">
        <f t="shared" si="9"/>
        <v>5.9388534751333504</v>
      </c>
      <c r="W36" s="54">
        <f t="shared" si="9"/>
        <v>0</v>
      </c>
      <c r="X36" s="29">
        <f t="shared" si="9"/>
        <v>3.8386490640666673</v>
      </c>
      <c r="Y36" s="29">
        <f t="shared" si="9"/>
        <v>0</v>
      </c>
      <c r="Z36" s="29">
        <f t="shared" si="9"/>
        <v>0</v>
      </c>
      <c r="AA36" s="62">
        <f t="shared" si="9"/>
        <v>0</v>
      </c>
      <c r="AB36" s="54">
        <f t="shared" si="9"/>
        <v>5.5362423967999979</v>
      </c>
      <c r="AC36" s="29">
        <f t="shared" si="9"/>
        <v>264.826584819</v>
      </c>
      <c r="AD36" s="29">
        <f t="shared" si="9"/>
        <v>0.92543719896666687</v>
      </c>
      <c r="AE36" s="29">
        <f t="shared" si="9"/>
        <v>0</v>
      </c>
      <c r="AF36" s="62">
        <f t="shared" si="9"/>
        <v>12.383466196933332</v>
      </c>
      <c r="AG36" s="54">
        <f t="shared" si="9"/>
        <v>0</v>
      </c>
      <c r="AH36" s="29">
        <f t="shared" si="9"/>
        <v>0</v>
      </c>
      <c r="AI36" s="29">
        <f t="shared" ref="AI36:BJ36" si="10">AI10+AI13+AI21+AI24+AI27+AI35</f>
        <v>0</v>
      </c>
      <c r="AJ36" s="29">
        <f t="shared" si="10"/>
        <v>0</v>
      </c>
      <c r="AK36" s="62">
        <f t="shared" si="10"/>
        <v>0</v>
      </c>
      <c r="AL36" s="54">
        <f t="shared" si="10"/>
        <v>2.1246940215666665</v>
      </c>
      <c r="AM36" s="29">
        <f t="shared" si="10"/>
        <v>86.597800662099999</v>
      </c>
      <c r="AN36" s="29">
        <f t="shared" si="10"/>
        <v>110.45087334179999</v>
      </c>
      <c r="AO36" s="29">
        <f t="shared" si="10"/>
        <v>0</v>
      </c>
      <c r="AP36" s="62">
        <f t="shared" si="10"/>
        <v>4.5452658394666665</v>
      </c>
      <c r="AQ36" s="54">
        <f t="shared" si="10"/>
        <v>0</v>
      </c>
      <c r="AR36" s="29">
        <f t="shared" si="10"/>
        <v>0</v>
      </c>
      <c r="AS36" s="29">
        <f t="shared" si="10"/>
        <v>0</v>
      </c>
      <c r="AT36" s="29">
        <f t="shared" si="10"/>
        <v>0</v>
      </c>
      <c r="AU36" s="62">
        <f t="shared" si="10"/>
        <v>0</v>
      </c>
      <c r="AV36" s="54">
        <f t="shared" si="10"/>
        <v>62.143866513133418</v>
      </c>
      <c r="AW36" s="29">
        <f t="shared" si="10"/>
        <v>421.7877728983334</v>
      </c>
      <c r="AX36" s="29">
        <f t="shared" si="10"/>
        <v>11.304084974966667</v>
      </c>
      <c r="AY36" s="29">
        <f t="shared" si="10"/>
        <v>0</v>
      </c>
      <c r="AZ36" s="62">
        <f t="shared" si="10"/>
        <v>199.98366719479995</v>
      </c>
      <c r="BA36" s="54">
        <f t="shared" si="10"/>
        <v>0</v>
      </c>
      <c r="BB36" s="29">
        <f t="shared" si="10"/>
        <v>0</v>
      </c>
      <c r="BC36" s="29">
        <f t="shared" si="10"/>
        <v>0</v>
      </c>
      <c r="BD36" s="29">
        <f t="shared" si="10"/>
        <v>0</v>
      </c>
      <c r="BE36" s="62">
        <f t="shared" si="10"/>
        <v>0</v>
      </c>
      <c r="BF36" s="54">
        <f t="shared" si="10"/>
        <v>22.215792259033339</v>
      </c>
      <c r="BG36" s="29">
        <f t="shared" si="10"/>
        <v>37.080440584199998</v>
      </c>
      <c r="BH36" s="29">
        <f t="shared" si="10"/>
        <v>4.9353401402333335</v>
      </c>
      <c r="BI36" s="29">
        <f t="shared" si="10"/>
        <v>0</v>
      </c>
      <c r="BJ36" s="62">
        <f t="shared" si="10"/>
        <v>20.357366002999999</v>
      </c>
      <c r="BK36" s="67">
        <f t="shared" si="7"/>
        <v>2430.6028369772657</v>
      </c>
    </row>
    <row r="37" spans="1:66" ht="3.75" customHeight="1" x14ac:dyDescent="0.25">
      <c r="A37" s="9"/>
      <c r="B37" s="19"/>
      <c r="C37" s="90"/>
      <c r="D37" s="90"/>
      <c r="E37" s="90"/>
      <c r="F37" s="90"/>
      <c r="G37" s="90"/>
      <c r="H37" s="90"/>
      <c r="I37" s="90"/>
      <c r="J37" s="90"/>
      <c r="K37" s="90"/>
      <c r="L37" s="90"/>
      <c r="M37" s="90"/>
      <c r="N37" s="90"/>
      <c r="O37" s="90"/>
      <c r="P37" s="90"/>
      <c r="Q37" s="90"/>
      <c r="R37" s="90"/>
      <c r="S37" s="90"/>
      <c r="T37" s="90"/>
      <c r="U37" s="90"/>
      <c r="V37" s="90"/>
      <c r="W37" s="90"/>
      <c r="X37" s="90"/>
      <c r="Y37" s="90"/>
      <c r="Z37" s="90"/>
      <c r="AA37" s="90"/>
      <c r="AB37" s="90"/>
      <c r="AC37" s="90"/>
      <c r="AD37" s="90"/>
      <c r="AE37" s="90"/>
      <c r="AF37" s="90"/>
      <c r="AG37" s="90"/>
      <c r="AH37" s="90"/>
      <c r="AI37" s="90"/>
      <c r="AJ37" s="90"/>
      <c r="AK37" s="90"/>
      <c r="AL37" s="90"/>
      <c r="AM37" s="90"/>
      <c r="AN37" s="90"/>
      <c r="AO37" s="90"/>
      <c r="AP37" s="90"/>
      <c r="AQ37" s="90"/>
      <c r="AR37" s="90"/>
      <c r="AS37" s="90"/>
      <c r="AT37" s="90"/>
      <c r="AU37" s="90"/>
      <c r="AV37" s="90"/>
      <c r="AW37" s="90"/>
      <c r="AX37" s="90"/>
      <c r="AY37" s="90"/>
      <c r="AZ37" s="90"/>
      <c r="BA37" s="90"/>
      <c r="BB37" s="90"/>
      <c r="BC37" s="90"/>
      <c r="BD37" s="90"/>
      <c r="BE37" s="90"/>
      <c r="BF37" s="90"/>
      <c r="BG37" s="90"/>
      <c r="BH37" s="90"/>
      <c r="BI37" s="90"/>
      <c r="BJ37" s="90"/>
      <c r="BK37" s="90"/>
    </row>
    <row r="38" spans="1:66" x14ac:dyDescent="0.25">
      <c r="A38" s="9" t="s">
        <v>1</v>
      </c>
      <c r="B38" s="20" t="s">
        <v>7</v>
      </c>
      <c r="C38" s="90"/>
      <c r="D38" s="90"/>
      <c r="E38" s="90"/>
      <c r="F38" s="90"/>
      <c r="G38" s="90"/>
      <c r="H38" s="90"/>
      <c r="I38" s="90"/>
      <c r="J38" s="90"/>
      <c r="K38" s="90"/>
      <c r="L38" s="90"/>
      <c r="M38" s="90"/>
      <c r="N38" s="90"/>
      <c r="O38" s="90"/>
      <c r="P38" s="90"/>
      <c r="Q38" s="90"/>
      <c r="R38" s="90"/>
      <c r="S38" s="90"/>
      <c r="T38" s="90"/>
      <c r="U38" s="90"/>
      <c r="V38" s="90"/>
      <c r="W38" s="90"/>
      <c r="X38" s="90"/>
      <c r="Y38" s="90"/>
      <c r="Z38" s="90"/>
      <c r="AA38" s="90"/>
      <c r="AB38" s="90"/>
      <c r="AC38" s="90"/>
      <c r="AD38" s="90"/>
      <c r="AE38" s="90"/>
      <c r="AF38" s="90"/>
      <c r="AG38" s="90"/>
      <c r="AH38" s="90"/>
      <c r="AI38" s="90"/>
      <c r="AJ38" s="90"/>
      <c r="AK38" s="90"/>
      <c r="AL38" s="90"/>
      <c r="AM38" s="90"/>
      <c r="AN38" s="90"/>
      <c r="AO38" s="90"/>
      <c r="AP38" s="90"/>
      <c r="AQ38" s="90"/>
      <c r="AR38" s="90"/>
      <c r="AS38" s="90"/>
      <c r="AT38" s="90"/>
      <c r="AU38" s="90"/>
      <c r="AV38" s="90"/>
      <c r="AW38" s="90"/>
      <c r="AX38" s="90"/>
      <c r="AY38" s="90"/>
      <c r="AZ38" s="90"/>
      <c r="BA38" s="90"/>
      <c r="BB38" s="90"/>
      <c r="BC38" s="90"/>
      <c r="BD38" s="90"/>
      <c r="BE38" s="90"/>
      <c r="BF38" s="90"/>
      <c r="BG38" s="90"/>
      <c r="BH38" s="90"/>
      <c r="BI38" s="90"/>
      <c r="BJ38" s="90"/>
      <c r="BK38" s="90"/>
    </row>
    <row r="39" spans="1:66" s="11" customFormat="1" x14ac:dyDescent="0.25">
      <c r="A39" s="9" t="s">
        <v>75</v>
      </c>
      <c r="B39" s="17" t="s">
        <v>2</v>
      </c>
      <c r="C39" s="94"/>
      <c r="D39" s="94"/>
      <c r="E39" s="94"/>
      <c r="F39" s="94"/>
      <c r="G39" s="94"/>
      <c r="H39" s="94"/>
      <c r="I39" s="94"/>
      <c r="J39" s="94"/>
      <c r="K39" s="94"/>
      <c r="L39" s="94"/>
      <c r="M39" s="94"/>
      <c r="N39" s="94"/>
      <c r="O39" s="94"/>
      <c r="P39" s="94"/>
      <c r="Q39" s="94"/>
      <c r="R39" s="94"/>
      <c r="S39" s="94"/>
      <c r="T39" s="94"/>
      <c r="U39" s="94"/>
      <c r="V39" s="94"/>
      <c r="W39" s="94"/>
      <c r="X39" s="94"/>
      <c r="Y39" s="94"/>
      <c r="Z39" s="94"/>
      <c r="AA39" s="94"/>
      <c r="AB39" s="94"/>
      <c r="AC39" s="94"/>
      <c r="AD39" s="94"/>
      <c r="AE39" s="94"/>
      <c r="AF39" s="94"/>
      <c r="AG39" s="94"/>
      <c r="AH39" s="94"/>
      <c r="AI39" s="94"/>
      <c r="AJ39" s="94"/>
      <c r="AK39" s="94"/>
      <c r="AL39" s="94"/>
      <c r="AM39" s="94"/>
      <c r="AN39" s="94"/>
      <c r="AO39" s="94"/>
      <c r="AP39" s="94"/>
      <c r="AQ39" s="94"/>
      <c r="AR39" s="94"/>
      <c r="AS39" s="94"/>
      <c r="AT39" s="94"/>
      <c r="AU39" s="94"/>
      <c r="AV39" s="94"/>
      <c r="AW39" s="94"/>
      <c r="AX39" s="94"/>
      <c r="AY39" s="94"/>
      <c r="AZ39" s="94"/>
      <c r="BA39" s="94"/>
      <c r="BB39" s="94"/>
      <c r="BC39" s="94"/>
      <c r="BD39" s="94"/>
      <c r="BE39" s="94"/>
      <c r="BF39" s="94"/>
      <c r="BG39" s="94"/>
      <c r="BH39" s="94"/>
      <c r="BI39" s="94"/>
      <c r="BJ39" s="94"/>
      <c r="BK39" s="94"/>
    </row>
    <row r="40" spans="1:66" s="11" customFormat="1" x14ac:dyDescent="0.25">
      <c r="A40" s="9"/>
      <c r="B40" s="17" t="s">
        <v>109</v>
      </c>
      <c r="C40" s="52">
        <v>0</v>
      </c>
      <c r="D40" s="28">
        <v>0</v>
      </c>
      <c r="E40" s="28">
        <v>0</v>
      </c>
      <c r="F40" s="28">
        <v>0</v>
      </c>
      <c r="G40" s="60">
        <v>0</v>
      </c>
      <c r="H40" s="52">
        <v>20.803649457866925</v>
      </c>
      <c r="I40" s="28">
        <v>0.67019258763626932</v>
      </c>
      <c r="J40" s="28">
        <v>0</v>
      </c>
      <c r="K40" s="28">
        <v>0</v>
      </c>
      <c r="L40" s="60">
        <v>5.7945993233333333E-2</v>
      </c>
      <c r="M40" s="52">
        <v>0</v>
      </c>
      <c r="N40" s="28">
        <v>0</v>
      </c>
      <c r="O40" s="28">
        <v>0</v>
      </c>
      <c r="P40" s="28">
        <v>0</v>
      </c>
      <c r="Q40" s="60">
        <v>0</v>
      </c>
      <c r="R40" s="52">
        <v>9.5529834928333539</v>
      </c>
      <c r="S40" s="28">
        <v>3.8324616666666677E-3</v>
      </c>
      <c r="T40" s="28">
        <v>0</v>
      </c>
      <c r="U40" s="28">
        <v>0</v>
      </c>
      <c r="V40" s="60">
        <v>5.1349049966666678E-2</v>
      </c>
      <c r="W40" s="52">
        <v>0</v>
      </c>
      <c r="X40" s="28">
        <v>0</v>
      </c>
      <c r="Y40" s="28">
        <v>0</v>
      </c>
      <c r="Z40" s="28">
        <v>0</v>
      </c>
      <c r="AA40" s="60">
        <v>0</v>
      </c>
      <c r="AB40" s="52">
        <v>8.1126995957002759</v>
      </c>
      <c r="AC40" s="28">
        <v>3.5273592566666671E-2</v>
      </c>
      <c r="AD40" s="28">
        <v>0</v>
      </c>
      <c r="AE40" s="28">
        <v>0</v>
      </c>
      <c r="AF40" s="60">
        <v>0.17014779436666669</v>
      </c>
      <c r="AG40" s="52">
        <v>0</v>
      </c>
      <c r="AH40" s="28">
        <v>0</v>
      </c>
      <c r="AI40" s="28">
        <v>0</v>
      </c>
      <c r="AJ40" s="28">
        <v>0</v>
      </c>
      <c r="AK40" s="60">
        <v>0</v>
      </c>
      <c r="AL40" s="52">
        <v>7.0784821791666639</v>
      </c>
      <c r="AM40" s="28">
        <v>3.0196480333333327E-2</v>
      </c>
      <c r="AN40" s="28">
        <v>0</v>
      </c>
      <c r="AO40" s="28">
        <v>0</v>
      </c>
      <c r="AP40" s="60">
        <v>4.2234418233333328E-2</v>
      </c>
      <c r="AQ40" s="52">
        <v>0</v>
      </c>
      <c r="AR40" s="28">
        <v>0</v>
      </c>
      <c r="AS40" s="28">
        <v>0</v>
      </c>
      <c r="AT40" s="28">
        <v>0</v>
      </c>
      <c r="AU40" s="60">
        <v>0</v>
      </c>
      <c r="AV40" s="52">
        <v>181.41817661763918</v>
      </c>
      <c r="AW40" s="28">
        <v>0.65146664826666656</v>
      </c>
      <c r="AX40" s="28">
        <v>0</v>
      </c>
      <c r="AY40" s="28">
        <v>0</v>
      </c>
      <c r="AZ40" s="60">
        <v>1.2191936122000002</v>
      </c>
      <c r="BA40" s="52">
        <v>0</v>
      </c>
      <c r="BB40" s="28">
        <v>0</v>
      </c>
      <c r="BC40" s="28">
        <v>0</v>
      </c>
      <c r="BD40" s="28">
        <v>0</v>
      </c>
      <c r="BE40" s="60">
        <v>0</v>
      </c>
      <c r="BF40" s="52">
        <v>89.381358720697705</v>
      </c>
      <c r="BG40" s="28">
        <v>9.352053054332421</v>
      </c>
      <c r="BH40" s="28">
        <v>0</v>
      </c>
      <c r="BI40" s="28">
        <v>0</v>
      </c>
      <c r="BJ40" s="60">
        <v>0.22878442643333335</v>
      </c>
      <c r="BK40" s="66">
        <f>SUM(C40:BJ40)</f>
        <v>328.86002018313945</v>
      </c>
    </row>
    <row r="41" spans="1:66" s="11" customFormat="1" x14ac:dyDescent="0.25">
      <c r="A41" s="9"/>
      <c r="B41" s="15" t="s">
        <v>110</v>
      </c>
      <c r="C41" s="52">
        <v>0</v>
      </c>
      <c r="D41" s="28">
        <v>0</v>
      </c>
      <c r="E41" s="28">
        <v>0</v>
      </c>
      <c r="F41" s="28">
        <v>0</v>
      </c>
      <c r="G41" s="60">
        <v>0</v>
      </c>
      <c r="H41" s="52">
        <v>87.796787497040711</v>
      </c>
      <c r="I41" s="28">
        <v>0.74431126181293139</v>
      </c>
      <c r="J41" s="28">
        <v>0</v>
      </c>
      <c r="K41" s="28">
        <v>0</v>
      </c>
      <c r="L41" s="60">
        <v>0.20182394046666668</v>
      </c>
      <c r="M41" s="52">
        <v>0</v>
      </c>
      <c r="N41" s="28">
        <v>0</v>
      </c>
      <c r="O41" s="28">
        <v>0</v>
      </c>
      <c r="P41" s="28">
        <v>0</v>
      </c>
      <c r="Q41" s="60">
        <v>0</v>
      </c>
      <c r="R41" s="52">
        <v>74.326778245159602</v>
      </c>
      <c r="S41" s="28">
        <v>3.7480275399999999E-2</v>
      </c>
      <c r="T41" s="28">
        <v>0</v>
      </c>
      <c r="U41" s="28">
        <v>0</v>
      </c>
      <c r="V41" s="60">
        <v>0.25479496430000004</v>
      </c>
      <c r="W41" s="52">
        <v>0</v>
      </c>
      <c r="X41" s="28">
        <v>0</v>
      </c>
      <c r="Y41" s="28">
        <v>0</v>
      </c>
      <c r="Z41" s="28">
        <v>0</v>
      </c>
      <c r="AA41" s="60">
        <v>0</v>
      </c>
      <c r="AB41" s="52">
        <v>16.111356208633552</v>
      </c>
      <c r="AC41" s="28">
        <v>1.2428639579733403</v>
      </c>
      <c r="AD41" s="28">
        <v>0</v>
      </c>
      <c r="AE41" s="28">
        <v>0</v>
      </c>
      <c r="AF41" s="60">
        <v>1.6294598249733396</v>
      </c>
      <c r="AG41" s="52">
        <v>0</v>
      </c>
      <c r="AH41" s="28">
        <v>0</v>
      </c>
      <c r="AI41" s="28">
        <v>0</v>
      </c>
      <c r="AJ41" s="28">
        <v>0</v>
      </c>
      <c r="AK41" s="60">
        <v>0</v>
      </c>
      <c r="AL41" s="52">
        <v>15.963986449933216</v>
      </c>
      <c r="AM41" s="28">
        <v>0.11568273723333337</v>
      </c>
      <c r="AN41" s="28">
        <v>0</v>
      </c>
      <c r="AO41" s="28">
        <v>0</v>
      </c>
      <c r="AP41" s="60">
        <v>0.2900886305</v>
      </c>
      <c r="AQ41" s="52">
        <v>0</v>
      </c>
      <c r="AR41" s="28">
        <v>0</v>
      </c>
      <c r="AS41" s="28">
        <v>0</v>
      </c>
      <c r="AT41" s="28">
        <v>0</v>
      </c>
      <c r="AU41" s="60">
        <v>0</v>
      </c>
      <c r="AV41" s="52">
        <v>94.162172609151455</v>
      </c>
      <c r="AW41" s="28">
        <v>1.5549354543400071</v>
      </c>
      <c r="AX41" s="28">
        <v>0</v>
      </c>
      <c r="AY41" s="28">
        <v>0</v>
      </c>
      <c r="AZ41" s="60">
        <v>7.6486273337199613</v>
      </c>
      <c r="BA41" s="52">
        <v>0</v>
      </c>
      <c r="BB41" s="28">
        <v>0</v>
      </c>
      <c r="BC41" s="28">
        <v>0</v>
      </c>
      <c r="BD41" s="28">
        <v>0</v>
      </c>
      <c r="BE41" s="60">
        <v>0</v>
      </c>
      <c r="BF41" s="52">
        <v>50.029207406467044</v>
      </c>
      <c r="BG41" s="28">
        <v>0.37131773368666998</v>
      </c>
      <c r="BH41" s="28">
        <v>0</v>
      </c>
      <c r="BI41" s="28">
        <v>0</v>
      </c>
      <c r="BJ41" s="60">
        <v>0.26173227463333332</v>
      </c>
      <c r="BK41" s="66">
        <f>SUM(C41:BJ41)</f>
        <v>352.7434068054252</v>
      </c>
    </row>
    <row r="42" spans="1:66" s="11" customFormat="1" x14ac:dyDescent="0.25">
      <c r="A42" s="9"/>
      <c r="B42" s="18" t="s">
        <v>84</v>
      </c>
      <c r="C42" s="55">
        <f>SUM(C40:C41)</f>
        <v>0</v>
      </c>
      <c r="D42" s="30">
        <f t="shared" ref="D42:BJ42" si="11">SUM(D40:D41)</f>
        <v>0</v>
      </c>
      <c r="E42" s="30">
        <f t="shared" si="11"/>
        <v>0</v>
      </c>
      <c r="F42" s="30">
        <f t="shared" si="11"/>
        <v>0</v>
      </c>
      <c r="G42" s="63">
        <f t="shared" si="11"/>
        <v>0</v>
      </c>
      <c r="H42" s="55">
        <f t="shared" si="11"/>
        <v>108.60043695490764</v>
      </c>
      <c r="I42" s="30">
        <f t="shared" si="11"/>
        <v>1.4145038494492006</v>
      </c>
      <c r="J42" s="30">
        <f t="shared" si="11"/>
        <v>0</v>
      </c>
      <c r="K42" s="30">
        <f t="shared" si="11"/>
        <v>0</v>
      </c>
      <c r="L42" s="63">
        <f t="shared" si="11"/>
        <v>0.25976993370000001</v>
      </c>
      <c r="M42" s="55">
        <f t="shared" si="11"/>
        <v>0</v>
      </c>
      <c r="N42" s="30">
        <f t="shared" si="11"/>
        <v>0</v>
      </c>
      <c r="O42" s="30">
        <f t="shared" si="11"/>
        <v>0</v>
      </c>
      <c r="P42" s="30">
        <f t="shared" si="11"/>
        <v>0</v>
      </c>
      <c r="Q42" s="63">
        <f t="shared" si="11"/>
        <v>0</v>
      </c>
      <c r="R42" s="55">
        <f t="shared" si="11"/>
        <v>83.879761737992951</v>
      </c>
      <c r="S42" s="30">
        <f t="shared" si="11"/>
        <v>4.1312737066666667E-2</v>
      </c>
      <c r="T42" s="30">
        <f t="shared" si="11"/>
        <v>0</v>
      </c>
      <c r="U42" s="30">
        <f t="shared" si="11"/>
        <v>0</v>
      </c>
      <c r="V42" s="63">
        <f t="shared" si="11"/>
        <v>0.30614401426666671</v>
      </c>
      <c r="W42" s="55">
        <f t="shared" si="11"/>
        <v>0</v>
      </c>
      <c r="X42" s="30">
        <f t="shared" si="11"/>
        <v>0</v>
      </c>
      <c r="Y42" s="30">
        <f t="shared" si="11"/>
        <v>0</v>
      </c>
      <c r="Z42" s="30">
        <f t="shared" si="11"/>
        <v>0</v>
      </c>
      <c r="AA42" s="63">
        <f t="shared" si="11"/>
        <v>0</v>
      </c>
      <c r="AB42" s="55">
        <f t="shared" si="11"/>
        <v>24.22405580433383</v>
      </c>
      <c r="AC42" s="30">
        <f t="shared" si="11"/>
        <v>1.278137550540007</v>
      </c>
      <c r="AD42" s="30">
        <f t="shared" si="11"/>
        <v>0</v>
      </c>
      <c r="AE42" s="30">
        <f t="shared" si="11"/>
        <v>0</v>
      </c>
      <c r="AF42" s="63">
        <f t="shared" si="11"/>
        <v>1.7996076193400063</v>
      </c>
      <c r="AG42" s="55">
        <f t="shared" si="11"/>
        <v>0</v>
      </c>
      <c r="AH42" s="30">
        <f t="shared" si="11"/>
        <v>0</v>
      </c>
      <c r="AI42" s="30">
        <f t="shared" si="11"/>
        <v>0</v>
      </c>
      <c r="AJ42" s="30">
        <f t="shared" si="11"/>
        <v>0</v>
      </c>
      <c r="AK42" s="63">
        <f t="shared" si="11"/>
        <v>0</v>
      </c>
      <c r="AL42" s="55">
        <f t="shared" si="11"/>
        <v>23.042468629099879</v>
      </c>
      <c r="AM42" s="30">
        <f t="shared" si="11"/>
        <v>0.14587921756666669</v>
      </c>
      <c r="AN42" s="30">
        <f t="shared" si="11"/>
        <v>0</v>
      </c>
      <c r="AO42" s="30">
        <f t="shared" si="11"/>
        <v>0</v>
      </c>
      <c r="AP42" s="63">
        <f t="shared" si="11"/>
        <v>0.33232304873333335</v>
      </c>
      <c r="AQ42" s="55">
        <f t="shared" si="11"/>
        <v>0</v>
      </c>
      <c r="AR42" s="30">
        <f t="shared" si="11"/>
        <v>0</v>
      </c>
      <c r="AS42" s="30">
        <f t="shared" si="11"/>
        <v>0</v>
      </c>
      <c r="AT42" s="30">
        <f t="shared" si="11"/>
        <v>0</v>
      </c>
      <c r="AU42" s="63">
        <f t="shared" si="11"/>
        <v>0</v>
      </c>
      <c r="AV42" s="55">
        <f t="shared" si="11"/>
        <v>275.58034922679064</v>
      </c>
      <c r="AW42" s="30">
        <f t="shared" si="11"/>
        <v>2.2064021026066736</v>
      </c>
      <c r="AX42" s="30">
        <f t="shared" si="11"/>
        <v>0</v>
      </c>
      <c r="AY42" s="30">
        <f t="shared" si="11"/>
        <v>0</v>
      </c>
      <c r="AZ42" s="63">
        <f t="shared" si="11"/>
        <v>8.8678209459199611</v>
      </c>
      <c r="BA42" s="55">
        <f t="shared" si="11"/>
        <v>0</v>
      </c>
      <c r="BB42" s="30">
        <f t="shared" si="11"/>
        <v>0</v>
      </c>
      <c r="BC42" s="30">
        <f t="shared" si="11"/>
        <v>0</v>
      </c>
      <c r="BD42" s="30">
        <f t="shared" si="11"/>
        <v>0</v>
      </c>
      <c r="BE42" s="63">
        <f t="shared" si="11"/>
        <v>0</v>
      </c>
      <c r="BF42" s="55">
        <f t="shared" si="11"/>
        <v>139.41056612716474</v>
      </c>
      <c r="BG42" s="30">
        <f t="shared" si="11"/>
        <v>9.7233707880190909</v>
      </c>
      <c r="BH42" s="30">
        <f t="shared" si="11"/>
        <v>0</v>
      </c>
      <c r="BI42" s="30">
        <f t="shared" si="11"/>
        <v>0</v>
      </c>
      <c r="BJ42" s="63">
        <f t="shared" si="11"/>
        <v>0.49051670106666667</v>
      </c>
      <c r="BK42" s="67">
        <f>SUM(C42:BJ42)</f>
        <v>681.60342698856482</v>
      </c>
      <c r="BM42" s="35"/>
      <c r="BN42" s="49"/>
    </row>
    <row r="43" spans="1:66" x14ac:dyDescent="0.25">
      <c r="A43" s="9" t="s">
        <v>76</v>
      </c>
      <c r="B43" s="17" t="s">
        <v>17</v>
      </c>
      <c r="C43" s="90"/>
      <c r="D43" s="90"/>
      <c r="E43" s="90"/>
      <c r="F43" s="90"/>
      <c r="G43" s="90"/>
      <c r="H43" s="90"/>
      <c r="I43" s="90"/>
      <c r="J43" s="90"/>
      <c r="K43" s="90"/>
      <c r="L43" s="90"/>
      <c r="M43" s="90"/>
      <c r="N43" s="90"/>
      <c r="O43" s="90"/>
      <c r="P43" s="90"/>
      <c r="Q43" s="90"/>
      <c r="R43" s="90"/>
      <c r="S43" s="90"/>
      <c r="T43" s="90"/>
      <c r="U43" s="90"/>
      <c r="V43" s="90"/>
      <c r="W43" s="90"/>
      <c r="X43" s="90"/>
      <c r="Y43" s="90"/>
      <c r="Z43" s="90"/>
      <c r="AA43" s="90"/>
      <c r="AB43" s="90"/>
      <c r="AC43" s="90"/>
      <c r="AD43" s="90"/>
      <c r="AE43" s="90"/>
      <c r="AF43" s="90"/>
      <c r="AG43" s="90"/>
      <c r="AH43" s="90"/>
      <c r="AI43" s="90"/>
      <c r="AJ43" s="90"/>
      <c r="AK43" s="90"/>
      <c r="AL43" s="90"/>
      <c r="AM43" s="90"/>
      <c r="AN43" s="90"/>
      <c r="AO43" s="90"/>
      <c r="AP43" s="90"/>
      <c r="AQ43" s="90"/>
      <c r="AR43" s="90"/>
      <c r="AS43" s="90"/>
      <c r="AT43" s="90"/>
      <c r="AU43" s="90"/>
      <c r="AV43" s="90"/>
      <c r="AW43" s="90"/>
      <c r="AX43" s="90"/>
      <c r="AY43" s="90"/>
      <c r="AZ43" s="90"/>
      <c r="BA43" s="90"/>
      <c r="BB43" s="90"/>
      <c r="BC43" s="90"/>
      <c r="BD43" s="90"/>
      <c r="BE43" s="90"/>
      <c r="BF43" s="90"/>
      <c r="BG43" s="90"/>
      <c r="BH43" s="90"/>
      <c r="BI43" s="90"/>
      <c r="BJ43" s="90"/>
      <c r="BK43" s="90"/>
    </row>
    <row r="44" spans="1:66" x14ac:dyDescent="0.25">
      <c r="A44" s="9"/>
      <c r="B44" s="17" t="s">
        <v>111</v>
      </c>
      <c r="C44" s="52">
        <v>0</v>
      </c>
      <c r="D44" s="28">
        <v>0</v>
      </c>
      <c r="E44" s="28">
        <v>0</v>
      </c>
      <c r="F44" s="28">
        <v>0</v>
      </c>
      <c r="G44" s="60">
        <v>0</v>
      </c>
      <c r="H44" s="52">
        <v>49.095191232397724</v>
      </c>
      <c r="I44" s="28">
        <v>4.8824446439001994</v>
      </c>
      <c r="J44" s="28">
        <v>8.1926136666666677E-3</v>
      </c>
      <c r="K44" s="28">
        <v>0</v>
      </c>
      <c r="L44" s="60">
        <v>1.1324992398</v>
      </c>
      <c r="M44" s="52">
        <v>0</v>
      </c>
      <c r="N44" s="28">
        <v>0</v>
      </c>
      <c r="O44" s="28">
        <v>0</v>
      </c>
      <c r="P44" s="28">
        <v>0</v>
      </c>
      <c r="Q44" s="60">
        <v>0</v>
      </c>
      <c r="R44" s="52">
        <v>33.806412964226936</v>
      </c>
      <c r="S44" s="28">
        <v>0.24519803193333337</v>
      </c>
      <c r="T44" s="28">
        <v>0</v>
      </c>
      <c r="U44" s="28">
        <v>0</v>
      </c>
      <c r="V44" s="60">
        <v>1.0901726107681513</v>
      </c>
      <c r="W44" s="52">
        <v>0</v>
      </c>
      <c r="X44" s="28">
        <v>0</v>
      </c>
      <c r="Y44" s="28">
        <v>0</v>
      </c>
      <c r="Z44" s="28">
        <v>0</v>
      </c>
      <c r="AA44" s="60">
        <v>0</v>
      </c>
      <c r="AB44" s="52">
        <v>5.615161911433491</v>
      </c>
      <c r="AC44" s="28">
        <v>0.65192882949999964</v>
      </c>
      <c r="AD44" s="28">
        <v>0</v>
      </c>
      <c r="AE44" s="28">
        <v>0</v>
      </c>
      <c r="AF44" s="60">
        <v>3.0039985000000009E-3</v>
      </c>
      <c r="AG44" s="52">
        <v>0</v>
      </c>
      <c r="AH44" s="28">
        <v>0</v>
      </c>
      <c r="AI44" s="28">
        <v>0</v>
      </c>
      <c r="AJ44" s="28">
        <v>0</v>
      </c>
      <c r="AK44" s="60">
        <v>0</v>
      </c>
      <c r="AL44" s="52">
        <v>1.7939795378666612</v>
      </c>
      <c r="AM44" s="28">
        <v>9.9401263099999956E-2</v>
      </c>
      <c r="AN44" s="28">
        <v>0</v>
      </c>
      <c r="AO44" s="28">
        <v>0</v>
      </c>
      <c r="AP44" s="60">
        <v>0.21051589246666669</v>
      </c>
      <c r="AQ44" s="52">
        <v>0</v>
      </c>
      <c r="AR44" s="28">
        <v>0</v>
      </c>
      <c r="AS44" s="28">
        <v>0</v>
      </c>
      <c r="AT44" s="28">
        <v>0</v>
      </c>
      <c r="AU44" s="60">
        <v>0</v>
      </c>
      <c r="AV44" s="52">
        <v>16.517858897500286</v>
      </c>
      <c r="AW44" s="28">
        <v>1.9229265445000006</v>
      </c>
      <c r="AX44" s="28">
        <v>0</v>
      </c>
      <c r="AY44" s="28">
        <v>0</v>
      </c>
      <c r="AZ44" s="60">
        <v>2.2653387619333332</v>
      </c>
      <c r="BA44" s="52">
        <v>0</v>
      </c>
      <c r="BB44" s="28">
        <v>0</v>
      </c>
      <c r="BC44" s="28">
        <v>0</v>
      </c>
      <c r="BD44" s="28">
        <v>0</v>
      </c>
      <c r="BE44" s="60">
        <v>0</v>
      </c>
      <c r="BF44" s="52">
        <v>8.7337960874333209</v>
      </c>
      <c r="BG44" s="28">
        <v>0.2576333487666666</v>
      </c>
      <c r="BH44" s="28">
        <v>0</v>
      </c>
      <c r="BI44" s="28">
        <v>0</v>
      </c>
      <c r="BJ44" s="60">
        <v>0.13356478790000001</v>
      </c>
      <c r="BK44" s="66">
        <f t="shared" ref="BK44:BK54" si="12">SUM(C44:BJ44)</f>
        <v>128.46522119759345</v>
      </c>
    </row>
    <row r="45" spans="1:66" x14ac:dyDescent="0.25">
      <c r="A45" s="9"/>
      <c r="B45" s="17" t="s">
        <v>112</v>
      </c>
      <c r="C45" s="52">
        <v>0</v>
      </c>
      <c r="D45" s="28">
        <v>7.9360763930666671</v>
      </c>
      <c r="E45" s="28">
        <v>0</v>
      </c>
      <c r="F45" s="28">
        <v>0</v>
      </c>
      <c r="G45" s="60">
        <v>0</v>
      </c>
      <c r="H45" s="52">
        <v>63.079198852499573</v>
      </c>
      <c r="I45" s="28">
        <v>4.861331880233335</v>
      </c>
      <c r="J45" s="28">
        <v>0</v>
      </c>
      <c r="K45" s="28">
        <v>0</v>
      </c>
      <c r="L45" s="60">
        <v>69.198364208588259</v>
      </c>
      <c r="M45" s="52">
        <v>0</v>
      </c>
      <c r="N45" s="28">
        <v>0</v>
      </c>
      <c r="O45" s="28">
        <v>0</v>
      </c>
      <c r="P45" s="28">
        <v>0</v>
      </c>
      <c r="Q45" s="60">
        <v>0</v>
      </c>
      <c r="R45" s="52">
        <v>26.084443632166668</v>
      </c>
      <c r="S45" s="28">
        <v>1.9131305548999995</v>
      </c>
      <c r="T45" s="28">
        <v>0</v>
      </c>
      <c r="U45" s="28">
        <v>0</v>
      </c>
      <c r="V45" s="60">
        <v>10.381454218566665</v>
      </c>
      <c r="W45" s="52">
        <v>0</v>
      </c>
      <c r="X45" s="28">
        <v>0</v>
      </c>
      <c r="Y45" s="28">
        <v>0</v>
      </c>
      <c r="Z45" s="28">
        <v>0</v>
      </c>
      <c r="AA45" s="60">
        <v>0</v>
      </c>
      <c r="AB45" s="52">
        <v>57.913597558458683</v>
      </c>
      <c r="AC45" s="28">
        <v>9.4824634587000034</v>
      </c>
      <c r="AD45" s="28">
        <v>0</v>
      </c>
      <c r="AE45" s="28">
        <v>0</v>
      </c>
      <c r="AF45" s="60">
        <v>6.5498545372333306</v>
      </c>
      <c r="AG45" s="52">
        <v>0</v>
      </c>
      <c r="AH45" s="28">
        <v>0</v>
      </c>
      <c r="AI45" s="28">
        <v>0</v>
      </c>
      <c r="AJ45" s="28">
        <v>0</v>
      </c>
      <c r="AK45" s="60">
        <v>0</v>
      </c>
      <c r="AL45" s="52">
        <v>49.897758923197053</v>
      </c>
      <c r="AM45" s="28">
        <v>3.0802239632333368</v>
      </c>
      <c r="AN45" s="28">
        <v>0</v>
      </c>
      <c r="AO45" s="28">
        <v>0</v>
      </c>
      <c r="AP45" s="60">
        <v>3.6083814091666677</v>
      </c>
      <c r="AQ45" s="52">
        <v>0</v>
      </c>
      <c r="AR45" s="28">
        <v>0</v>
      </c>
      <c r="AS45" s="28">
        <v>0</v>
      </c>
      <c r="AT45" s="28">
        <v>0</v>
      </c>
      <c r="AU45" s="60">
        <v>0</v>
      </c>
      <c r="AV45" s="52">
        <v>397.40160380887505</v>
      </c>
      <c r="AW45" s="28">
        <v>85.540212760765328</v>
      </c>
      <c r="AX45" s="28">
        <v>0</v>
      </c>
      <c r="AY45" s="28">
        <v>0</v>
      </c>
      <c r="AZ45" s="60">
        <v>230.76032508013338</v>
      </c>
      <c r="BA45" s="52">
        <v>0</v>
      </c>
      <c r="BB45" s="28">
        <v>0</v>
      </c>
      <c r="BC45" s="28">
        <v>0</v>
      </c>
      <c r="BD45" s="28">
        <v>0</v>
      </c>
      <c r="BE45" s="60">
        <v>0</v>
      </c>
      <c r="BF45" s="52">
        <v>191.63142847750032</v>
      </c>
      <c r="BG45" s="28">
        <v>5.8445317176666709</v>
      </c>
      <c r="BH45" s="28">
        <v>0</v>
      </c>
      <c r="BI45" s="28">
        <v>0</v>
      </c>
      <c r="BJ45" s="60">
        <v>33.337659272933365</v>
      </c>
      <c r="BK45" s="66">
        <f t="shared" si="12"/>
        <v>1258.5020407078846</v>
      </c>
    </row>
    <row r="46" spans="1:66" x14ac:dyDescent="0.25">
      <c r="A46" s="9"/>
      <c r="B46" s="17" t="s">
        <v>113</v>
      </c>
      <c r="C46" s="52">
        <v>0</v>
      </c>
      <c r="D46" s="28">
        <v>0</v>
      </c>
      <c r="E46" s="28">
        <v>0</v>
      </c>
      <c r="F46" s="28">
        <v>0</v>
      </c>
      <c r="G46" s="60">
        <v>0</v>
      </c>
      <c r="H46" s="52">
        <v>33.490624494932014</v>
      </c>
      <c r="I46" s="28">
        <v>8.0980936608116156</v>
      </c>
      <c r="J46" s="28">
        <v>0</v>
      </c>
      <c r="K46" s="28">
        <v>0</v>
      </c>
      <c r="L46" s="60">
        <v>7.580609660933332</v>
      </c>
      <c r="M46" s="52">
        <v>0</v>
      </c>
      <c r="N46" s="28">
        <v>0</v>
      </c>
      <c r="O46" s="28">
        <v>0</v>
      </c>
      <c r="P46" s="28">
        <v>0</v>
      </c>
      <c r="Q46" s="60">
        <v>0</v>
      </c>
      <c r="R46" s="52">
        <v>28.967001125498488</v>
      </c>
      <c r="S46" s="28">
        <v>7.8750488400000013E-2</v>
      </c>
      <c r="T46" s="28">
        <v>0</v>
      </c>
      <c r="U46" s="28">
        <v>0</v>
      </c>
      <c r="V46" s="60">
        <v>1.232957172533333</v>
      </c>
      <c r="W46" s="52">
        <v>0</v>
      </c>
      <c r="X46" s="28">
        <v>0</v>
      </c>
      <c r="Y46" s="28">
        <v>0</v>
      </c>
      <c r="Z46" s="28">
        <v>0</v>
      </c>
      <c r="AA46" s="60">
        <v>0</v>
      </c>
      <c r="AB46" s="52">
        <v>26.184168109766556</v>
      </c>
      <c r="AC46" s="28">
        <v>11.24433514536666</v>
      </c>
      <c r="AD46" s="28">
        <v>0</v>
      </c>
      <c r="AE46" s="28">
        <v>0</v>
      </c>
      <c r="AF46" s="60">
        <v>4.2009208202000012</v>
      </c>
      <c r="AG46" s="52">
        <v>0</v>
      </c>
      <c r="AH46" s="28">
        <v>0</v>
      </c>
      <c r="AI46" s="28">
        <v>0</v>
      </c>
      <c r="AJ46" s="28">
        <v>0</v>
      </c>
      <c r="AK46" s="60">
        <v>0</v>
      </c>
      <c r="AL46" s="52">
        <v>13.033634838533263</v>
      </c>
      <c r="AM46" s="28">
        <v>0.26655753026666679</v>
      </c>
      <c r="AN46" s="28">
        <v>0</v>
      </c>
      <c r="AO46" s="28">
        <v>0</v>
      </c>
      <c r="AP46" s="60">
        <v>1.2189303582000002</v>
      </c>
      <c r="AQ46" s="52">
        <v>0</v>
      </c>
      <c r="AR46" s="28">
        <v>0</v>
      </c>
      <c r="AS46" s="28">
        <v>0</v>
      </c>
      <c r="AT46" s="28">
        <v>0</v>
      </c>
      <c r="AU46" s="60">
        <v>0</v>
      </c>
      <c r="AV46" s="52">
        <v>158.77802396055873</v>
      </c>
      <c r="AW46" s="28">
        <v>53.460955379933246</v>
      </c>
      <c r="AX46" s="28">
        <v>2.7219339048999993</v>
      </c>
      <c r="AY46" s="28">
        <v>0</v>
      </c>
      <c r="AZ46" s="60">
        <v>56.339336318600019</v>
      </c>
      <c r="BA46" s="52">
        <v>0</v>
      </c>
      <c r="BB46" s="28">
        <v>0</v>
      </c>
      <c r="BC46" s="28">
        <v>0</v>
      </c>
      <c r="BD46" s="28">
        <v>0</v>
      </c>
      <c r="BE46" s="60">
        <v>0</v>
      </c>
      <c r="BF46" s="52">
        <v>78.377162608608899</v>
      </c>
      <c r="BG46" s="28">
        <v>18.548808660133346</v>
      </c>
      <c r="BH46" s="28">
        <v>0</v>
      </c>
      <c r="BI46" s="28">
        <v>0</v>
      </c>
      <c r="BJ46" s="60">
        <v>4.3015385690666674</v>
      </c>
      <c r="BK46" s="66">
        <f t="shared" si="12"/>
        <v>508.1243428072429</v>
      </c>
    </row>
    <row r="47" spans="1:66" x14ac:dyDescent="0.25">
      <c r="A47" s="9"/>
      <c r="B47" s="17" t="s">
        <v>114</v>
      </c>
      <c r="C47" s="52">
        <v>0</v>
      </c>
      <c r="D47" s="28">
        <v>3.6178811175666676</v>
      </c>
      <c r="E47" s="28">
        <v>0</v>
      </c>
      <c r="F47" s="28">
        <v>0</v>
      </c>
      <c r="G47" s="60">
        <v>0</v>
      </c>
      <c r="H47" s="52">
        <v>6.1159735505999908</v>
      </c>
      <c r="I47" s="28">
        <v>46.056236720118918</v>
      </c>
      <c r="J47" s="28">
        <v>0</v>
      </c>
      <c r="K47" s="28">
        <v>0</v>
      </c>
      <c r="L47" s="60">
        <v>4.6003628854</v>
      </c>
      <c r="M47" s="52">
        <v>0</v>
      </c>
      <c r="N47" s="28">
        <v>0</v>
      </c>
      <c r="O47" s="28">
        <v>0</v>
      </c>
      <c r="P47" s="28">
        <v>0</v>
      </c>
      <c r="Q47" s="60">
        <v>0</v>
      </c>
      <c r="R47" s="52">
        <v>3.0830017758333321</v>
      </c>
      <c r="S47" s="28">
        <v>6.7662582866666682E-2</v>
      </c>
      <c r="T47" s="28">
        <v>0</v>
      </c>
      <c r="U47" s="28">
        <v>0</v>
      </c>
      <c r="V47" s="60">
        <v>0.3354883367</v>
      </c>
      <c r="W47" s="52">
        <v>0</v>
      </c>
      <c r="X47" s="28">
        <v>0</v>
      </c>
      <c r="Y47" s="28">
        <v>0</v>
      </c>
      <c r="Z47" s="28">
        <v>0</v>
      </c>
      <c r="AA47" s="60">
        <v>0</v>
      </c>
      <c r="AB47" s="52">
        <v>24.824572645999787</v>
      </c>
      <c r="AC47" s="28">
        <v>8.4330990171000053</v>
      </c>
      <c r="AD47" s="28">
        <v>0</v>
      </c>
      <c r="AE47" s="28">
        <v>0</v>
      </c>
      <c r="AF47" s="60">
        <v>3.0314511064000005</v>
      </c>
      <c r="AG47" s="52">
        <v>0</v>
      </c>
      <c r="AH47" s="28">
        <v>0</v>
      </c>
      <c r="AI47" s="28">
        <v>0</v>
      </c>
      <c r="AJ47" s="28">
        <v>0</v>
      </c>
      <c r="AK47" s="60">
        <v>0</v>
      </c>
      <c r="AL47" s="52">
        <v>28.076322731066668</v>
      </c>
      <c r="AM47" s="28">
        <v>1.4996207290000014</v>
      </c>
      <c r="AN47" s="28">
        <v>0</v>
      </c>
      <c r="AO47" s="28">
        <v>0</v>
      </c>
      <c r="AP47" s="60">
        <v>0.39713974486666664</v>
      </c>
      <c r="AQ47" s="52">
        <v>0</v>
      </c>
      <c r="AR47" s="28">
        <v>0</v>
      </c>
      <c r="AS47" s="28">
        <v>0</v>
      </c>
      <c r="AT47" s="28">
        <v>0</v>
      </c>
      <c r="AU47" s="60">
        <v>0</v>
      </c>
      <c r="AV47" s="52">
        <v>89.439445125064069</v>
      </c>
      <c r="AW47" s="28">
        <v>9.8857274438666671</v>
      </c>
      <c r="AX47" s="28">
        <v>0</v>
      </c>
      <c r="AY47" s="28">
        <v>0</v>
      </c>
      <c r="AZ47" s="60">
        <v>20.408366516266021</v>
      </c>
      <c r="BA47" s="52">
        <v>0</v>
      </c>
      <c r="BB47" s="28">
        <v>0</v>
      </c>
      <c r="BC47" s="28">
        <v>0</v>
      </c>
      <c r="BD47" s="28">
        <v>0</v>
      </c>
      <c r="BE47" s="60">
        <v>0</v>
      </c>
      <c r="BF47" s="52">
        <v>58.347986023034515</v>
      </c>
      <c r="BG47" s="28">
        <v>3.0259255052</v>
      </c>
      <c r="BH47" s="28">
        <v>0</v>
      </c>
      <c r="BI47" s="28">
        <v>0</v>
      </c>
      <c r="BJ47" s="60">
        <v>2.8559081297334452</v>
      </c>
      <c r="BK47" s="66">
        <f t="shared" si="12"/>
        <v>314.10217168668345</v>
      </c>
    </row>
    <row r="48" spans="1:66" x14ac:dyDescent="0.25">
      <c r="A48" s="9"/>
      <c r="B48" s="17" t="s">
        <v>115</v>
      </c>
      <c r="C48" s="52">
        <v>0</v>
      </c>
      <c r="D48" s="28">
        <v>0</v>
      </c>
      <c r="E48" s="28">
        <v>0</v>
      </c>
      <c r="F48" s="28">
        <v>0</v>
      </c>
      <c r="G48" s="60">
        <v>0</v>
      </c>
      <c r="H48" s="52">
        <v>1.1809595031333335</v>
      </c>
      <c r="I48" s="28">
        <v>0.62979605719999987</v>
      </c>
      <c r="J48" s="28">
        <v>0</v>
      </c>
      <c r="K48" s="28">
        <v>0</v>
      </c>
      <c r="L48" s="60">
        <v>1.1335028192333332</v>
      </c>
      <c r="M48" s="52">
        <v>0</v>
      </c>
      <c r="N48" s="28">
        <v>0</v>
      </c>
      <c r="O48" s="28">
        <v>0</v>
      </c>
      <c r="P48" s="28">
        <v>0</v>
      </c>
      <c r="Q48" s="60">
        <v>0</v>
      </c>
      <c r="R48" s="52">
        <v>0.47632198759999983</v>
      </c>
      <c r="S48" s="28">
        <v>1.3323884698666735</v>
      </c>
      <c r="T48" s="28">
        <v>0</v>
      </c>
      <c r="U48" s="28">
        <v>0</v>
      </c>
      <c r="V48" s="60">
        <v>0.94432090840000027</v>
      </c>
      <c r="W48" s="52">
        <v>0</v>
      </c>
      <c r="X48" s="28">
        <v>0</v>
      </c>
      <c r="Y48" s="28">
        <v>0</v>
      </c>
      <c r="Z48" s="28">
        <v>0</v>
      </c>
      <c r="AA48" s="60">
        <v>0</v>
      </c>
      <c r="AB48" s="52">
        <v>3.3990562287666761</v>
      </c>
      <c r="AC48" s="28">
        <v>4.0053579956666674</v>
      </c>
      <c r="AD48" s="28">
        <v>0</v>
      </c>
      <c r="AE48" s="28">
        <v>0</v>
      </c>
      <c r="AF48" s="60">
        <v>1.8273805729000001</v>
      </c>
      <c r="AG48" s="52">
        <v>0</v>
      </c>
      <c r="AH48" s="28">
        <v>0</v>
      </c>
      <c r="AI48" s="28">
        <v>0</v>
      </c>
      <c r="AJ48" s="28">
        <v>0</v>
      </c>
      <c r="AK48" s="60">
        <v>0</v>
      </c>
      <c r="AL48" s="52">
        <v>2.1359771792999989</v>
      </c>
      <c r="AM48" s="28">
        <v>0.55896833120000011</v>
      </c>
      <c r="AN48" s="28">
        <v>0</v>
      </c>
      <c r="AO48" s="28">
        <v>0</v>
      </c>
      <c r="AP48" s="60">
        <v>1.7263296888333335</v>
      </c>
      <c r="AQ48" s="52">
        <v>0</v>
      </c>
      <c r="AR48" s="28">
        <v>0</v>
      </c>
      <c r="AS48" s="28">
        <v>0</v>
      </c>
      <c r="AT48" s="28">
        <v>0</v>
      </c>
      <c r="AU48" s="60">
        <v>0</v>
      </c>
      <c r="AV48" s="52">
        <v>40.848250921766834</v>
      </c>
      <c r="AW48" s="28">
        <v>12.653041007133332</v>
      </c>
      <c r="AX48" s="28">
        <v>0</v>
      </c>
      <c r="AY48" s="28">
        <v>0</v>
      </c>
      <c r="AZ48" s="60">
        <v>78.008590009899947</v>
      </c>
      <c r="BA48" s="52">
        <v>0</v>
      </c>
      <c r="BB48" s="28">
        <v>0</v>
      </c>
      <c r="BC48" s="28">
        <v>0</v>
      </c>
      <c r="BD48" s="28">
        <v>0</v>
      </c>
      <c r="BE48" s="60">
        <v>0</v>
      </c>
      <c r="BF48" s="52">
        <v>16.544852003366849</v>
      </c>
      <c r="BG48" s="28">
        <v>1.5121887573333335</v>
      </c>
      <c r="BH48" s="28">
        <v>0</v>
      </c>
      <c r="BI48" s="28">
        <v>0</v>
      </c>
      <c r="BJ48" s="60">
        <v>12.002866971533331</v>
      </c>
      <c r="BK48" s="66">
        <f t="shared" si="12"/>
        <v>180.92014941313363</v>
      </c>
    </row>
    <row r="49" spans="1:66" x14ac:dyDescent="0.25">
      <c r="A49" s="9"/>
      <c r="B49" s="17" t="s">
        <v>116</v>
      </c>
      <c r="C49" s="52">
        <v>0</v>
      </c>
      <c r="D49" s="28">
        <v>0</v>
      </c>
      <c r="E49" s="28">
        <v>0</v>
      </c>
      <c r="F49" s="28">
        <v>0</v>
      </c>
      <c r="G49" s="60">
        <v>0</v>
      </c>
      <c r="H49" s="52">
        <v>1.8630145755333338</v>
      </c>
      <c r="I49" s="28">
        <v>4.6252026842000005</v>
      </c>
      <c r="J49" s="28">
        <v>0</v>
      </c>
      <c r="K49" s="28">
        <v>0</v>
      </c>
      <c r="L49" s="60">
        <v>3.8833983961998841</v>
      </c>
      <c r="M49" s="52">
        <v>0</v>
      </c>
      <c r="N49" s="28">
        <v>0</v>
      </c>
      <c r="O49" s="28">
        <v>0</v>
      </c>
      <c r="P49" s="28">
        <v>0</v>
      </c>
      <c r="Q49" s="60">
        <v>0</v>
      </c>
      <c r="R49" s="52">
        <v>0.54085404176666629</v>
      </c>
      <c r="S49" s="28">
        <v>0</v>
      </c>
      <c r="T49" s="28">
        <v>0</v>
      </c>
      <c r="U49" s="28">
        <v>0</v>
      </c>
      <c r="V49" s="60">
        <v>0.14149851150000001</v>
      </c>
      <c r="W49" s="52">
        <v>0</v>
      </c>
      <c r="X49" s="28">
        <v>0</v>
      </c>
      <c r="Y49" s="28">
        <v>0</v>
      </c>
      <c r="Z49" s="28">
        <v>0</v>
      </c>
      <c r="AA49" s="60">
        <v>0</v>
      </c>
      <c r="AB49" s="52">
        <v>9.1377257200000034E-2</v>
      </c>
      <c r="AC49" s="28">
        <v>1.6459381999999999E-3</v>
      </c>
      <c r="AD49" s="28">
        <v>0</v>
      </c>
      <c r="AE49" s="28">
        <v>0</v>
      </c>
      <c r="AF49" s="60">
        <v>7.0157383333333328E-3</v>
      </c>
      <c r="AG49" s="52">
        <v>0</v>
      </c>
      <c r="AH49" s="28">
        <v>0</v>
      </c>
      <c r="AI49" s="28">
        <v>0</v>
      </c>
      <c r="AJ49" s="28">
        <v>0</v>
      </c>
      <c r="AK49" s="60">
        <v>0</v>
      </c>
      <c r="AL49" s="52">
        <v>5.6929227233333331E-2</v>
      </c>
      <c r="AM49" s="28">
        <v>0</v>
      </c>
      <c r="AN49" s="28">
        <v>0</v>
      </c>
      <c r="AO49" s="28">
        <v>0</v>
      </c>
      <c r="AP49" s="60">
        <v>0</v>
      </c>
      <c r="AQ49" s="52">
        <v>0</v>
      </c>
      <c r="AR49" s="28">
        <v>0</v>
      </c>
      <c r="AS49" s="28">
        <v>0</v>
      </c>
      <c r="AT49" s="28">
        <v>0</v>
      </c>
      <c r="AU49" s="60">
        <v>0</v>
      </c>
      <c r="AV49" s="52">
        <v>5.1246667552999945</v>
      </c>
      <c r="AW49" s="28">
        <v>0.39171585803333331</v>
      </c>
      <c r="AX49" s="28">
        <v>0</v>
      </c>
      <c r="AY49" s="28">
        <v>0</v>
      </c>
      <c r="AZ49" s="60">
        <v>0.16393037173333327</v>
      </c>
      <c r="BA49" s="52">
        <v>0</v>
      </c>
      <c r="BB49" s="28">
        <v>0</v>
      </c>
      <c r="BC49" s="28">
        <v>0</v>
      </c>
      <c r="BD49" s="28">
        <v>0</v>
      </c>
      <c r="BE49" s="60">
        <v>0</v>
      </c>
      <c r="BF49" s="52">
        <v>0.92880332226666651</v>
      </c>
      <c r="BG49" s="28">
        <v>0</v>
      </c>
      <c r="BH49" s="28">
        <v>0</v>
      </c>
      <c r="BI49" s="28">
        <v>0</v>
      </c>
      <c r="BJ49" s="60">
        <v>0.14958538280000003</v>
      </c>
      <c r="BK49" s="66">
        <f t="shared" si="12"/>
        <v>17.969638060299879</v>
      </c>
    </row>
    <row r="50" spans="1:66" x14ac:dyDescent="0.25">
      <c r="A50" s="9"/>
      <c r="B50" s="17" t="s">
        <v>121</v>
      </c>
      <c r="C50" s="52">
        <v>0</v>
      </c>
      <c r="D50" s="28">
        <v>0</v>
      </c>
      <c r="E50" s="28">
        <v>0</v>
      </c>
      <c r="F50" s="28">
        <v>0</v>
      </c>
      <c r="G50" s="60">
        <v>0</v>
      </c>
      <c r="H50" s="52">
        <v>0</v>
      </c>
      <c r="I50" s="28">
        <v>0</v>
      </c>
      <c r="J50" s="28">
        <v>0</v>
      </c>
      <c r="K50" s="28">
        <v>0</v>
      </c>
      <c r="L50" s="60">
        <v>0</v>
      </c>
      <c r="M50" s="52">
        <v>0</v>
      </c>
      <c r="N50" s="28">
        <v>0</v>
      </c>
      <c r="O50" s="28">
        <v>0</v>
      </c>
      <c r="P50" s="28">
        <v>0</v>
      </c>
      <c r="Q50" s="60">
        <v>0</v>
      </c>
      <c r="R50" s="52">
        <v>0</v>
      </c>
      <c r="S50" s="28">
        <v>0</v>
      </c>
      <c r="T50" s="28">
        <v>0</v>
      </c>
      <c r="U50" s="28">
        <v>0</v>
      </c>
      <c r="V50" s="60">
        <v>0</v>
      </c>
      <c r="W50" s="52">
        <v>0</v>
      </c>
      <c r="X50" s="28">
        <v>0</v>
      </c>
      <c r="Y50" s="28">
        <v>0</v>
      </c>
      <c r="Z50" s="28">
        <v>0</v>
      </c>
      <c r="AA50" s="60">
        <v>0</v>
      </c>
      <c r="AB50" s="52">
        <v>0</v>
      </c>
      <c r="AC50" s="28">
        <v>0</v>
      </c>
      <c r="AD50" s="28">
        <v>0</v>
      </c>
      <c r="AE50" s="28">
        <v>0</v>
      </c>
      <c r="AF50" s="60">
        <v>0</v>
      </c>
      <c r="AG50" s="52">
        <v>0</v>
      </c>
      <c r="AH50" s="28">
        <v>0</v>
      </c>
      <c r="AI50" s="28">
        <v>0</v>
      </c>
      <c r="AJ50" s="28">
        <v>0</v>
      </c>
      <c r="AK50" s="60">
        <v>0</v>
      </c>
      <c r="AL50" s="52">
        <v>0</v>
      </c>
      <c r="AM50" s="28">
        <v>0</v>
      </c>
      <c r="AN50" s="28">
        <v>0</v>
      </c>
      <c r="AO50" s="28">
        <v>0</v>
      </c>
      <c r="AP50" s="60">
        <v>0</v>
      </c>
      <c r="AQ50" s="52">
        <v>0</v>
      </c>
      <c r="AR50" s="28">
        <v>0</v>
      </c>
      <c r="AS50" s="28">
        <v>0</v>
      </c>
      <c r="AT50" s="28">
        <v>0</v>
      </c>
      <c r="AU50" s="60">
        <v>0</v>
      </c>
      <c r="AV50" s="52">
        <v>0</v>
      </c>
      <c r="AW50" s="28">
        <v>0</v>
      </c>
      <c r="AX50" s="28">
        <v>0</v>
      </c>
      <c r="AY50" s="28">
        <v>0</v>
      </c>
      <c r="AZ50" s="60">
        <v>0</v>
      </c>
      <c r="BA50" s="52">
        <v>0</v>
      </c>
      <c r="BB50" s="28">
        <v>0</v>
      </c>
      <c r="BC50" s="28">
        <v>0</v>
      </c>
      <c r="BD50" s="28">
        <v>0</v>
      </c>
      <c r="BE50" s="60">
        <v>0</v>
      </c>
      <c r="BF50" s="52">
        <v>0</v>
      </c>
      <c r="BG50" s="28">
        <v>0</v>
      </c>
      <c r="BH50" s="28">
        <v>0</v>
      </c>
      <c r="BI50" s="28">
        <v>0</v>
      </c>
      <c r="BJ50" s="60">
        <v>0</v>
      </c>
      <c r="BK50" s="66">
        <f t="shared" si="12"/>
        <v>0</v>
      </c>
    </row>
    <row r="51" spans="1:66" x14ac:dyDescent="0.25">
      <c r="A51" s="9"/>
      <c r="B51" s="17" t="s">
        <v>132</v>
      </c>
      <c r="C51" s="52">
        <v>0</v>
      </c>
      <c r="D51" s="28">
        <v>0</v>
      </c>
      <c r="E51" s="28">
        <v>0</v>
      </c>
      <c r="F51" s="28">
        <v>0</v>
      </c>
      <c r="G51" s="60">
        <v>0</v>
      </c>
      <c r="H51" s="52">
        <v>0.15839477663333332</v>
      </c>
      <c r="I51" s="28">
        <v>0.56420820266666682</v>
      </c>
      <c r="J51" s="28">
        <v>0</v>
      </c>
      <c r="K51" s="28">
        <v>0</v>
      </c>
      <c r="L51" s="60">
        <v>0.13989435496666669</v>
      </c>
      <c r="M51" s="52">
        <v>0</v>
      </c>
      <c r="N51" s="28">
        <v>0</v>
      </c>
      <c r="O51" s="28">
        <v>0</v>
      </c>
      <c r="P51" s="28">
        <v>0</v>
      </c>
      <c r="Q51" s="60">
        <v>0</v>
      </c>
      <c r="R51" s="52">
        <v>0.10711149806666667</v>
      </c>
      <c r="S51" s="28">
        <v>0</v>
      </c>
      <c r="T51" s="28">
        <v>0</v>
      </c>
      <c r="U51" s="28">
        <v>0</v>
      </c>
      <c r="V51" s="60">
        <v>0.10229478606666667</v>
      </c>
      <c r="W51" s="52">
        <v>0</v>
      </c>
      <c r="X51" s="28">
        <v>0</v>
      </c>
      <c r="Y51" s="28">
        <v>0</v>
      </c>
      <c r="Z51" s="28">
        <v>0</v>
      </c>
      <c r="AA51" s="60">
        <v>0</v>
      </c>
      <c r="AB51" s="52">
        <v>9.6292318766666718E-2</v>
      </c>
      <c r="AC51" s="28">
        <v>0.21318734486666663</v>
      </c>
      <c r="AD51" s="28">
        <v>0</v>
      </c>
      <c r="AE51" s="28">
        <v>0</v>
      </c>
      <c r="AF51" s="60">
        <v>0.14280729986666668</v>
      </c>
      <c r="AG51" s="52">
        <v>0</v>
      </c>
      <c r="AH51" s="28">
        <v>0</v>
      </c>
      <c r="AI51" s="28">
        <v>0</v>
      </c>
      <c r="AJ51" s="28">
        <v>0</v>
      </c>
      <c r="AK51" s="60">
        <v>0</v>
      </c>
      <c r="AL51" s="52">
        <v>9.3449873133333319E-2</v>
      </c>
      <c r="AM51" s="28">
        <v>0.40678787249999998</v>
      </c>
      <c r="AN51" s="28">
        <v>0</v>
      </c>
      <c r="AO51" s="28">
        <v>0</v>
      </c>
      <c r="AP51" s="60">
        <v>0.1916089772</v>
      </c>
      <c r="AQ51" s="52">
        <v>0</v>
      </c>
      <c r="AR51" s="28">
        <v>0</v>
      </c>
      <c r="AS51" s="28">
        <v>0</v>
      </c>
      <c r="AT51" s="28">
        <v>0</v>
      </c>
      <c r="AU51" s="60">
        <v>0</v>
      </c>
      <c r="AV51" s="52">
        <v>1.330987296</v>
      </c>
      <c r="AW51" s="28">
        <v>1.4579811552000002</v>
      </c>
      <c r="AX51" s="28">
        <v>0</v>
      </c>
      <c r="AY51" s="28">
        <v>0</v>
      </c>
      <c r="AZ51" s="60">
        <v>3.3696422530333336</v>
      </c>
      <c r="BA51" s="52">
        <v>0</v>
      </c>
      <c r="BB51" s="28">
        <v>0</v>
      </c>
      <c r="BC51" s="28">
        <v>0</v>
      </c>
      <c r="BD51" s="28">
        <v>0</v>
      </c>
      <c r="BE51" s="60">
        <v>0</v>
      </c>
      <c r="BF51" s="52">
        <v>0.24100674666666655</v>
      </c>
      <c r="BG51" s="28">
        <v>0.1743864</v>
      </c>
      <c r="BH51" s="28">
        <v>0</v>
      </c>
      <c r="BI51" s="28">
        <v>0</v>
      </c>
      <c r="BJ51" s="60">
        <v>0.40454707349999997</v>
      </c>
      <c r="BK51" s="66">
        <f t="shared" si="12"/>
        <v>9.1945882291333323</v>
      </c>
    </row>
    <row r="52" spans="1:66" x14ac:dyDescent="0.25">
      <c r="A52" s="9"/>
      <c r="B52" s="17" t="s">
        <v>136</v>
      </c>
      <c r="C52" s="52">
        <v>0</v>
      </c>
      <c r="D52" s="28">
        <v>0</v>
      </c>
      <c r="E52" s="28">
        <v>0</v>
      </c>
      <c r="F52" s="28">
        <v>0</v>
      </c>
      <c r="G52" s="60">
        <v>0</v>
      </c>
      <c r="H52" s="52">
        <v>0.46011020120000012</v>
      </c>
      <c r="I52" s="28">
        <v>0.34611714003309968</v>
      </c>
      <c r="J52" s="28">
        <v>0</v>
      </c>
      <c r="K52" s="28">
        <v>0</v>
      </c>
      <c r="L52" s="60">
        <v>0.37575250316666664</v>
      </c>
      <c r="M52" s="52">
        <v>0</v>
      </c>
      <c r="N52" s="28">
        <v>0</v>
      </c>
      <c r="O52" s="28">
        <v>0</v>
      </c>
      <c r="P52" s="28">
        <v>0</v>
      </c>
      <c r="Q52" s="60">
        <v>0</v>
      </c>
      <c r="R52" s="52">
        <v>0.10903280463333333</v>
      </c>
      <c r="S52" s="28">
        <v>0</v>
      </c>
      <c r="T52" s="28">
        <v>0</v>
      </c>
      <c r="U52" s="28">
        <v>0</v>
      </c>
      <c r="V52" s="60">
        <v>0</v>
      </c>
      <c r="W52" s="52">
        <v>0</v>
      </c>
      <c r="X52" s="28">
        <v>0</v>
      </c>
      <c r="Y52" s="28">
        <v>0</v>
      </c>
      <c r="Z52" s="28">
        <v>0</v>
      </c>
      <c r="AA52" s="60">
        <v>0</v>
      </c>
      <c r="AB52" s="52">
        <v>0.62764378143333277</v>
      </c>
      <c r="AC52" s="28">
        <v>0.74424520186666643</v>
      </c>
      <c r="AD52" s="28">
        <v>0</v>
      </c>
      <c r="AE52" s="28">
        <v>0</v>
      </c>
      <c r="AF52" s="60">
        <v>0.93411387983333327</v>
      </c>
      <c r="AG52" s="52">
        <v>0</v>
      </c>
      <c r="AH52" s="28">
        <v>0</v>
      </c>
      <c r="AI52" s="28">
        <v>0</v>
      </c>
      <c r="AJ52" s="28">
        <v>0</v>
      </c>
      <c r="AK52" s="60">
        <v>0</v>
      </c>
      <c r="AL52" s="52">
        <v>0.35445814189999969</v>
      </c>
      <c r="AM52" s="28">
        <v>0.16018796906666669</v>
      </c>
      <c r="AN52" s="28">
        <v>0</v>
      </c>
      <c r="AO52" s="28">
        <v>0</v>
      </c>
      <c r="AP52" s="60">
        <v>0.19557252263333327</v>
      </c>
      <c r="AQ52" s="52">
        <v>0</v>
      </c>
      <c r="AR52" s="28">
        <v>0</v>
      </c>
      <c r="AS52" s="28">
        <v>0</v>
      </c>
      <c r="AT52" s="28">
        <v>0</v>
      </c>
      <c r="AU52" s="60">
        <v>0</v>
      </c>
      <c r="AV52" s="52">
        <v>5.8800708758333293</v>
      </c>
      <c r="AW52" s="28">
        <v>4.238486694833334</v>
      </c>
      <c r="AX52" s="28">
        <v>0</v>
      </c>
      <c r="AY52" s="28">
        <v>0</v>
      </c>
      <c r="AZ52" s="60">
        <v>3.4019607691666671</v>
      </c>
      <c r="BA52" s="52">
        <v>0</v>
      </c>
      <c r="BB52" s="28">
        <v>0</v>
      </c>
      <c r="BC52" s="28">
        <v>0</v>
      </c>
      <c r="BD52" s="28">
        <v>0</v>
      </c>
      <c r="BE52" s="60">
        <v>0</v>
      </c>
      <c r="BF52" s="52">
        <v>2.7675941277666665</v>
      </c>
      <c r="BG52" s="28">
        <v>0.80314003636666687</v>
      </c>
      <c r="BH52" s="28">
        <v>1.6856688999999998E-3</v>
      </c>
      <c r="BI52" s="28">
        <v>0</v>
      </c>
      <c r="BJ52" s="60">
        <v>0.57128945389999997</v>
      </c>
      <c r="BK52" s="66">
        <f t="shared" si="12"/>
        <v>21.971461772533097</v>
      </c>
    </row>
    <row r="53" spans="1:66" x14ac:dyDescent="0.25">
      <c r="A53" s="9"/>
      <c r="B53" s="18" t="s">
        <v>85</v>
      </c>
      <c r="C53" s="54">
        <f>SUM(C44:C52)</f>
        <v>0</v>
      </c>
      <c r="D53" s="29">
        <f t="shared" ref="D53:BJ53" si="13">SUM(D44:D52)</f>
        <v>11.553957510633335</v>
      </c>
      <c r="E53" s="29">
        <f t="shared" si="13"/>
        <v>0</v>
      </c>
      <c r="F53" s="29">
        <f t="shared" si="13"/>
        <v>0</v>
      </c>
      <c r="G53" s="62">
        <f t="shared" si="13"/>
        <v>0</v>
      </c>
      <c r="H53" s="54">
        <f t="shared" si="13"/>
        <v>155.4434671869293</v>
      </c>
      <c r="I53" s="29">
        <f t="shared" si="13"/>
        <v>70.063430989163834</v>
      </c>
      <c r="J53" s="29">
        <f t="shared" si="13"/>
        <v>8.1926136666666677E-3</v>
      </c>
      <c r="K53" s="29">
        <f t="shared" si="13"/>
        <v>0</v>
      </c>
      <c r="L53" s="62">
        <f t="shared" si="13"/>
        <v>88.044384068288139</v>
      </c>
      <c r="M53" s="54">
        <f t="shared" si="13"/>
        <v>0</v>
      </c>
      <c r="N53" s="29">
        <f t="shared" si="13"/>
        <v>0</v>
      </c>
      <c r="O53" s="29">
        <f t="shared" si="13"/>
        <v>0</v>
      </c>
      <c r="P53" s="29">
        <f t="shared" si="13"/>
        <v>0</v>
      </c>
      <c r="Q53" s="62">
        <f t="shared" si="13"/>
        <v>0</v>
      </c>
      <c r="R53" s="54">
        <f t="shared" si="13"/>
        <v>93.174179829792095</v>
      </c>
      <c r="S53" s="29">
        <f t="shared" si="13"/>
        <v>3.6371301279666732</v>
      </c>
      <c r="T53" s="29">
        <f t="shared" si="13"/>
        <v>0</v>
      </c>
      <c r="U53" s="29">
        <f t="shared" si="13"/>
        <v>0</v>
      </c>
      <c r="V53" s="62">
        <f t="shared" si="13"/>
        <v>14.228186544534815</v>
      </c>
      <c r="W53" s="54">
        <f t="shared" si="13"/>
        <v>0</v>
      </c>
      <c r="X53" s="29">
        <f t="shared" si="13"/>
        <v>0</v>
      </c>
      <c r="Y53" s="29">
        <f t="shared" si="13"/>
        <v>0</v>
      </c>
      <c r="Z53" s="29">
        <f t="shared" si="13"/>
        <v>0</v>
      </c>
      <c r="AA53" s="62">
        <f t="shared" si="13"/>
        <v>0</v>
      </c>
      <c r="AB53" s="54">
        <f t="shared" si="13"/>
        <v>118.75186981182519</v>
      </c>
      <c r="AC53" s="29">
        <f t="shared" si="13"/>
        <v>34.776262931266672</v>
      </c>
      <c r="AD53" s="29">
        <f t="shared" si="13"/>
        <v>0</v>
      </c>
      <c r="AE53" s="29">
        <f t="shared" si="13"/>
        <v>0</v>
      </c>
      <c r="AF53" s="62">
        <f t="shared" si="13"/>
        <v>16.696547953266666</v>
      </c>
      <c r="AG53" s="54">
        <f t="shared" si="13"/>
        <v>0</v>
      </c>
      <c r="AH53" s="29">
        <f t="shared" si="13"/>
        <v>0</v>
      </c>
      <c r="AI53" s="29">
        <f t="shared" si="13"/>
        <v>0</v>
      </c>
      <c r="AJ53" s="29">
        <f t="shared" si="13"/>
        <v>0</v>
      </c>
      <c r="AK53" s="62">
        <f t="shared" si="13"/>
        <v>0</v>
      </c>
      <c r="AL53" s="54">
        <f t="shared" si="13"/>
        <v>95.442510452230323</v>
      </c>
      <c r="AM53" s="29">
        <f t="shared" si="13"/>
        <v>6.0717476583666707</v>
      </c>
      <c r="AN53" s="29">
        <f t="shared" si="13"/>
        <v>0</v>
      </c>
      <c r="AO53" s="29">
        <f t="shared" si="13"/>
        <v>0</v>
      </c>
      <c r="AP53" s="62">
        <f t="shared" si="13"/>
        <v>7.5484785933666672</v>
      </c>
      <c r="AQ53" s="54">
        <f t="shared" si="13"/>
        <v>0</v>
      </c>
      <c r="AR53" s="29">
        <f t="shared" si="13"/>
        <v>0</v>
      </c>
      <c r="AS53" s="29">
        <f t="shared" si="13"/>
        <v>0</v>
      </c>
      <c r="AT53" s="29">
        <f t="shared" si="13"/>
        <v>0</v>
      </c>
      <c r="AU53" s="62">
        <f t="shared" si="13"/>
        <v>0</v>
      </c>
      <c r="AV53" s="54">
        <f t="shared" si="13"/>
        <v>715.32090764089833</v>
      </c>
      <c r="AW53" s="29">
        <f t="shared" si="13"/>
        <v>169.55104684426527</v>
      </c>
      <c r="AX53" s="29">
        <f t="shared" si="13"/>
        <v>2.7219339048999993</v>
      </c>
      <c r="AY53" s="29">
        <f t="shared" si="13"/>
        <v>0</v>
      </c>
      <c r="AZ53" s="62">
        <f t="shared" si="13"/>
        <v>394.71749008076603</v>
      </c>
      <c r="BA53" s="54">
        <f t="shared" si="13"/>
        <v>0</v>
      </c>
      <c r="BB53" s="29">
        <f t="shared" si="13"/>
        <v>0</v>
      </c>
      <c r="BC53" s="29">
        <f t="shared" si="13"/>
        <v>0</v>
      </c>
      <c r="BD53" s="29">
        <f t="shared" si="13"/>
        <v>0</v>
      </c>
      <c r="BE53" s="62">
        <f t="shared" si="13"/>
        <v>0</v>
      </c>
      <c r="BF53" s="54">
        <f t="shared" si="13"/>
        <v>357.57262939664383</v>
      </c>
      <c r="BG53" s="29">
        <f t="shared" si="13"/>
        <v>30.166614425466683</v>
      </c>
      <c r="BH53" s="29">
        <f t="shared" si="13"/>
        <v>1.6856688999999998E-3</v>
      </c>
      <c r="BI53" s="29">
        <f t="shared" si="13"/>
        <v>0</v>
      </c>
      <c r="BJ53" s="62">
        <f t="shared" si="13"/>
        <v>53.756959641366798</v>
      </c>
      <c r="BK53" s="67">
        <f t="shared" si="12"/>
        <v>2439.2496138745041</v>
      </c>
      <c r="BM53" s="35"/>
      <c r="BN53" s="49"/>
    </row>
    <row r="54" spans="1:66" x14ac:dyDescent="0.25">
      <c r="A54" s="9"/>
      <c r="B54" s="18" t="s">
        <v>83</v>
      </c>
      <c r="C54" s="54">
        <f>C42+C53</f>
        <v>0</v>
      </c>
      <c r="D54" s="29">
        <f t="shared" ref="D54:BJ54" si="14">D42+D53</f>
        <v>11.553957510633335</v>
      </c>
      <c r="E54" s="29">
        <f t="shared" si="14"/>
        <v>0</v>
      </c>
      <c r="F54" s="29">
        <f t="shared" si="14"/>
        <v>0</v>
      </c>
      <c r="G54" s="62">
        <f t="shared" si="14"/>
        <v>0</v>
      </c>
      <c r="H54" s="54">
        <f t="shared" si="14"/>
        <v>264.04390414183695</v>
      </c>
      <c r="I54" s="29">
        <f t="shared" si="14"/>
        <v>71.477934838613038</v>
      </c>
      <c r="J54" s="29">
        <f t="shared" si="14"/>
        <v>8.1926136666666677E-3</v>
      </c>
      <c r="K54" s="29">
        <f t="shared" si="14"/>
        <v>0</v>
      </c>
      <c r="L54" s="62">
        <f t="shared" si="14"/>
        <v>88.304154001988138</v>
      </c>
      <c r="M54" s="54">
        <f t="shared" si="14"/>
        <v>0</v>
      </c>
      <c r="N54" s="29">
        <f t="shared" si="14"/>
        <v>0</v>
      </c>
      <c r="O54" s="29">
        <f t="shared" si="14"/>
        <v>0</v>
      </c>
      <c r="P54" s="29">
        <f t="shared" si="14"/>
        <v>0</v>
      </c>
      <c r="Q54" s="62">
        <f t="shared" si="14"/>
        <v>0</v>
      </c>
      <c r="R54" s="54">
        <f t="shared" si="14"/>
        <v>177.05394156778505</v>
      </c>
      <c r="S54" s="29">
        <f t="shared" si="14"/>
        <v>3.6784428650333401</v>
      </c>
      <c r="T54" s="29">
        <f t="shared" si="14"/>
        <v>0</v>
      </c>
      <c r="U54" s="29">
        <f t="shared" si="14"/>
        <v>0</v>
      </c>
      <c r="V54" s="62">
        <f t="shared" si="14"/>
        <v>14.534330558801482</v>
      </c>
      <c r="W54" s="54">
        <f t="shared" si="14"/>
        <v>0</v>
      </c>
      <c r="X54" s="29">
        <f t="shared" si="14"/>
        <v>0</v>
      </c>
      <c r="Y54" s="29">
        <f t="shared" si="14"/>
        <v>0</v>
      </c>
      <c r="Z54" s="29">
        <f t="shared" si="14"/>
        <v>0</v>
      </c>
      <c r="AA54" s="62">
        <f t="shared" si="14"/>
        <v>0</v>
      </c>
      <c r="AB54" s="54">
        <f t="shared" si="14"/>
        <v>142.97592561615903</v>
      </c>
      <c r="AC54" s="29">
        <f t="shared" si="14"/>
        <v>36.054400481806681</v>
      </c>
      <c r="AD54" s="29">
        <f t="shared" si="14"/>
        <v>0</v>
      </c>
      <c r="AE54" s="29">
        <f t="shared" si="14"/>
        <v>0</v>
      </c>
      <c r="AF54" s="62">
        <f t="shared" si="14"/>
        <v>18.496155572606671</v>
      </c>
      <c r="AG54" s="54">
        <f t="shared" si="14"/>
        <v>0</v>
      </c>
      <c r="AH54" s="29">
        <f t="shared" si="14"/>
        <v>0</v>
      </c>
      <c r="AI54" s="29">
        <f t="shared" si="14"/>
        <v>0</v>
      </c>
      <c r="AJ54" s="29">
        <f t="shared" si="14"/>
        <v>0</v>
      </c>
      <c r="AK54" s="62">
        <f t="shared" si="14"/>
        <v>0</v>
      </c>
      <c r="AL54" s="54">
        <f t="shared" si="14"/>
        <v>118.48497908133021</v>
      </c>
      <c r="AM54" s="29">
        <f t="shared" si="14"/>
        <v>6.2176268759333375</v>
      </c>
      <c r="AN54" s="29">
        <f t="shared" si="14"/>
        <v>0</v>
      </c>
      <c r="AO54" s="29">
        <f t="shared" si="14"/>
        <v>0</v>
      </c>
      <c r="AP54" s="62">
        <f t="shared" si="14"/>
        <v>7.8808016421000007</v>
      </c>
      <c r="AQ54" s="54">
        <f t="shared" si="14"/>
        <v>0</v>
      </c>
      <c r="AR54" s="29">
        <f t="shared" si="14"/>
        <v>0</v>
      </c>
      <c r="AS54" s="29">
        <f t="shared" si="14"/>
        <v>0</v>
      </c>
      <c r="AT54" s="29">
        <f t="shared" si="14"/>
        <v>0</v>
      </c>
      <c r="AU54" s="62">
        <f t="shared" si="14"/>
        <v>0</v>
      </c>
      <c r="AV54" s="54">
        <f t="shared" si="14"/>
        <v>990.90125686768897</v>
      </c>
      <c r="AW54" s="29">
        <f t="shared" si="14"/>
        <v>171.75744894687193</v>
      </c>
      <c r="AX54" s="29">
        <f t="shared" si="14"/>
        <v>2.7219339048999993</v>
      </c>
      <c r="AY54" s="29">
        <f t="shared" si="14"/>
        <v>0</v>
      </c>
      <c r="AZ54" s="62">
        <f t="shared" si="14"/>
        <v>403.58531102668599</v>
      </c>
      <c r="BA54" s="54">
        <f t="shared" si="14"/>
        <v>0</v>
      </c>
      <c r="BB54" s="29">
        <f t="shared" si="14"/>
        <v>0</v>
      </c>
      <c r="BC54" s="29">
        <f t="shared" si="14"/>
        <v>0</v>
      </c>
      <c r="BD54" s="29">
        <f t="shared" si="14"/>
        <v>0</v>
      </c>
      <c r="BE54" s="62">
        <f t="shared" si="14"/>
        <v>0</v>
      </c>
      <c r="BF54" s="54">
        <f t="shared" si="14"/>
        <v>496.9831955238086</v>
      </c>
      <c r="BG54" s="29">
        <f t="shared" si="14"/>
        <v>39.889985213485772</v>
      </c>
      <c r="BH54" s="29">
        <f t="shared" si="14"/>
        <v>1.6856688999999998E-3</v>
      </c>
      <c r="BI54" s="29">
        <f t="shared" si="14"/>
        <v>0</v>
      </c>
      <c r="BJ54" s="62">
        <f t="shared" si="14"/>
        <v>54.247476342433465</v>
      </c>
      <c r="BK54" s="67">
        <f t="shared" si="12"/>
        <v>3120.8530408630691</v>
      </c>
    </row>
    <row r="55" spans="1:66" ht="3" customHeight="1" x14ac:dyDescent="0.25">
      <c r="A55" s="9"/>
      <c r="B55" s="17"/>
      <c r="C55" s="90"/>
      <c r="D55" s="90"/>
      <c r="E55" s="90"/>
      <c r="F55" s="90"/>
      <c r="G55" s="90"/>
      <c r="H55" s="90"/>
      <c r="I55" s="90"/>
      <c r="J55" s="90"/>
      <c r="K55" s="90"/>
      <c r="L55" s="90"/>
      <c r="M55" s="90"/>
      <c r="N55" s="90"/>
      <c r="O55" s="90"/>
      <c r="P55" s="90"/>
      <c r="Q55" s="90"/>
      <c r="R55" s="90"/>
      <c r="S55" s="90"/>
      <c r="T55" s="90"/>
      <c r="U55" s="90"/>
      <c r="V55" s="90"/>
      <c r="W55" s="90"/>
      <c r="X55" s="90"/>
      <c r="Y55" s="90"/>
      <c r="Z55" s="90"/>
      <c r="AA55" s="90"/>
      <c r="AB55" s="90"/>
      <c r="AC55" s="90"/>
      <c r="AD55" s="90"/>
      <c r="AE55" s="90"/>
      <c r="AF55" s="90"/>
      <c r="AG55" s="90"/>
      <c r="AH55" s="90"/>
      <c r="AI55" s="90"/>
      <c r="AJ55" s="90"/>
      <c r="AK55" s="90"/>
      <c r="AL55" s="90"/>
      <c r="AM55" s="90"/>
      <c r="AN55" s="90"/>
      <c r="AO55" s="90"/>
      <c r="AP55" s="90"/>
      <c r="AQ55" s="90"/>
      <c r="AR55" s="90"/>
      <c r="AS55" s="90"/>
      <c r="AT55" s="90"/>
      <c r="AU55" s="90"/>
      <c r="AV55" s="90"/>
      <c r="AW55" s="90"/>
      <c r="AX55" s="90"/>
      <c r="AY55" s="90"/>
      <c r="AZ55" s="90"/>
      <c r="BA55" s="90"/>
      <c r="BB55" s="90"/>
      <c r="BC55" s="90"/>
      <c r="BD55" s="90"/>
      <c r="BE55" s="90"/>
      <c r="BF55" s="90"/>
      <c r="BG55" s="90"/>
      <c r="BH55" s="90"/>
      <c r="BI55" s="90"/>
      <c r="BJ55" s="90"/>
      <c r="BK55" s="90"/>
    </row>
    <row r="56" spans="1:66" x14ac:dyDescent="0.25">
      <c r="A56" s="9" t="s">
        <v>18</v>
      </c>
      <c r="B56" s="20" t="s">
        <v>8</v>
      </c>
      <c r="C56" s="90"/>
      <c r="D56" s="90"/>
      <c r="E56" s="90"/>
      <c r="F56" s="90"/>
      <c r="G56" s="90"/>
      <c r="H56" s="90"/>
      <c r="I56" s="90"/>
      <c r="J56" s="90"/>
      <c r="K56" s="90"/>
      <c r="L56" s="90"/>
      <c r="M56" s="90"/>
      <c r="N56" s="90"/>
      <c r="O56" s="90"/>
      <c r="P56" s="90"/>
      <c r="Q56" s="90"/>
      <c r="R56" s="90"/>
      <c r="S56" s="90"/>
      <c r="T56" s="90"/>
      <c r="U56" s="90"/>
      <c r="V56" s="90"/>
      <c r="W56" s="90"/>
      <c r="X56" s="90"/>
      <c r="Y56" s="90"/>
      <c r="Z56" s="90"/>
      <c r="AA56" s="90"/>
      <c r="AB56" s="90"/>
      <c r="AC56" s="90"/>
      <c r="AD56" s="90"/>
      <c r="AE56" s="90"/>
      <c r="AF56" s="90"/>
      <c r="AG56" s="90"/>
      <c r="AH56" s="90"/>
      <c r="AI56" s="90"/>
      <c r="AJ56" s="90"/>
      <c r="AK56" s="90"/>
      <c r="AL56" s="90"/>
      <c r="AM56" s="90"/>
      <c r="AN56" s="90"/>
      <c r="AO56" s="90"/>
      <c r="AP56" s="90"/>
      <c r="AQ56" s="90"/>
      <c r="AR56" s="90"/>
      <c r="AS56" s="90"/>
      <c r="AT56" s="90"/>
      <c r="AU56" s="90"/>
      <c r="AV56" s="90"/>
      <c r="AW56" s="90"/>
      <c r="AX56" s="90"/>
      <c r="AY56" s="90"/>
      <c r="AZ56" s="90"/>
      <c r="BA56" s="90"/>
      <c r="BB56" s="90"/>
      <c r="BC56" s="90"/>
      <c r="BD56" s="90"/>
      <c r="BE56" s="90"/>
      <c r="BF56" s="90"/>
      <c r="BG56" s="90"/>
      <c r="BH56" s="90"/>
      <c r="BI56" s="90"/>
      <c r="BJ56" s="90"/>
      <c r="BK56" s="90"/>
    </row>
    <row r="57" spans="1:66" x14ac:dyDescent="0.25">
      <c r="A57" s="9" t="s">
        <v>75</v>
      </c>
      <c r="B57" s="17" t="s">
        <v>19</v>
      </c>
      <c r="C57" s="90"/>
      <c r="D57" s="90"/>
      <c r="E57" s="90"/>
      <c r="F57" s="90"/>
      <c r="G57" s="90"/>
      <c r="H57" s="90"/>
      <c r="I57" s="90"/>
      <c r="J57" s="90"/>
      <c r="K57" s="90"/>
      <c r="L57" s="90"/>
      <c r="M57" s="90"/>
      <c r="N57" s="90"/>
      <c r="O57" s="90"/>
      <c r="P57" s="90"/>
      <c r="Q57" s="90"/>
      <c r="R57" s="90"/>
      <c r="S57" s="90"/>
      <c r="T57" s="90"/>
      <c r="U57" s="90"/>
      <c r="V57" s="90"/>
      <c r="W57" s="90"/>
      <c r="X57" s="90"/>
      <c r="Y57" s="90"/>
      <c r="Z57" s="90"/>
      <c r="AA57" s="90"/>
      <c r="AB57" s="90"/>
      <c r="AC57" s="90"/>
      <c r="AD57" s="90"/>
      <c r="AE57" s="90"/>
      <c r="AF57" s="90"/>
      <c r="AG57" s="90"/>
      <c r="AH57" s="90"/>
      <c r="AI57" s="90"/>
      <c r="AJ57" s="90"/>
      <c r="AK57" s="90"/>
      <c r="AL57" s="90"/>
      <c r="AM57" s="90"/>
      <c r="AN57" s="90"/>
      <c r="AO57" s="90"/>
      <c r="AP57" s="90"/>
      <c r="AQ57" s="90"/>
      <c r="AR57" s="90"/>
      <c r="AS57" s="90"/>
      <c r="AT57" s="90"/>
      <c r="AU57" s="90"/>
      <c r="AV57" s="90"/>
      <c r="AW57" s="90"/>
      <c r="AX57" s="90"/>
      <c r="AY57" s="90"/>
      <c r="AZ57" s="90"/>
      <c r="BA57" s="90"/>
      <c r="BB57" s="90"/>
      <c r="BC57" s="90"/>
      <c r="BD57" s="90"/>
      <c r="BE57" s="90"/>
      <c r="BF57" s="90"/>
      <c r="BG57" s="90"/>
      <c r="BH57" s="90"/>
      <c r="BI57" s="90"/>
      <c r="BJ57" s="90"/>
      <c r="BK57" s="90"/>
    </row>
    <row r="58" spans="1:66" x14ac:dyDescent="0.25">
      <c r="A58" s="9"/>
      <c r="B58" s="15" t="s">
        <v>117</v>
      </c>
      <c r="C58" s="52">
        <v>0</v>
      </c>
      <c r="D58" s="28">
        <v>0</v>
      </c>
      <c r="E58" s="28">
        <v>0</v>
      </c>
      <c r="F58" s="28">
        <v>0</v>
      </c>
      <c r="G58" s="60">
        <v>0</v>
      </c>
      <c r="H58" s="52">
        <v>4.6957373792333463</v>
      </c>
      <c r="I58" s="28">
        <v>2.0488379897390154</v>
      </c>
      <c r="J58" s="28">
        <v>0</v>
      </c>
      <c r="K58" s="28">
        <v>0</v>
      </c>
      <c r="L58" s="60">
        <v>5.4899425976333411</v>
      </c>
      <c r="M58" s="52">
        <v>0</v>
      </c>
      <c r="N58" s="28">
        <v>0</v>
      </c>
      <c r="O58" s="28">
        <v>0</v>
      </c>
      <c r="P58" s="28">
        <v>0</v>
      </c>
      <c r="Q58" s="60">
        <v>0</v>
      </c>
      <c r="R58" s="52">
        <v>1.6778033865333326</v>
      </c>
      <c r="S58" s="28">
        <v>6.8748495299999976E-2</v>
      </c>
      <c r="T58" s="28">
        <v>0</v>
      </c>
      <c r="U58" s="28">
        <v>0</v>
      </c>
      <c r="V58" s="60">
        <v>1.5524156619666674</v>
      </c>
      <c r="W58" s="52">
        <v>0</v>
      </c>
      <c r="X58" s="28">
        <v>0</v>
      </c>
      <c r="Y58" s="28">
        <v>0</v>
      </c>
      <c r="Z58" s="28">
        <v>0</v>
      </c>
      <c r="AA58" s="60">
        <v>0</v>
      </c>
      <c r="AB58" s="52">
        <v>6.2537945558666719</v>
      </c>
      <c r="AC58" s="28">
        <v>19.888287458533334</v>
      </c>
      <c r="AD58" s="28">
        <v>0</v>
      </c>
      <c r="AE58" s="28">
        <v>0</v>
      </c>
      <c r="AF58" s="60">
        <v>10.802428825999996</v>
      </c>
      <c r="AG58" s="52">
        <v>0</v>
      </c>
      <c r="AH58" s="28">
        <v>0</v>
      </c>
      <c r="AI58" s="28">
        <v>0</v>
      </c>
      <c r="AJ58" s="28">
        <v>0</v>
      </c>
      <c r="AK58" s="60">
        <v>0</v>
      </c>
      <c r="AL58" s="52">
        <v>3.6520246854999985</v>
      </c>
      <c r="AM58" s="28">
        <v>1.1475594603999999</v>
      </c>
      <c r="AN58" s="28">
        <v>0</v>
      </c>
      <c r="AO58" s="28">
        <v>0</v>
      </c>
      <c r="AP58" s="60">
        <v>10.922109135233336</v>
      </c>
      <c r="AQ58" s="52">
        <v>0</v>
      </c>
      <c r="AR58" s="28">
        <v>0</v>
      </c>
      <c r="AS58" s="28">
        <v>0</v>
      </c>
      <c r="AT58" s="28">
        <v>0</v>
      </c>
      <c r="AU58" s="60">
        <v>0</v>
      </c>
      <c r="AV58" s="52">
        <v>74.590718416666576</v>
      </c>
      <c r="AW58" s="28">
        <v>37.049821702566682</v>
      </c>
      <c r="AX58" s="28">
        <v>0</v>
      </c>
      <c r="AY58" s="28">
        <v>0</v>
      </c>
      <c r="AZ58" s="60">
        <v>133.9271822986338</v>
      </c>
      <c r="BA58" s="52">
        <v>0</v>
      </c>
      <c r="BB58" s="28">
        <v>0</v>
      </c>
      <c r="BC58" s="28">
        <v>0</v>
      </c>
      <c r="BD58" s="28">
        <v>0</v>
      </c>
      <c r="BE58" s="60">
        <v>0</v>
      </c>
      <c r="BF58" s="52">
        <v>36.49040739486648</v>
      </c>
      <c r="BG58" s="28">
        <v>18.733014735333324</v>
      </c>
      <c r="BH58" s="28">
        <v>1.5912602568333336</v>
      </c>
      <c r="BI58" s="28">
        <v>0</v>
      </c>
      <c r="BJ58" s="60">
        <v>30.878454802533337</v>
      </c>
      <c r="BK58" s="66">
        <f>SUM(C58:BJ58)</f>
        <v>401.46054923937254</v>
      </c>
    </row>
    <row r="59" spans="1:66" x14ac:dyDescent="0.25">
      <c r="A59" s="9"/>
      <c r="B59" s="18" t="s">
        <v>82</v>
      </c>
      <c r="C59" s="54">
        <f>SUM(C58)</f>
        <v>0</v>
      </c>
      <c r="D59" s="29">
        <f t="shared" ref="D59:BJ59" si="15">SUM(D58)</f>
        <v>0</v>
      </c>
      <c r="E59" s="29">
        <f t="shared" si="15"/>
        <v>0</v>
      </c>
      <c r="F59" s="29">
        <f t="shared" si="15"/>
        <v>0</v>
      </c>
      <c r="G59" s="62">
        <f t="shared" si="15"/>
        <v>0</v>
      </c>
      <c r="H59" s="54">
        <f t="shared" si="15"/>
        <v>4.6957373792333463</v>
      </c>
      <c r="I59" s="29">
        <f t="shared" si="15"/>
        <v>2.0488379897390154</v>
      </c>
      <c r="J59" s="29">
        <f t="shared" si="15"/>
        <v>0</v>
      </c>
      <c r="K59" s="29">
        <f t="shared" si="15"/>
        <v>0</v>
      </c>
      <c r="L59" s="62">
        <f t="shared" si="15"/>
        <v>5.4899425976333411</v>
      </c>
      <c r="M59" s="54">
        <f t="shared" si="15"/>
        <v>0</v>
      </c>
      <c r="N59" s="29">
        <f t="shared" si="15"/>
        <v>0</v>
      </c>
      <c r="O59" s="29">
        <f t="shared" si="15"/>
        <v>0</v>
      </c>
      <c r="P59" s="29">
        <f t="shared" si="15"/>
        <v>0</v>
      </c>
      <c r="Q59" s="62">
        <f t="shared" si="15"/>
        <v>0</v>
      </c>
      <c r="R59" s="54">
        <f t="shared" si="15"/>
        <v>1.6778033865333326</v>
      </c>
      <c r="S59" s="29">
        <f t="shared" si="15"/>
        <v>6.8748495299999976E-2</v>
      </c>
      <c r="T59" s="29">
        <f t="shared" si="15"/>
        <v>0</v>
      </c>
      <c r="U59" s="29">
        <f t="shared" si="15"/>
        <v>0</v>
      </c>
      <c r="V59" s="62">
        <f t="shared" si="15"/>
        <v>1.5524156619666674</v>
      </c>
      <c r="W59" s="54">
        <f t="shared" si="15"/>
        <v>0</v>
      </c>
      <c r="X59" s="29">
        <f t="shared" si="15"/>
        <v>0</v>
      </c>
      <c r="Y59" s="29">
        <f t="shared" si="15"/>
        <v>0</v>
      </c>
      <c r="Z59" s="29">
        <f t="shared" si="15"/>
        <v>0</v>
      </c>
      <c r="AA59" s="62">
        <f t="shared" si="15"/>
        <v>0</v>
      </c>
      <c r="AB59" s="54">
        <f t="shared" si="15"/>
        <v>6.2537945558666719</v>
      </c>
      <c r="AC59" s="29">
        <f t="shared" si="15"/>
        <v>19.888287458533334</v>
      </c>
      <c r="AD59" s="29">
        <f t="shared" si="15"/>
        <v>0</v>
      </c>
      <c r="AE59" s="29">
        <f t="shared" si="15"/>
        <v>0</v>
      </c>
      <c r="AF59" s="62">
        <f t="shared" si="15"/>
        <v>10.802428825999996</v>
      </c>
      <c r="AG59" s="54">
        <f t="shared" si="15"/>
        <v>0</v>
      </c>
      <c r="AH59" s="29">
        <f t="shared" si="15"/>
        <v>0</v>
      </c>
      <c r="AI59" s="29">
        <f t="shared" si="15"/>
        <v>0</v>
      </c>
      <c r="AJ59" s="29">
        <f t="shared" si="15"/>
        <v>0</v>
      </c>
      <c r="AK59" s="62">
        <f t="shared" si="15"/>
        <v>0</v>
      </c>
      <c r="AL59" s="54">
        <f t="shared" si="15"/>
        <v>3.6520246854999985</v>
      </c>
      <c r="AM59" s="29">
        <f t="shared" si="15"/>
        <v>1.1475594603999999</v>
      </c>
      <c r="AN59" s="29">
        <f t="shared" si="15"/>
        <v>0</v>
      </c>
      <c r="AO59" s="29">
        <f t="shared" si="15"/>
        <v>0</v>
      </c>
      <c r="AP59" s="62">
        <f t="shared" si="15"/>
        <v>10.922109135233336</v>
      </c>
      <c r="AQ59" s="54">
        <f t="shared" si="15"/>
        <v>0</v>
      </c>
      <c r="AR59" s="29">
        <f t="shared" si="15"/>
        <v>0</v>
      </c>
      <c r="AS59" s="29">
        <f t="shared" si="15"/>
        <v>0</v>
      </c>
      <c r="AT59" s="29">
        <f t="shared" si="15"/>
        <v>0</v>
      </c>
      <c r="AU59" s="62">
        <f t="shared" si="15"/>
        <v>0</v>
      </c>
      <c r="AV59" s="54">
        <f t="shared" si="15"/>
        <v>74.590718416666576</v>
      </c>
      <c r="AW59" s="29">
        <f t="shared" si="15"/>
        <v>37.049821702566682</v>
      </c>
      <c r="AX59" s="29">
        <f t="shared" si="15"/>
        <v>0</v>
      </c>
      <c r="AY59" s="29">
        <f t="shared" si="15"/>
        <v>0</v>
      </c>
      <c r="AZ59" s="62">
        <f t="shared" si="15"/>
        <v>133.9271822986338</v>
      </c>
      <c r="BA59" s="54">
        <f t="shared" si="15"/>
        <v>0</v>
      </c>
      <c r="BB59" s="29">
        <f t="shared" si="15"/>
        <v>0</v>
      </c>
      <c r="BC59" s="29">
        <f t="shared" si="15"/>
        <v>0</v>
      </c>
      <c r="BD59" s="29">
        <f t="shared" si="15"/>
        <v>0</v>
      </c>
      <c r="BE59" s="62">
        <f t="shared" si="15"/>
        <v>0</v>
      </c>
      <c r="BF59" s="54">
        <f t="shared" si="15"/>
        <v>36.49040739486648</v>
      </c>
      <c r="BG59" s="29">
        <f t="shared" si="15"/>
        <v>18.733014735333324</v>
      </c>
      <c r="BH59" s="29">
        <f t="shared" si="15"/>
        <v>1.5912602568333336</v>
      </c>
      <c r="BI59" s="29">
        <f t="shared" si="15"/>
        <v>0</v>
      </c>
      <c r="BJ59" s="62">
        <f t="shared" si="15"/>
        <v>30.878454802533337</v>
      </c>
      <c r="BK59" s="67">
        <f>SUM(C59:BJ59)</f>
        <v>401.46054923937254</v>
      </c>
      <c r="BM59" s="35"/>
      <c r="BN59" s="49"/>
    </row>
    <row r="60" spans="1:66" ht="2.25" customHeight="1" x14ac:dyDescent="0.25">
      <c r="A60" s="9"/>
      <c r="B60" s="17"/>
      <c r="C60" s="90"/>
      <c r="D60" s="90"/>
      <c r="E60" s="90"/>
      <c r="F60" s="90"/>
      <c r="G60" s="90"/>
      <c r="H60" s="90"/>
      <c r="I60" s="90"/>
      <c r="J60" s="90"/>
      <c r="K60" s="90"/>
      <c r="L60" s="90"/>
      <c r="M60" s="90"/>
      <c r="N60" s="90"/>
      <c r="O60" s="90"/>
      <c r="P60" s="90"/>
      <c r="Q60" s="90"/>
      <c r="R60" s="90"/>
      <c r="S60" s="90"/>
      <c r="T60" s="90"/>
      <c r="U60" s="90"/>
      <c r="V60" s="90"/>
      <c r="W60" s="90"/>
      <c r="X60" s="90"/>
      <c r="Y60" s="90"/>
      <c r="Z60" s="90"/>
      <c r="AA60" s="90"/>
      <c r="AB60" s="90"/>
      <c r="AC60" s="90"/>
      <c r="AD60" s="90"/>
      <c r="AE60" s="90"/>
      <c r="AF60" s="90"/>
      <c r="AG60" s="90"/>
      <c r="AH60" s="90"/>
      <c r="AI60" s="90"/>
      <c r="AJ60" s="90"/>
      <c r="AK60" s="90"/>
      <c r="AL60" s="90"/>
      <c r="AM60" s="90"/>
      <c r="AN60" s="90"/>
      <c r="AO60" s="90"/>
      <c r="AP60" s="90"/>
      <c r="AQ60" s="90"/>
      <c r="AR60" s="90"/>
      <c r="AS60" s="90"/>
      <c r="AT60" s="90"/>
      <c r="AU60" s="90"/>
      <c r="AV60" s="90"/>
      <c r="AW60" s="90"/>
      <c r="AX60" s="90"/>
      <c r="AY60" s="90"/>
      <c r="AZ60" s="90"/>
      <c r="BA60" s="90"/>
      <c r="BB60" s="90"/>
      <c r="BC60" s="90"/>
      <c r="BD60" s="90"/>
      <c r="BE60" s="90"/>
      <c r="BF60" s="90"/>
      <c r="BG60" s="90"/>
      <c r="BH60" s="90"/>
      <c r="BI60" s="90"/>
      <c r="BJ60" s="90"/>
      <c r="BK60" s="90"/>
    </row>
    <row r="61" spans="1:66" x14ac:dyDescent="0.25">
      <c r="A61" s="9" t="s">
        <v>4</v>
      </c>
      <c r="B61" s="20" t="s">
        <v>9</v>
      </c>
      <c r="C61" s="90"/>
      <c r="D61" s="90"/>
      <c r="E61" s="90"/>
      <c r="F61" s="90"/>
      <c r="G61" s="90"/>
      <c r="H61" s="90"/>
      <c r="I61" s="90"/>
      <c r="J61" s="90"/>
      <c r="K61" s="90"/>
      <c r="L61" s="90"/>
      <c r="M61" s="90"/>
      <c r="N61" s="90"/>
      <c r="O61" s="90"/>
      <c r="P61" s="90"/>
      <c r="Q61" s="90"/>
      <c r="R61" s="90"/>
      <c r="S61" s="90"/>
      <c r="T61" s="90"/>
      <c r="U61" s="90"/>
      <c r="V61" s="90"/>
      <c r="W61" s="90"/>
      <c r="X61" s="90"/>
      <c r="Y61" s="90"/>
      <c r="Z61" s="90"/>
      <c r="AA61" s="90"/>
      <c r="AB61" s="90"/>
      <c r="AC61" s="90"/>
      <c r="AD61" s="90"/>
      <c r="AE61" s="90"/>
      <c r="AF61" s="90"/>
      <c r="AG61" s="90"/>
      <c r="AH61" s="90"/>
      <c r="AI61" s="90"/>
      <c r="AJ61" s="90"/>
      <c r="AK61" s="90"/>
      <c r="AL61" s="90"/>
      <c r="AM61" s="90"/>
      <c r="AN61" s="90"/>
      <c r="AO61" s="90"/>
      <c r="AP61" s="90"/>
      <c r="AQ61" s="90"/>
      <c r="AR61" s="90"/>
      <c r="AS61" s="90"/>
      <c r="AT61" s="90"/>
      <c r="AU61" s="90"/>
      <c r="AV61" s="90"/>
      <c r="AW61" s="90"/>
      <c r="AX61" s="90"/>
      <c r="AY61" s="90"/>
      <c r="AZ61" s="90"/>
      <c r="BA61" s="90"/>
      <c r="BB61" s="90"/>
      <c r="BC61" s="90"/>
      <c r="BD61" s="90"/>
      <c r="BE61" s="90"/>
      <c r="BF61" s="90"/>
      <c r="BG61" s="90"/>
      <c r="BH61" s="90"/>
      <c r="BI61" s="90"/>
      <c r="BJ61" s="90"/>
      <c r="BK61" s="90"/>
    </row>
    <row r="62" spans="1:66" x14ac:dyDescent="0.25">
      <c r="A62" s="9" t="s">
        <v>75</v>
      </c>
      <c r="B62" s="17" t="s">
        <v>20</v>
      </c>
      <c r="C62" s="90"/>
      <c r="D62" s="90"/>
      <c r="E62" s="90"/>
      <c r="F62" s="90"/>
      <c r="G62" s="90"/>
      <c r="H62" s="90"/>
      <c r="I62" s="90"/>
      <c r="J62" s="90"/>
      <c r="K62" s="90"/>
      <c r="L62" s="90"/>
      <c r="M62" s="90"/>
      <c r="N62" s="90"/>
      <c r="O62" s="90"/>
      <c r="P62" s="90"/>
      <c r="Q62" s="90"/>
      <c r="R62" s="90"/>
      <c r="S62" s="90"/>
      <c r="T62" s="90"/>
      <c r="U62" s="90"/>
      <c r="V62" s="90"/>
      <c r="W62" s="90"/>
      <c r="X62" s="90"/>
      <c r="Y62" s="90"/>
      <c r="Z62" s="90"/>
      <c r="AA62" s="90"/>
      <c r="AB62" s="90"/>
      <c r="AC62" s="90"/>
      <c r="AD62" s="90"/>
      <c r="AE62" s="90"/>
      <c r="AF62" s="90"/>
      <c r="AG62" s="90"/>
      <c r="AH62" s="90"/>
      <c r="AI62" s="90"/>
      <c r="AJ62" s="90"/>
      <c r="AK62" s="90"/>
      <c r="AL62" s="90"/>
      <c r="AM62" s="90"/>
      <c r="AN62" s="90"/>
      <c r="AO62" s="90"/>
      <c r="AP62" s="90"/>
      <c r="AQ62" s="90"/>
      <c r="AR62" s="90"/>
      <c r="AS62" s="90"/>
      <c r="AT62" s="90"/>
      <c r="AU62" s="90"/>
      <c r="AV62" s="90"/>
      <c r="AW62" s="90"/>
      <c r="AX62" s="90"/>
      <c r="AY62" s="90"/>
      <c r="AZ62" s="90"/>
      <c r="BA62" s="90"/>
      <c r="BB62" s="90"/>
      <c r="BC62" s="90"/>
      <c r="BD62" s="90"/>
      <c r="BE62" s="90"/>
      <c r="BF62" s="90"/>
      <c r="BG62" s="90"/>
      <c r="BH62" s="90"/>
      <c r="BI62" s="90"/>
      <c r="BJ62" s="90"/>
      <c r="BK62" s="90"/>
    </row>
    <row r="63" spans="1:66" x14ac:dyDescent="0.25">
      <c r="A63" s="9"/>
      <c r="B63" s="16"/>
      <c r="C63" s="52">
        <v>0</v>
      </c>
      <c r="D63" s="28">
        <v>0</v>
      </c>
      <c r="E63" s="28">
        <v>0</v>
      </c>
      <c r="F63" s="28">
        <v>0</v>
      </c>
      <c r="G63" s="60">
        <v>0</v>
      </c>
      <c r="H63" s="52">
        <v>0</v>
      </c>
      <c r="I63" s="28">
        <v>0</v>
      </c>
      <c r="J63" s="28">
        <v>0</v>
      </c>
      <c r="K63" s="28">
        <v>0</v>
      </c>
      <c r="L63" s="60">
        <v>0</v>
      </c>
      <c r="M63" s="52">
        <v>0</v>
      </c>
      <c r="N63" s="28">
        <v>0</v>
      </c>
      <c r="O63" s="28">
        <v>0</v>
      </c>
      <c r="P63" s="28">
        <v>0</v>
      </c>
      <c r="Q63" s="60">
        <v>0</v>
      </c>
      <c r="R63" s="52">
        <v>0</v>
      </c>
      <c r="S63" s="28">
        <v>0</v>
      </c>
      <c r="T63" s="28">
        <v>0</v>
      </c>
      <c r="U63" s="28">
        <v>0</v>
      </c>
      <c r="V63" s="60">
        <v>0</v>
      </c>
      <c r="W63" s="52">
        <v>0</v>
      </c>
      <c r="X63" s="28">
        <v>0</v>
      </c>
      <c r="Y63" s="28">
        <v>0</v>
      </c>
      <c r="Z63" s="28">
        <v>0</v>
      </c>
      <c r="AA63" s="60">
        <v>0</v>
      </c>
      <c r="AB63" s="52">
        <v>0</v>
      </c>
      <c r="AC63" s="28">
        <v>0</v>
      </c>
      <c r="AD63" s="28">
        <v>0</v>
      </c>
      <c r="AE63" s="28">
        <v>0</v>
      </c>
      <c r="AF63" s="60">
        <v>0</v>
      </c>
      <c r="AG63" s="52">
        <v>0</v>
      </c>
      <c r="AH63" s="28">
        <v>0</v>
      </c>
      <c r="AI63" s="28">
        <v>0</v>
      </c>
      <c r="AJ63" s="28">
        <v>0</v>
      </c>
      <c r="AK63" s="60">
        <v>0</v>
      </c>
      <c r="AL63" s="52">
        <v>0</v>
      </c>
      <c r="AM63" s="28">
        <v>0</v>
      </c>
      <c r="AN63" s="28">
        <v>0</v>
      </c>
      <c r="AO63" s="28">
        <v>0</v>
      </c>
      <c r="AP63" s="60">
        <v>0</v>
      </c>
      <c r="AQ63" s="52">
        <v>0</v>
      </c>
      <c r="AR63" s="28">
        <v>0</v>
      </c>
      <c r="AS63" s="28">
        <v>0</v>
      </c>
      <c r="AT63" s="28">
        <v>0</v>
      </c>
      <c r="AU63" s="60">
        <v>0</v>
      </c>
      <c r="AV63" s="52">
        <v>0</v>
      </c>
      <c r="AW63" s="28">
        <v>0</v>
      </c>
      <c r="AX63" s="28">
        <v>0</v>
      </c>
      <c r="AY63" s="28">
        <v>0</v>
      </c>
      <c r="AZ63" s="60">
        <v>0</v>
      </c>
      <c r="BA63" s="52">
        <v>0</v>
      </c>
      <c r="BB63" s="28">
        <v>0</v>
      </c>
      <c r="BC63" s="28">
        <v>0</v>
      </c>
      <c r="BD63" s="28">
        <v>0</v>
      </c>
      <c r="BE63" s="60">
        <v>0</v>
      </c>
      <c r="BF63" s="52">
        <v>0</v>
      </c>
      <c r="BG63" s="28">
        <v>0</v>
      </c>
      <c r="BH63" s="28">
        <v>0</v>
      </c>
      <c r="BI63" s="28">
        <v>0</v>
      </c>
      <c r="BJ63" s="60">
        <v>0</v>
      </c>
      <c r="BK63" s="66">
        <f>SUM(C63:BJ63)</f>
        <v>0</v>
      </c>
    </row>
    <row r="64" spans="1:66" x14ac:dyDescent="0.25">
      <c r="A64" s="9"/>
      <c r="B64" s="18" t="s">
        <v>84</v>
      </c>
      <c r="C64" s="54">
        <f>SUM(C63)</f>
        <v>0</v>
      </c>
      <c r="D64" s="29">
        <f t="shared" ref="D64:BJ64" si="16">SUM(D63)</f>
        <v>0</v>
      </c>
      <c r="E64" s="29">
        <f t="shared" si="16"/>
        <v>0</v>
      </c>
      <c r="F64" s="29">
        <f t="shared" si="16"/>
        <v>0</v>
      </c>
      <c r="G64" s="62">
        <f t="shared" si="16"/>
        <v>0</v>
      </c>
      <c r="H64" s="54">
        <f t="shared" si="16"/>
        <v>0</v>
      </c>
      <c r="I64" s="29">
        <f t="shared" si="16"/>
        <v>0</v>
      </c>
      <c r="J64" s="29">
        <f t="shared" si="16"/>
        <v>0</v>
      </c>
      <c r="K64" s="29">
        <f t="shared" si="16"/>
        <v>0</v>
      </c>
      <c r="L64" s="62">
        <f t="shared" si="16"/>
        <v>0</v>
      </c>
      <c r="M64" s="54">
        <f t="shared" si="16"/>
        <v>0</v>
      </c>
      <c r="N64" s="29">
        <f t="shared" si="16"/>
        <v>0</v>
      </c>
      <c r="O64" s="29">
        <f t="shared" si="16"/>
        <v>0</v>
      </c>
      <c r="P64" s="29">
        <f t="shared" si="16"/>
        <v>0</v>
      </c>
      <c r="Q64" s="62">
        <f t="shared" si="16"/>
        <v>0</v>
      </c>
      <c r="R64" s="54">
        <f t="shared" si="16"/>
        <v>0</v>
      </c>
      <c r="S64" s="29">
        <f t="shared" si="16"/>
        <v>0</v>
      </c>
      <c r="T64" s="29">
        <f t="shared" si="16"/>
        <v>0</v>
      </c>
      <c r="U64" s="29">
        <f t="shared" si="16"/>
        <v>0</v>
      </c>
      <c r="V64" s="62">
        <f t="shared" si="16"/>
        <v>0</v>
      </c>
      <c r="W64" s="54">
        <f t="shared" si="16"/>
        <v>0</v>
      </c>
      <c r="X64" s="29">
        <f t="shared" si="16"/>
        <v>0</v>
      </c>
      <c r="Y64" s="29">
        <f t="shared" si="16"/>
        <v>0</v>
      </c>
      <c r="Z64" s="29">
        <f t="shared" si="16"/>
        <v>0</v>
      </c>
      <c r="AA64" s="62">
        <f t="shared" si="16"/>
        <v>0</v>
      </c>
      <c r="AB64" s="54">
        <f t="shared" si="16"/>
        <v>0</v>
      </c>
      <c r="AC64" s="29">
        <f t="shared" si="16"/>
        <v>0</v>
      </c>
      <c r="AD64" s="29">
        <f t="shared" si="16"/>
        <v>0</v>
      </c>
      <c r="AE64" s="29">
        <f t="shared" si="16"/>
        <v>0</v>
      </c>
      <c r="AF64" s="62">
        <f t="shared" si="16"/>
        <v>0</v>
      </c>
      <c r="AG64" s="54">
        <f t="shared" si="16"/>
        <v>0</v>
      </c>
      <c r="AH64" s="29">
        <f t="shared" si="16"/>
        <v>0</v>
      </c>
      <c r="AI64" s="29">
        <f t="shared" si="16"/>
        <v>0</v>
      </c>
      <c r="AJ64" s="29">
        <f t="shared" si="16"/>
        <v>0</v>
      </c>
      <c r="AK64" s="62">
        <f t="shared" si="16"/>
        <v>0</v>
      </c>
      <c r="AL64" s="54">
        <f t="shared" si="16"/>
        <v>0</v>
      </c>
      <c r="AM64" s="29">
        <f t="shared" si="16"/>
        <v>0</v>
      </c>
      <c r="AN64" s="29">
        <f t="shared" si="16"/>
        <v>0</v>
      </c>
      <c r="AO64" s="29">
        <f t="shared" si="16"/>
        <v>0</v>
      </c>
      <c r="AP64" s="62">
        <f t="shared" si="16"/>
        <v>0</v>
      </c>
      <c r="AQ64" s="54">
        <f t="shared" si="16"/>
        <v>0</v>
      </c>
      <c r="AR64" s="29">
        <f t="shared" si="16"/>
        <v>0</v>
      </c>
      <c r="AS64" s="29">
        <f t="shared" si="16"/>
        <v>0</v>
      </c>
      <c r="AT64" s="29">
        <f t="shared" si="16"/>
        <v>0</v>
      </c>
      <c r="AU64" s="62">
        <f t="shared" si="16"/>
        <v>0</v>
      </c>
      <c r="AV64" s="54">
        <f t="shared" si="16"/>
        <v>0</v>
      </c>
      <c r="AW64" s="29">
        <f t="shared" si="16"/>
        <v>0</v>
      </c>
      <c r="AX64" s="29">
        <f t="shared" si="16"/>
        <v>0</v>
      </c>
      <c r="AY64" s="29">
        <f t="shared" si="16"/>
        <v>0</v>
      </c>
      <c r="AZ64" s="62">
        <f t="shared" si="16"/>
        <v>0</v>
      </c>
      <c r="BA64" s="54">
        <f t="shared" si="16"/>
        <v>0</v>
      </c>
      <c r="BB64" s="29">
        <f t="shared" si="16"/>
        <v>0</v>
      </c>
      <c r="BC64" s="29">
        <f t="shared" si="16"/>
        <v>0</v>
      </c>
      <c r="BD64" s="29">
        <f t="shared" si="16"/>
        <v>0</v>
      </c>
      <c r="BE64" s="62">
        <f t="shared" si="16"/>
        <v>0</v>
      </c>
      <c r="BF64" s="54">
        <f t="shared" si="16"/>
        <v>0</v>
      </c>
      <c r="BG64" s="29">
        <f t="shared" si="16"/>
        <v>0</v>
      </c>
      <c r="BH64" s="29">
        <f t="shared" si="16"/>
        <v>0</v>
      </c>
      <c r="BI64" s="29">
        <f t="shared" si="16"/>
        <v>0</v>
      </c>
      <c r="BJ64" s="62">
        <f t="shared" si="16"/>
        <v>0</v>
      </c>
      <c r="BK64" s="67">
        <f>SUM(C64:BJ64)</f>
        <v>0</v>
      </c>
    </row>
    <row r="65" spans="1:66" x14ac:dyDescent="0.25">
      <c r="A65" s="9" t="s">
        <v>76</v>
      </c>
      <c r="B65" s="17" t="s">
        <v>21</v>
      </c>
      <c r="C65" s="90"/>
      <c r="D65" s="90"/>
      <c r="E65" s="90"/>
      <c r="F65" s="90"/>
      <c r="G65" s="90"/>
      <c r="H65" s="90"/>
      <c r="I65" s="90"/>
      <c r="J65" s="90"/>
      <c r="K65" s="90"/>
      <c r="L65" s="90"/>
      <c r="M65" s="90"/>
      <c r="N65" s="90"/>
      <c r="O65" s="90"/>
      <c r="P65" s="90"/>
      <c r="Q65" s="90"/>
      <c r="R65" s="90"/>
      <c r="S65" s="90"/>
      <c r="T65" s="90"/>
      <c r="U65" s="90"/>
      <c r="V65" s="90"/>
      <c r="W65" s="90"/>
      <c r="X65" s="90"/>
      <c r="Y65" s="90"/>
      <c r="Z65" s="90"/>
      <c r="AA65" s="90"/>
      <c r="AB65" s="90"/>
      <c r="AC65" s="90"/>
      <c r="AD65" s="90"/>
      <c r="AE65" s="90"/>
      <c r="AF65" s="90"/>
      <c r="AG65" s="90"/>
      <c r="AH65" s="90"/>
      <c r="AI65" s="90"/>
      <c r="AJ65" s="90"/>
      <c r="AK65" s="90"/>
      <c r="AL65" s="90"/>
      <c r="AM65" s="90"/>
      <c r="AN65" s="90"/>
      <c r="AO65" s="90"/>
      <c r="AP65" s="90"/>
      <c r="AQ65" s="90"/>
      <c r="AR65" s="90"/>
      <c r="AS65" s="90"/>
      <c r="AT65" s="90"/>
      <c r="AU65" s="90"/>
      <c r="AV65" s="90"/>
      <c r="AW65" s="90"/>
      <c r="AX65" s="90"/>
      <c r="AY65" s="90"/>
      <c r="AZ65" s="90"/>
      <c r="BA65" s="90"/>
      <c r="BB65" s="90"/>
      <c r="BC65" s="90"/>
      <c r="BD65" s="90"/>
      <c r="BE65" s="90"/>
      <c r="BF65" s="90"/>
      <c r="BG65" s="90"/>
      <c r="BH65" s="90"/>
      <c r="BI65" s="90"/>
      <c r="BJ65" s="90"/>
      <c r="BK65" s="90"/>
    </row>
    <row r="66" spans="1:66" x14ac:dyDescent="0.25">
      <c r="A66" s="9"/>
      <c r="B66" s="16"/>
      <c r="C66" s="52">
        <v>0</v>
      </c>
      <c r="D66" s="28">
        <v>0</v>
      </c>
      <c r="E66" s="28">
        <v>0</v>
      </c>
      <c r="F66" s="28">
        <v>0</v>
      </c>
      <c r="G66" s="60">
        <v>0</v>
      </c>
      <c r="H66" s="52">
        <v>0</v>
      </c>
      <c r="I66" s="28">
        <v>0</v>
      </c>
      <c r="J66" s="28">
        <v>0</v>
      </c>
      <c r="K66" s="28">
        <v>0</v>
      </c>
      <c r="L66" s="60">
        <v>0</v>
      </c>
      <c r="M66" s="52">
        <v>0</v>
      </c>
      <c r="N66" s="28">
        <v>0</v>
      </c>
      <c r="O66" s="28">
        <v>0</v>
      </c>
      <c r="P66" s="28">
        <v>0</v>
      </c>
      <c r="Q66" s="60">
        <v>0</v>
      </c>
      <c r="R66" s="52">
        <v>0</v>
      </c>
      <c r="S66" s="28">
        <v>0</v>
      </c>
      <c r="T66" s="28">
        <v>0</v>
      </c>
      <c r="U66" s="28">
        <v>0</v>
      </c>
      <c r="V66" s="60">
        <v>0</v>
      </c>
      <c r="W66" s="52">
        <v>0</v>
      </c>
      <c r="X66" s="28">
        <v>0</v>
      </c>
      <c r="Y66" s="28">
        <v>0</v>
      </c>
      <c r="Z66" s="28">
        <v>0</v>
      </c>
      <c r="AA66" s="60">
        <v>0</v>
      </c>
      <c r="AB66" s="52">
        <v>0</v>
      </c>
      <c r="AC66" s="28">
        <v>0</v>
      </c>
      <c r="AD66" s="28">
        <v>0</v>
      </c>
      <c r="AE66" s="28">
        <v>0</v>
      </c>
      <c r="AF66" s="60">
        <v>0</v>
      </c>
      <c r="AG66" s="52">
        <v>0</v>
      </c>
      <c r="AH66" s="28">
        <v>0</v>
      </c>
      <c r="AI66" s="28">
        <v>0</v>
      </c>
      <c r="AJ66" s="28">
        <v>0</v>
      </c>
      <c r="AK66" s="60">
        <v>0</v>
      </c>
      <c r="AL66" s="52">
        <v>0</v>
      </c>
      <c r="AM66" s="28">
        <v>0</v>
      </c>
      <c r="AN66" s="28">
        <v>0</v>
      </c>
      <c r="AO66" s="28">
        <v>0</v>
      </c>
      <c r="AP66" s="60">
        <v>0</v>
      </c>
      <c r="AQ66" s="52">
        <v>0</v>
      </c>
      <c r="AR66" s="28">
        <v>0</v>
      </c>
      <c r="AS66" s="28">
        <v>0</v>
      </c>
      <c r="AT66" s="28">
        <v>0</v>
      </c>
      <c r="AU66" s="60">
        <v>0</v>
      </c>
      <c r="AV66" s="52">
        <v>0</v>
      </c>
      <c r="AW66" s="28">
        <v>0</v>
      </c>
      <c r="AX66" s="28">
        <v>0</v>
      </c>
      <c r="AY66" s="28">
        <v>0</v>
      </c>
      <c r="AZ66" s="60">
        <v>0</v>
      </c>
      <c r="BA66" s="52">
        <v>0</v>
      </c>
      <c r="BB66" s="28">
        <v>0</v>
      </c>
      <c r="BC66" s="28">
        <v>0</v>
      </c>
      <c r="BD66" s="28">
        <v>0</v>
      </c>
      <c r="BE66" s="60">
        <v>0</v>
      </c>
      <c r="BF66" s="52">
        <v>0</v>
      </c>
      <c r="BG66" s="28">
        <v>0</v>
      </c>
      <c r="BH66" s="28">
        <v>0</v>
      </c>
      <c r="BI66" s="28">
        <v>0</v>
      </c>
      <c r="BJ66" s="60">
        <v>0</v>
      </c>
      <c r="BK66" s="66">
        <f>SUM(C66:BJ66)</f>
        <v>0</v>
      </c>
    </row>
    <row r="67" spans="1:66" x14ac:dyDescent="0.25">
      <c r="A67" s="9"/>
      <c r="B67" s="18" t="s">
        <v>85</v>
      </c>
      <c r="C67" s="54">
        <f>SUM(C66)</f>
        <v>0</v>
      </c>
      <c r="D67" s="29">
        <f t="shared" ref="D67:BJ67" si="17">SUM(D66)</f>
        <v>0</v>
      </c>
      <c r="E67" s="29">
        <f t="shared" si="17"/>
        <v>0</v>
      </c>
      <c r="F67" s="29">
        <f t="shared" si="17"/>
        <v>0</v>
      </c>
      <c r="G67" s="62">
        <f t="shared" si="17"/>
        <v>0</v>
      </c>
      <c r="H67" s="54">
        <f t="shared" si="17"/>
        <v>0</v>
      </c>
      <c r="I67" s="29">
        <f t="shared" si="17"/>
        <v>0</v>
      </c>
      <c r="J67" s="29">
        <f t="shared" si="17"/>
        <v>0</v>
      </c>
      <c r="K67" s="29">
        <f t="shared" si="17"/>
        <v>0</v>
      </c>
      <c r="L67" s="62">
        <f t="shared" si="17"/>
        <v>0</v>
      </c>
      <c r="M67" s="54">
        <f t="shared" si="17"/>
        <v>0</v>
      </c>
      <c r="N67" s="29">
        <f t="shared" si="17"/>
        <v>0</v>
      </c>
      <c r="O67" s="29">
        <f t="shared" si="17"/>
        <v>0</v>
      </c>
      <c r="P67" s="29">
        <f t="shared" si="17"/>
        <v>0</v>
      </c>
      <c r="Q67" s="62">
        <f t="shared" si="17"/>
        <v>0</v>
      </c>
      <c r="R67" s="54">
        <f t="shared" si="17"/>
        <v>0</v>
      </c>
      <c r="S67" s="29">
        <f t="shared" si="17"/>
        <v>0</v>
      </c>
      <c r="T67" s="29">
        <f t="shared" si="17"/>
        <v>0</v>
      </c>
      <c r="U67" s="29">
        <f t="shared" si="17"/>
        <v>0</v>
      </c>
      <c r="V67" s="62">
        <f t="shared" si="17"/>
        <v>0</v>
      </c>
      <c r="W67" s="54">
        <f t="shared" si="17"/>
        <v>0</v>
      </c>
      <c r="X67" s="29">
        <f t="shared" si="17"/>
        <v>0</v>
      </c>
      <c r="Y67" s="29">
        <f t="shared" si="17"/>
        <v>0</v>
      </c>
      <c r="Z67" s="29">
        <f t="shared" si="17"/>
        <v>0</v>
      </c>
      <c r="AA67" s="62">
        <f t="shared" si="17"/>
        <v>0</v>
      </c>
      <c r="AB67" s="54">
        <f t="shared" si="17"/>
        <v>0</v>
      </c>
      <c r="AC67" s="29">
        <f t="shared" si="17"/>
        <v>0</v>
      </c>
      <c r="AD67" s="29">
        <f t="shared" si="17"/>
        <v>0</v>
      </c>
      <c r="AE67" s="29">
        <f t="shared" si="17"/>
        <v>0</v>
      </c>
      <c r="AF67" s="62">
        <f t="shared" si="17"/>
        <v>0</v>
      </c>
      <c r="AG67" s="54">
        <f t="shared" si="17"/>
        <v>0</v>
      </c>
      <c r="AH67" s="29">
        <f t="shared" si="17"/>
        <v>0</v>
      </c>
      <c r="AI67" s="29">
        <f t="shared" si="17"/>
        <v>0</v>
      </c>
      <c r="AJ67" s="29">
        <f t="shared" si="17"/>
        <v>0</v>
      </c>
      <c r="AK67" s="62">
        <f t="shared" si="17"/>
        <v>0</v>
      </c>
      <c r="AL67" s="54">
        <f t="shared" si="17"/>
        <v>0</v>
      </c>
      <c r="AM67" s="29">
        <f t="shared" si="17"/>
        <v>0</v>
      </c>
      <c r="AN67" s="29">
        <f t="shared" si="17"/>
        <v>0</v>
      </c>
      <c r="AO67" s="29">
        <f t="shared" si="17"/>
        <v>0</v>
      </c>
      <c r="AP67" s="62">
        <f t="shared" si="17"/>
        <v>0</v>
      </c>
      <c r="AQ67" s="54">
        <f t="shared" si="17"/>
        <v>0</v>
      </c>
      <c r="AR67" s="29">
        <f t="shared" si="17"/>
        <v>0</v>
      </c>
      <c r="AS67" s="29">
        <f t="shared" si="17"/>
        <v>0</v>
      </c>
      <c r="AT67" s="29">
        <f t="shared" si="17"/>
        <v>0</v>
      </c>
      <c r="AU67" s="62">
        <f t="shared" si="17"/>
        <v>0</v>
      </c>
      <c r="AV67" s="54">
        <f t="shared" si="17"/>
        <v>0</v>
      </c>
      <c r="AW67" s="29">
        <f t="shared" si="17"/>
        <v>0</v>
      </c>
      <c r="AX67" s="29">
        <f t="shared" si="17"/>
        <v>0</v>
      </c>
      <c r="AY67" s="29">
        <f t="shared" si="17"/>
        <v>0</v>
      </c>
      <c r="AZ67" s="62">
        <f t="shared" si="17"/>
        <v>0</v>
      </c>
      <c r="BA67" s="54">
        <f t="shared" si="17"/>
        <v>0</v>
      </c>
      <c r="BB67" s="29">
        <f t="shared" si="17"/>
        <v>0</v>
      </c>
      <c r="BC67" s="29">
        <f t="shared" si="17"/>
        <v>0</v>
      </c>
      <c r="BD67" s="29">
        <f t="shared" si="17"/>
        <v>0</v>
      </c>
      <c r="BE67" s="62">
        <f t="shared" si="17"/>
        <v>0</v>
      </c>
      <c r="BF67" s="54">
        <f t="shared" si="17"/>
        <v>0</v>
      </c>
      <c r="BG67" s="29">
        <f t="shared" si="17"/>
        <v>0</v>
      </c>
      <c r="BH67" s="29">
        <f t="shared" si="17"/>
        <v>0</v>
      </c>
      <c r="BI67" s="29">
        <f t="shared" si="17"/>
        <v>0</v>
      </c>
      <c r="BJ67" s="62">
        <f t="shared" si="17"/>
        <v>0</v>
      </c>
      <c r="BK67" s="67">
        <f>SUM(C67:BJ67)</f>
        <v>0</v>
      </c>
    </row>
    <row r="68" spans="1:66" x14ac:dyDescent="0.25">
      <c r="A68" s="9"/>
      <c r="B68" s="18" t="s">
        <v>83</v>
      </c>
      <c r="C68" s="54">
        <f>C64+C67</f>
        <v>0</v>
      </c>
      <c r="D68" s="29">
        <f t="shared" ref="D68:BJ68" si="18">D64+D67</f>
        <v>0</v>
      </c>
      <c r="E68" s="29">
        <f t="shared" si="18"/>
        <v>0</v>
      </c>
      <c r="F68" s="29">
        <f t="shared" si="18"/>
        <v>0</v>
      </c>
      <c r="G68" s="62">
        <f t="shared" si="18"/>
        <v>0</v>
      </c>
      <c r="H68" s="54">
        <f t="shared" si="18"/>
        <v>0</v>
      </c>
      <c r="I68" s="29">
        <f t="shared" si="18"/>
        <v>0</v>
      </c>
      <c r="J68" s="29">
        <f t="shared" si="18"/>
        <v>0</v>
      </c>
      <c r="K68" s="29">
        <f t="shared" si="18"/>
        <v>0</v>
      </c>
      <c r="L68" s="62">
        <f t="shared" si="18"/>
        <v>0</v>
      </c>
      <c r="M68" s="54">
        <f t="shared" si="18"/>
        <v>0</v>
      </c>
      <c r="N68" s="29">
        <f t="shared" si="18"/>
        <v>0</v>
      </c>
      <c r="O68" s="29">
        <f t="shared" si="18"/>
        <v>0</v>
      </c>
      <c r="P68" s="29">
        <f t="shared" si="18"/>
        <v>0</v>
      </c>
      <c r="Q68" s="62">
        <f t="shared" si="18"/>
        <v>0</v>
      </c>
      <c r="R68" s="54">
        <f t="shared" si="18"/>
        <v>0</v>
      </c>
      <c r="S68" s="29">
        <f t="shared" si="18"/>
        <v>0</v>
      </c>
      <c r="T68" s="29">
        <f t="shared" si="18"/>
        <v>0</v>
      </c>
      <c r="U68" s="29">
        <f t="shared" si="18"/>
        <v>0</v>
      </c>
      <c r="V68" s="62">
        <f t="shared" si="18"/>
        <v>0</v>
      </c>
      <c r="W68" s="54">
        <f t="shared" si="18"/>
        <v>0</v>
      </c>
      <c r="X68" s="29">
        <f t="shared" si="18"/>
        <v>0</v>
      </c>
      <c r="Y68" s="29">
        <f t="shared" si="18"/>
        <v>0</v>
      </c>
      <c r="Z68" s="29">
        <f t="shared" si="18"/>
        <v>0</v>
      </c>
      <c r="AA68" s="62">
        <f t="shared" si="18"/>
        <v>0</v>
      </c>
      <c r="AB68" s="54">
        <f t="shared" si="18"/>
        <v>0</v>
      </c>
      <c r="AC68" s="29">
        <f t="shared" si="18"/>
        <v>0</v>
      </c>
      <c r="AD68" s="29">
        <f t="shared" si="18"/>
        <v>0</v>
      </c>
      <c r="AE68" s="29">
        <f t="shared" si="18"/>
        <v>0</v>
      </c>
      <c r="AF68" s="62">
        <f t="shared" si="18"/>
        <v>0</v>
      </c>
      <c r="AG68" s="54">
        <f t="shared" si="18"/>
        <v>0</v>
      </c>
      <c r="AH68" s="29">
        <f t="shared" si="18"/>
        <v>0</v>
      </c>
      <c r="AI68" s="29">
        <f t="shared" si="18"/>
        <v>0</v>
      </c>
      <c r="AJ68" s="29">
        <f t="shared" si="18"/>
        <v>0</v>
      </c>
      <c r="AK68" s="62">
        <f t="shared" si="18"/>
        <v>0</v>
      </c>
      <c r="AL68" s="54">
        <f t="shared" si="18"/>
        <v>0</v>
      </c>
      <c r="AM68" s="29">
        <f t="shared" si="18"/>
        <v>0</v>
      </c>
      <c r="AN68" s="29">
        <f t="shared" si="18"/>
        <v>0</v>
      </c>
      <c r="AO68" s="29">
        <f t="shared" si="18"/>
        <v>0</v>
      </c>
      <c r="AP68" s="62">
        <f t="shared" si="18"/>
        <v>0</v>
      </c>
      <c r="AQ68" s="54">
        <f t="shared" si="18"/>
        <v>0</v>
      </c>
      <c r="AR68" s="29">
        <f t="shared" si="18"/>
        <v>0</v>
      </c>
      <c r="AS68" s="29">
        <f t="shared" si="18"/>
        <v>0</v>
      </c>
      <c r="AT68" s="29">
        <f t="shared" si="18"/>
        <v>0</v>
      </c>
      <c r="AU68" s="62">
        <f t="shared" si="18"/>
        <v>0</v>
      </c>
      <c r="AV68" s="54">
        <f t="shared" si="18"/>
        <v>0</v>
      </c>
      <c r="AW68" s="29">
        <f t="shared" si="18"/>
        <v>0</v>
      </c>
      <c r="AX68" s="29">
        <f t="shared" si="18"/>
        <v>0</v>
      </c>
      <c r="AY68" s="29">
        <f t="shared" si="18"/>
        <v>0</v>
      </c>
      <c r="AZ68" s="62">
        <f t="shared" si="18"/>
        <v>0</v>
      </c>
      <c r="BA68" s="54">
        <f t="shared" si="18"/>
        <v>0</v>
      </c>
      <c r="BB68" s="29">
        <f t="shared" si="18"/>
        <v>0</v>
      </c>
      <c r="BC68" s="29">
        <f t="shared" si="18"/>
        <v>0</v>
      </c>
      <c r="BD68" s="29">
        <f t="shared" si="18"/>
        <v>0</v>
      </c>
      <c r="BE68" s="62">
        <f t="shared" si="18"/>
        <v>0</v>
      </c>
      <c r="BF68" s="54">
        <f t="shared" si="18"/>
        <v>0</v>
      </c>
      <c r="BG68" s="29">
        <f t="shared" si="18"/>
        <v>0</v>
      </c>
      <c r="BH68" s="29">
        <f t="shared" si="18"/>
        <v>0</v>
      </c>
      <c r="BI68" s="29">
        <f t="shared" si="18"/>
        <v>0</v>
      </c>
      <c r="BJ68" s="62">
        <f t="shared" si="18"/>
        <v>0</v>
      </c>
      <c r="BK68" s="67">
        <f>SUM(C68:BJ68)</f>
        <v>0</v>
      </c>
    </row>
    <row r="69" spans="1:66" ht="4.5" customHeight="1" x14ac:dyDescent="0.25">
      <c r="A69" s="9"/>
      <c r="B69" s="17"/>
      <c r="C69" s="90"/>
      <c r="D69" s="90"/>
      <c r="E69" s="90"/>
      <c r="F69" s="90"/>
      <c r="G69" s="90"/>
      <c r="H69" s="90"/>
      <c r="I69" s="90"/>
      <c r="J69" s="90"/>
      <c r="K69" s="90"/>
      <c r="L69" s="90"/>
      <c r="M69" s="90"/>
      <c r="N69" s="90"/>
      <c r="O69" s="90"/>
      <c r="P69" s="90"/>
      <c r="Q69" s="90"/>
      <c r="R69" s="90"/>
      <c r="S69" s="90"/>
      <c r="T69" s="90"/>
      <c r="U69" s="90"/>
      <c r="V69" s="90"/>
      <c r="W69" s="90"/>
      <c r="X69" s="90"/>
      <c r="Y69" s="90"/>
      <c r="Z69" s="90"/>
      <c r="AA69" s="90"/>
      <c r="AB69" s="90"/>
      <c r="AC69" s="90"/>
      <c r="AD69" s="90"/>
      <c r="AE69" s="90"/>
      <c r="AF69" s="90"/>
      <c r="AG69" s="90"/>
      <c r="AH69" s="90"/>
      <c r="AI69" s="90"/>
      <c r="AJ69" s="90"/>
      <c r="AK69" s="90"/>
      <c r="AL69" s="90"/>
      <c r="AM69" s="90"/>
      <c r="AN69" s="90"/>
      <c r="AO69" s="90"/>
      <c r="AP69" s="90"/>
      <c r="AQ69" s="90"/>
      <c r="AR69" s="90"/>
      <c r="AS69" s="90"/>
      <c r="AT69" s="90"/>
      <c r="AU69" s="90"/>
      <c r="AV69" s="90"/>
      <c r="AW69" s="90"/>
      <c r="AX69" s="90"/>
      <c r="AY69" s="90"/>
      <c r="AZ69" s="90"/>
      <c r="BA69" s="90"/>
      <c r="BB69" s="90"/>
      <c r="BC69" s="90"/>
      <c r="BD69" s="90"/>
      <c r="BE69" s="90"/>
      <c r="BF69" s="90"/>
      <c r="BG69" s="90"/>
      <c r="BH69" s="90"/>
      <c r="BI69" s="90"/>
      <c r="BJ69" s="90"/>
      <c r="BK69" s="90"/>
    </row>
    <row r="70" spans="1:66" x14ac:dyDescent="0.25">
      <c r="A70" s="9" t="s">
        <v>22</v>
      </c>
      <c r="B70" s="20" t="s">
        <v>23</v>
      </c>
      <c r="C70" s="90"/>
      <c r="D70" s="90"/>
      <c r="E70" s="90"/>
      <c r="F70" s="90"/>
      <c r="G70" s="90"/>
      <c r="H70" s="90"/>
      <c r="I70" s="90"/>
      <c r="J70" s="90"/>
      <c r="K70" s="90"/>
      <c r="L70" s="90"/>
      <c r="M70" s="90"/>
      <c r="N70" s="90"/>
      <c r="O70" s="90"/>
      <c r="P70" s="90"/>
      <c r="Q70" s="90"/>
      <c r="R70" s="90"/>
      <c r="S70" s="90"/>
      <c r="T70" s="90"/>
      <c r="U70" s="90"/>
      <c r="V70" s="90"/>
      <c r="W70" s="90"/>
      <c r="X70" s="90"/>
      <c r="Y70" s="90"/>
      <c r="Z70" s="90"/>
      <c r="AA70" s="90"/>
      <c r="AB70" s="90"/>
      <c r="AC70" s="90"/>
      <c r="AD70" s="90"/>
      <c r="AE70" s="90"/>
      <c r="AF70" s="90"/>
      <c r="AG70" s="90"/>
      <c r="AH70" s="90"/>
      <c r="AI70" s="90"/>
      <c r="AJ70" s="90"/>
      <c r="AK70" s="90"/>
      <c r="AL70" s="90"/>
      <c r="AM70" s="90"/>
      <c r="AN70" s="90"/>
      <c r="AO70" s="90"/>
      <c r="AP70" s="90"/>
      <c r="AQ70" s="90"/>
      <c r="AR70" s="90"/>
      <c r="AS70" s="90"/>
      <c r="AT70" s="90"/>
      <c r="AU70" s="90"/>
      <c r="AV70" s="90"/>
      <c r="AW70" s="90"/>
      <c r="AX70" s="90"/>
      <c r="AY70" s="90"/>
      <c r="AZ70" s="90"/>
      <c r="BA70" s="90"/>
      <c r="BB70" s="90"/>
      <c r="BC70" s="90"/>
      <c r="BD70" s="90"/>
      <c r="BE70" s="90"/>
      <c r="BF70" s="90"/>
      <c r="BG70" s="90"/>
      <c r="BH70" s="90"/>
      <c r="BI70" s="90"/>
      <c r="BJ70" s="90"/>
      <c r="BK70" s="90"/>
    </row>
    <row r="71" spans="1:66" x14ac:dyDescent="0.25">
      <c r="A71" s="9" t="s">
        <v>75</v>
      </c>
      <c r="B71" s="17" t="s">
        <v>24</v>
      </c>
      <c r="C71" s="90"/>
      <c r="D71" s="90"/>
      <c r="E71" s="90"/>
      <c r="F71" s="90"/>
      <c r="G71" s="90"/>
      <c r="H71" s="90"/>
      <c r="I71" s="90"/>
      <c r="J71" s="90"/>
      <c r="K71" s="90"/>
      <c r="L71" s="90"/>
      <c r="M71" s="90"/>
      <c r="N71" s="90"/>
      <c r="O71" s="90"/>
      <c r="P71" s="90"/>
      <c r="Q71" s="90"/>
      <c r="R71" s="90"/>
      <c r="S71" s="90"/>
      <c r="T71" s="90"/>
      <c r="U71" s="90"/>
      <c r="V71" s="90"/>
      <c r="W71" s="90"/>
      <c r="X71" s="90"/>
      <c r="Y71" s="90"/>
      <c r="Z71" s="90"/>
      <c r="AA71" s="90"/>
      <c r="AB71" s="90"/>
      <c r="AC71" s="90"/>
      <c r="AD71" s="90"/>
      <c r="AE71" s="90"/>
      <c r="AF71" s="90"/>
      <c r="AG71" s="90"/>
      <c r="AH71" s="90"/>
      <c r="AI71" s="90"/>
      <c r="AJ71" s="90"/>
      <c r="AK71" s="90"/>
      <c r="AL71" s="90"/>
      <c r="AM71" s="90"/>
      <c r="AN71" s="90"/>
      <c r="AO71" s="90"/>
      <c r="AP71" s="90"/>
      <c r="AQ71" s="90"/>
      <c r="AR71" s="90"/>
      <c r="AS71" s="90"/>
      <c r="AT71" s="90"/>
      <c r="AU71" s="90"/>
      <c r="AV71" s="90"/>
      <c r="AW71" s="90"/>
      <c r="AX71" s="90"/>
      <c r="AY71" s="90"/>
      <c r="AZ71" s="90"/>
      <c r="BA71" s="90"/>
      <c r="BB71" s="90"/>
      <c r="BC71" s="90"/>
      <c r="BD71" s="90"/>
      <c r="BE71" s="90"/>
      <c r="BF71" s="90"/>
      <c r="BG71" s="90"/>
      <c r="BH71" s="90"/>
      <c r="BI71" s="90"/>
      <c r="BJ71" s="90"/>
      <c r="BK71" s="90"/>
    </row>
    <row r="72" spans="1:66" x14ac:dyDescent="0.25">
      <c r="A72" s="9"/>
      <c r="B72" s="15" t="s">
        <v>118</v>
      </c>
      <c r="C72" s="52">
        <v>0</v>
      </c>
      <c r="D72" s="28">
        <v>0</v>
      </c>
      <c r="E72" s="28">
        <v>0</v>
      </c>
      <c r="F72" s="28">
        <v>0</v>
      </c>
      <c r="G72" s="60">
        <v>0</v>
      </c>
      <c r="H72" s="52">
        <v>0.6804960473335564</v>
      </c>
      <c r="I72" s="28">
        <v>0.30226682629999846</v>
      </c>
      <c r="J72" s="28">
        <v>0</v>
      </c>
      <c r="K72" s="28">
        <v>0</v>
      </c>
      <c r="L72" s="60">
        <v>8.3144970000000006E-3</v>
      </c>
      <c r="M72" s="52">
        <v>0</v>
      </c>
      <c r="N72" s="28">
        <v>0</v>
      </c>
      <c r="O72" s="28">
        <v>0</v>
      </c>
      <c r="P72" s="28">
        <v>0</v>
      </c>
      <c r="Q72" s="60">
        <v>0</v>
      </c>
      <c r="R72" s="52">
        <v>0.10942115943333328</v>
      </c>
      <c r="S72" s="28">
        <v>0</v>
      </c>
      <c r="T72" s="28">
        <v>0</v>
      </c>
      <c r="U72" s="28">
        <v>0</v>
      </c>
      <c r="V72" s="60">
        <v>5.6079786333333333E-3</v>
      </c>
      <c r="W72" s="52">
        <v>0</v>
      </c>
      <c r="X72" s="28">
        <v>0</v>
      </c>
      <c r="Y72" s="28">
        <v>0</v>
      </c>
      <c r="Z72" s="28">
        <v>0</v>
      </c>
      <c r="AA72" s="60">
        <v>0</v>
      </c>
      <c r="AB72" s="52">
        <v>0.4220122947666663</v>
      </c>
      <c r="AC72" s="28">
        <v>2.0632481333333333E-3</v>
      </c>
      <c r="AD72" s="28">
        <v>0</v>
      </c>
      <c r="AE72" s="28">
        <v>0</v>
      </c>
      <c r="AF72" s="60">
        <v>0</v>
      </c>
      <c r="AG72" s="52">
        <v>0</v>
      </c>
      <c r="AH72" s="28">
        <v>0</v>
      </c>
      <c r="AI72" s="28">
        <v>0</v>
      </c>
      <c r="AJ72" s="28">
        <v>0</v>
      </c>
      <c r="AK72" s="60">
        <v>0</v>
      </c>
      <c r="AL72" s="52">
        <v>0.29343629536666682</v>
      </c>
      <c r="AM72" s="28">
        <v>1.1470311433333335E-2</v>
      </c>
      <c r="AN72" s="28">
        <v>0</v>
      </c>
      <c r="AO72" s="28">
        <v>0</v>
      </c>
      <c r="AP72" s="60">
        <v>0</v>
      </c>
      <c r="AQ72" s="52">
        <v>0</v>
      </c>
      <c r="AR72" s="28">
        <v>0</v>
      </c>
      <c r="AS72" s="28">
        <v>0</v>
      </c>
      <c r="AT72" s="28">
        <v>0</v>
      </c>
      <c r="AU72" s="60">
        <v>0</v>
      </c>
      <c r="AV72" s="52">
        <v>9.1697341375665768</v>
      </c>
      <c r="AW72" s="28">
        <v>0.4763744122666666</v>
      </c>
      <c r="AX72" s="28">
        <v>0</v>
      </c>
      <c r="AY72" s="28">
        <v>0</v>
      </c>
      <c r="AZ72" s="60">
        <v>2.5341185618333335</v>
      </c>
      <c r="BA72" s="52">
        <v>0</v>
      </c>
      <c r="BB72" s="28">
        <v>0</v>
      </c>
      <c r="BC72" s="28">
        <v>0</v>
      </c>
      <c r="BD72" s="28">
        <v>0</v>
      </c>
      <c r="BE72" s="60">
        <v>0</v>
      </c>
      <c r="BF72" s="52">
        <v>2.4412084017666689</v>
      </c>
      <c r="BG72" s="28">
        <v>4.7913098166666668E-2</v>
      </c>
      <c r="BH72" s="28">
        <v>0</v>
      </c>
      <c r="BI72" s="28">
        <v>0</v>
      </c>
      <c r="BJ72" s="60">
        <v>0</v>
      </c>
      <c r="BK72" s="66">
        <f>SUM(C72:BJ72)</f>
        <v>16.504437270000135</v>
      </c>
    </row>
    <row r="73" spans="1:66" x14ac:dyDescent="0.25">
      <c r="A73" s="9"/>
      <c r="B73" s="18" t="s">
        <v>82</v>
      </c>
      <c r="C73" s="54">
        <f>SUM(C72)</f>
        <v>0</v>
      </c>
      <c r="D73" s="29">
        <f t="shared" ref="D73:BJ73" si="19">SUM(D72)</f>
        <v>0</v>
      </c>
      <c r="E73" s="29">
        <f t="shared" si="19"/>
        <v>0</v>
      </c>
      <c r="F73" s="29">
        <f t="shared" si="19"/>
        <v>0</v>
      </c>
      <c r="G73" s="62">
        <f t="shared" si="19"/>
        <v>0</v>
      </c>
      <c r="H73" s="54">
        <f t="shared" si="19"/>
        <v>0.6804960473335564</v>
      </c>
      <c r="I73" s="29">
        <f t="shared" si="19"/>
        <v>0.30226682629999846</v>
      </c>
      <c r="J73" s="29">
        <f t="shared" si="19"/>
        <v>0</v>
      </c>
      <c r="K73" s="29">
        <f t="shared" si="19"/>
        <v>0</v>
      </c>
      <c r="L73" s="62">
        <f t="shared" si="19"/>
        <v>8.3144970000000006E-3</v>
      </c>
      <c r="M73" s="54">
        <f t="shared" si="19"/>
        <v>0</v>
      </c>
      <c r="N73" s="29">
        <f t="shared" si="19"/>
        <v>0</v>
      </c>
      <c r="O73" s="29">
        <f t="shared" si="19"/>
        <v>0</v>
      </c>
      <c r="P73" s="29">
        <f t="shared" si="19"/>
        <v>0</v>
      </c>
      <c r="Q73" s="62">
        <f t="shared" si="19"/>
        <v>0</v>
      </c>
      <c r="R73" s="54">
        <f t="shared" si="19"/>
        <v>0.10942115943333328</v>
      </c>
      <c r="S73" s="29">
        <f t="shared" si="19"/>
        <v>0</v>
      </c>
      <c r="T73" s="29">
        <f t="shared" si="19"/>
        <v>0</v>
      </c>
      <c r="U73" s="29">
        <f t="shared" si="19"/>
        <v>0</v>
      </c>
      <c r="V73" s="62">
        <f t="shared" si="19"/>
        <v>5.6079786333333333E-3</v>
      </c>
      <c r="W73" s="54">
        <f t="shared" si="19"/>
        <v>0</v>
      </c>
      <c r="X73" s="29">
        <f t="shared" si="19"/>
        <v>0</v>
      </c>
      <c r="Y73" s="29">
        <f t="shared" si="19"/>
        <v>0</v>
      </c>
      <c r="Z73" s="29">
        <f t="shared" si="19"/>
        <v>0</v>
      </c>
      <c r="AA73" s="62">
        <f t="shared" si="19"/>
        <v>0</v>
      </c>
      <c r="AB73" s="54">
        <f t="shared" si="19"/>
        <v>0.4220122947666663</v>
      </c>
      <c r="AC73" s="29">
        <f t="shared" si="19"/>
        <v>2.0632481333333333E-3</v>
      </c>
      <c r="AD73" s="29">
        <f t="shared" si="19"/>
        <v>0</v>
      </c>
      <c r="AE73" s="29">
        <f t="shared" si="19"/>
        <v>0</v>
      </c>
      <c r="AF73" s="62">
        <f t="shared" si="19"/>
        <v>0</v>
      </c>
      <c r="AG73" s="54">
        <f t="shared" si="19"/>
        <v>0</v>
      </c>
      <c r="AH73" s="29">
        <f t="shared" si="19"/>
        <v>0</v>
      </c>
      <c r="AI73" s="29">
        <f t="shared" si="19"/>
        <v>0</v>
      </c>
      <c r="AJ73" s="29">
        <f t="shared" si="19"/>
        <v>0</v>
      </c>
      <c r="AK73" s="62">
        <f t="shared" si="19"/>
        <v>0</v>
      </c>
      <c r="AL73" s="54">
        <f t="shared" si="19"/>
        <v>0.29343629536666682</v>
      </c>
      <c r="AM73" s="29">
        <f t="shared" si="19"/>
        <v>1.1470311433333335E-2</v>
      </c>
      <c r="AN73" s="29">
        <f t="shared" si="19"/>
        <v>0</v>
      </c>
      <c r="AO73" s="29">
        <f t="shared" si="19"/>
        <v>0</v>
      </c>
      <c r="AP73" s="62">
        <f t="shared" si="19"/>
        <v>0</v>
      </c>
      <c r="AQ73" s="54">
        <f t="shared" si="19"/>
        <v>0</v>
      </c>
      <c r="AR73" s="29">
        <f t="shared" si="19"/>
        <v>0</v>
      </c>
      <c r="AS73" s="29">
        <f t="shared" si="19"/>
        <v>0</v>
      </c>
      <c r="AT73" s="29">
        <f t="shared" si="19"/>
        <v>0</v>
      </c>
      <c r="AU73" s="62">
        <f t="shared" si="19"/>
        <v>0</v>
      </c>
      <c r="AV73" s="54">
        <f t="shared" si="19"/>
        <v>9.1697341375665768</v>
      </c>
      <c r="AW73" s="29">
        <f t="shared" si="19"/>
        <v>0.4763744122666666</v>
      </c>
      <c r="AX73" s="29">
        <f t="shared" si="19"/>
        <v>0</v>
      </c>
      <c r="AY73" s="29">
        <f t="shared" si="19"/>
        <v>0</v>
      </c>
      <c r="AZ73" s="62">
        <f t="shared" si="19"/>
        <v>2.5341185618333335</v>
      </c>
      <c r="BA73" s="54">
        <f t="shared" si="19"/>
        <v>0</v>
      </c>
      <c r="BB73" s="29">
        <f t="shared" si="19"/>
        <v>0</v>
      </c>
      <c r="BC73" s="29">
        <f t="shared" si="19"/>
        <v>0</v>
      </c>
      <c r="BD73" s="29">
        <f t="shared" si="19"/>
        <v>0</v>
      </c>
      <c r="BE73" s="62">
        <f t="shared" si="19"/>
        <v>0</v>
      </c>
      <c r="BF73" s="54">
        <f t="shared" si="19"/>
        <v>2.4412084017666689</v>
      </c>
      <c r="BG73" s="29">
        <f t="shared" si="19"/>
        <v>4.7913098166666668E-2</v>
      </c>
      <c r="BH73" s="29">
        <f t="shared" si="19"/>
        <v>0</v>
      </c>
      <c r="BI73" s="29">
        <f t="shared" si="19"/>
        <v>0</v>
      </c>
      <c r="BJ73" s="62">
        <f t="shared" si="19"/>
        <v>0</v>
      </c>
      <c r="BK73" s="67">
        <f>SUM(C73:BJ73)</f>
        <v>16.504437270000135</v>
      </c>
      <c r="BM73" s="49"/>
      <c r="BN73" s="49"/>
    </row>
    <row r="74" spans="1:66" ht="4.5" customHeight="1" x14ac:dyDescent="0.25">
      <c r="A74" s="9"/>
      <c r="B74" s="21"/>
      <c r="C74" s="91"/>
      <c r="D74" s="91"/>
      <c r="E74" s="91"/>
      <c r="F74" s="91"/>
      <c r="G74" s="91"/>
      <c r="H74" s="91"/>
      <c r="I74" s="91"/>
      <c r="J74" s="91"/>
      <c r="K74" s="91"/>
      <c r="L74" s="91"/>
      <c r="M74" s="91"/>
      <c r="N74" s="91"/>
      <c r="O74" s="91"/>
      <c r="P74" s="91"/>
      <c r="Q74" s="91"/>
      <c r="R74" s="91"/>
      <c r="S74" s="91"/>
      <c r="T74" s="91"/>
      <c r="U74" s="91"/>
      <c r="V74" s="91"/>
      <c r="W74" s="91"/>
      <c r="X74" s="91"/>
      <c r="Y74" s="91"/>
      <c r="Z74" s="91"/>
      <c r="AA74" s="91"/>
      <c r="AB74" s="91"/>
      <c r="AC74" s="91"/>
      <c r="AD74" s="91"/>
      <c r="AE74" s="91"/>
      <c r="AF74" s="91"/>
      <c r="AG74" s="91"/>
      <c r="AH74" s="91"/>
      <c r="AI74" s="91"/>
      <c r="AJ74" s="91"/>
      <c r="AK74" s="91"/>
      <c r="AL74" s="91"/>
      <c r="AM74" s="91"/>
      <c r="AN74" s="91"/>
      <c r="AO74" s="91"/>
      <c r="AP74" s="91"/>
      <c r="AQ74" s="91"/>
      <c r="AR74" s="91"/>
      <c r="AS74" s="91"/>
      <c r="AT74" s="91"/>
      <c r="AU74" s="91"/>
      <c r="AV74" s="91"/>
      <c r="AW74" s="91"/>
      <c r="AX74" s="91"/>
      <c r="AY74" s="91"/>
      <c r="AZ74" s="91"/>
      <c r="BA74" s="91"/>
      <c r="BB74" s="91"/>
      <c r="BC74" s="91"/>
      <c r="BD74" s="91"/>
      <c r="BE74" s="91"/>
      <c r="BF74" s="91"/>
      <c r="BG74" s="91"/>
      <c r="BH74" s="91"/>
      <c r="BI74" s="91"/>
      <c r="BJ74" s="91"/>
      <c r="BK74" s="91"/>
    </row>
    <row r="75" spans="1:66" x14ac:dyDescent="0.25">
      <c r="A75" s="9"/>
      <c r="B75" s="22" t="s">
        <v>98</v>
      </c>
      <c r="C75" s="54">
        <f>C36+C54+C59+C68+C73</f>
        <v>0</v>
      </c>
      <c r="D75" s="29">
        <f t="shared" ref="D75:BJ75" si="20">D36+D54+D59+D68+D73</f>
        <v>197.03096514173356</v>
      </c>
      <c r="E75" s="29">
        <f t="shared" si="20"/>
        <v>0</v>
      </c>
      <c r="F75" s="29">
        <f t="shared" si="20"/>
        <v>0</v>
      </c>
      <c r="G75" s="62">
        <f t="shared" si="20"/>
        <v>0</v>
      </c>
      <c r="H75" s="54">
        <f t="shared" si="20"/>
        <v>285.47127953744388</v>
      </c>
      <c r="I75" s="29">
        <f t="shared" si="20"/>
        <v>747.56919546968379</v>
      </c>
      <c r="J75" s="29">
        <f t="shared" si="20"/>
        <v>150.57534555296667</v>
      </c>
      <c r="K75" s="29">
        <f t="shared" si="20"/>
        <v>0</v>
      </c>
      <c r="L75" s="62">
        <f t="shared" si="20"/>
        <v>173.50924613025478</v>
      </c>
      <c r="M75" s="54">
        <f t="shared" si="20"/>
        <v>0</v>
      </c>
      <c r="N75" s="29">
        <f t="shared" si="20"/>
        <v>0</v>
      </c>
      <c r="O75" s="29">
        <f t="shared" si="20"/>
        <v>0</v>
      </c>
      <c r="P75" s="29">
        <f t="shared" si="20"/>
        <v>0</v>
      </c>
      <c r="Q75" s="62">
        <f t="shared" si="20"/>
        <v>0</v>
      </c>
      <c r="R75" s="54">
        <f t="shared" si="20"/>
        <v>185.4523160206117</v>
      </c>
      <c r="S75" s="29">
        <f t="shared" si="20"/>
        <v>42.885980794800012</v>
      </c>
      <c r="T75" s="29">
        <f t="shared" si="20"/>
        <v>2.3344066642999999</v>
      </c>
      <c r="U75" s="29">
        <f t="shared" si="20"/>
        <v>0</v>
      </c>
      <c r="V75" s="62">
        <f t="shared" si="20"/>
        <v>22.03120767453483</v>
      </c>
      <c r="W75" s="54">
        <f t="shared" si="20"/>
        <v>0</v>
      </c>
      <c r="X75" s="29">
        <f t="shared" si="20"/>
        <v>3.8386490640666673</v>
      </c>
      <c r="Y75" s="29">
        <f t="shared" si="20"/>
        <v>0</v>
      </c>
      <c r="Z75" s="29">
        <f t="shared" si="20"/>
        <v>0</v>
      </c>
      <c r="AA75" s="62">
        <f t="shared" si="20"/>
        <v>0</v>
      </c>
      <c r="AB75" s="54">
        <f t="shared" si="20"/>
        <v>155.18797486359236</v>
      </c>
      <c r="AC75" s="29">
        <f t="shared" si="20"/>
        <v>320.77133600747334</v>
      </c>
      <c r="AD75" s="29">
        <f t="shared" si="20"/>
        <v>0.92543719896666687</v>
      </c>
      <c r="AE75" s="29">
        <f t="shared" si="20"/>
        <v>0</v>
      </c>
      <c r="AF75" s="62">
        <f t="shared" si="20"/>
        <v>41.682050595539998</v>
      </c>
      <c r="AG75" s="54">
        <f t="shared" si="20"/>
        <v>0</v>
      </c>
      <c r="AH75" s="29">
        <f t="shared" si="20"/>
        <v>0</v>
      </c>
      <c r="AI75" s="29">
        <f t="shared" si="20"/>
        <v>0</v>
      </c>
      <c r="AJ75" s="29">
        <f t="shared" si="20"/>
        <v>0</v>
      </c>
      <c r="AK75" s="62">
        <f t="shared" si="20"/>
        <v>0</v>
      </c>
      <c r="AL75" s="54">
        <f t="shared" si="20"/>
        <v>124.55513408376353</v>
      </c>
      <c r="AM75" s="29">
        <f t="shared" si="20"/>
        <v>93.974457309866665</v>
      </c>
      <c r="AN75" s="29">
        <f t="shared" si="20"/>
        <v>110.45087334179999</v>
      </c>
      <c r="AO75" s="29">
        <f t="shared" si="20"/>
        <v>0</v>
      </c>
      <c r="AP75" s="62">
        <f t="shared" si="20"/>
        <v>23.348176616800004</v>
      </c>
      <c r="AQ75" s="54">
        <f t="shared" si="20"/>
        <v>0</v>
      </c>
      <c r="AR75" s="29">
        <f t="shared" si="20"/>
        <v>0</v>
      </c>
      <c r="AS75" s="29">
        <f t="shared" si="20"/>
        <v>0</v>
      </c>
      <c r="AT75" s="29">
        <f t="shared" si="20"/>
        <v>0</v>
      </c>
      <c r="AU75" s="62">
        <f t="shared" si="20"/>
        <v>0</v>
      </c>
      <c r="AV75" s="54">
        <f t="shared" si="20"/>
        <v>1136.8055759350555</v>
      </c>
      <c r="AW75" s="29">
        <f t="shared" si="20"/>
        <v>631.07141796003862</v>
      </c>
      <c r="AX75" s="29">
        <f t="shared" si="20"/>
        <v>14.026018879866665</v>
      </c>
      <c r="AY75" s="29">
        <f t="shared" si="20"/>
        <v>0</v>
      </c>
      <c r="AZ75" s="62">
        <f t="shared" si="20"/>
        <v>740.03027908195304</v>
      </c>
      <c r="BA75" s="54">
        <f t="shared" si="20"/>
        <v>0</v>
      </c>
      <c r="BB75" s="29">
        <f t="shared" si="20"/>
        <v>0</v>
      </c>
      <c r="BC75" s="29">
        <f t="shared" si="20"/>
        <v>0</v>
      </c>
      <c r="BD75" s="29">
        <f t="shared" si="20"/>
        <v>0</v>
      </c>
      <c r="BE75" s="62">
        <f t="shared" si="20"/>
        <v>0</v>
      </c>
      <c r="BF75" s="54">
        <f t="shared" si="20"/>
        <v>558.13060357947506</v>
      </c>
      <c r="BG75" s="29">
        <f t="shared" si="20"/>
        <v>95.751353631185765</v>
      </c>
      <c r="BH75" s="29">
        <f t="shared" si="20"/>
        <v>6.5282860659666673</v>
      </c>
      <c r="BI75" s="29">
        <f t="shared" si="20"/>
        <v>0</v>
      </c>
      <c r="BJ75" s="62">
        <f t="shared" si="20"/>
        <v>105.48329714796681</v>
      </c>
      <c r="BK75" s="67">
        <f>SUM(C75:BJ75)</f>
        <v>5969.4208643497068</v>
      </c>
    </row>
    <row r="76" spans="1:66" ht="4.5" customHeight="1" x14ac:dyDescent="0.25">
      <c r="A76" s="9"/>
      <c r="B76" s="22"/>
      <c r="C76" s="90"/>
      <c r="D76" s="90"/>
      <c r="E76" s="90"/>
      <c r="F76" s="90"/>
      <c r="G76" s="90"/>
      <c r="H76" s="90"/>
      <c r="I76" s="90"/>
      <c r="J76" s="90"/>
      <c r="K76" s="90"/>
      <c r="L76" s="90"/>
      <c r="M76" s="90"/>
      <c r="N76" s="90"/>
      <c r="O76" s="90"/>
      <c r="P76" s="90"/>
      <c r="Q76" s="90"/>
      <c r="R76" s="90"/>
      <c r="S76" s="90"/>
      <c r="T76" s="90"/>
      <c r="U76" s="90"/>
      <c r="V76" s="90"/>
      <c r="W76" s="90"/>
      <c r="X76" s="90"/>
      <c r="Y76" s="90"/>
      <c r="Z76" s="90"/>
      <c r="AA76" s="90"/>
      <c r="AB76" s="90"/>
      <c r="AC76" s="90"/>
      <c r="AD76" s="90"/>
      <c r="AE76" s="90"/>
      <c r="AF76" s="90"/>
      <c r="AG76" s="90"/>
      <c r="AH76" s="90"/>
      <c r="AI76" s="90"/>
      <c r="AJ76" s="90"/>
      <c r="AK76" s="90"/>
      <c r="AL76" s="90"/>
      <c r="AM76" s="90"/>
      <c r="AN76" s="90"/>
      <c r="AO76" s="90"/>
      <c r="AP76" s="90"/>
      <c r="AQ76" s="90"/>
      <c r="AR76" s="90"/>
      <c r="AS76" s="90"/>
      <c r="AT76" s="90"/>
      <c r="AU76" s="90"/>
      <c r="AV76" s="90"/>
      <c r="AW76" s="90"/>
      <c r="AX76" s="90"/>
      <c r="AY76" s="90"/>
      <c r="AZ76" s="90"/>
      <c r="BA76" s="90"/>
      <c r="BB76" s="90"/>
      <c r="BC76" s="90"/>
      <c r="BD76" s="90"/>
      <c r="BE76" s="90"/>
      <c r="BF76" s="90"/>
      <c r="BG76" s="90"/>
      <c r="BH76" s="90"/>
      <c r="BI76" s="90"/>
      <c r="BJ76" s="90"/>
      <c r="BK76" s="90"/>
    </row>
    <row r="77" spans="1:66" ht="14.25" customHeight="1" x14ac:dyDescent="0.25">
      <c r="A77" s="9" t="s">
        <v>5</v>
      </c>
      <c r="B77" s="23" t="s">
        <v>26</v>
      </c>
      <c r="C77" s="90"/>
      <c r="D77" s="90"/>
      <c r="E77" s="90"/>
      <c r="F77" s="90"/>
      <c r="G77" s="90"/>
      <c r="H77" s="90"/>
      <c r="I77" s="90"/>
      <c r="J77" s="90"/>
      <c r="K77" s="90"/>
      <c r="L77" s="90"/>
      <c r="M77" s="90"/>
      <c r="N77" s="90"/>
      <c r="O77" s="90"/>
      <c r="P77" s="90"/>
      <c r="Q77" s="90"/>
      <c r="R77" s="90"/>
      <c r="S77" s="90"/>
      <c r="T77" s="90"/>
      <c r="U77" s="90"/>
      <c r="V77" s="90"/>
      <c r="W77" s="90"/>
      <c r="X77" s="90"/>
      <c r="Y77" s="90"/>
      <c r="Z77" s="90"/>
      <c r="AA77" s="90"/>
      <c r="AB77" s="90"/>
      <c r="AC77" s="90"/>
      <c r="AD77" s="90"/>
      <c r="AE77" s="90"/>
      <c r="AF77" s="90"/>
      <c r="AG77" s="90"/>
      <c r="AH77" s="90"/>
      <c r="AI77" s="90"/>
      <c r="AJ77" s="90"/>
      <c r="AK77" s="90"/>
      <c r="AL77" s="90"/>
      <c r="AM77" s="90"/>
      <c r="AN77" s="90"/>
      <c r="AO77" s="90"/>
      <c r="AP77" s="90"/>
      <c r="AQ77" s="90"/>
      <c r="AR77" s="90"/>
      <c r="AS77" s="90"/>
      <c r="AT77" s="90"/>
      <c r="AU77" s="90"/>
      <c r="AV77" s="90"/>
      <c r="AW77" s="90"/>
      <c r="AX77" s="90"/>
      <c r="AY77" s="90"/>
      <c r="AZ77" s="90"/>
      <c r="BA77" s="90"/>
      <c r="BB77" s="90"/>
      <c r="BC77" s="90"/>
      <c r="BD77" s="90"/>
      <c r="BE77" s="90"/>
      <c r="BF77" s="90"/>
      <c r="BG77" s="90"/>
      <c r="BH77" s="90"/>
      <c r="BI77" s="90"/>
      <c r="BJ77" s="90"/>
      <c r="BK77" s="90"/>
    </row>
    <row r="78" spans="1:66" ht="14.25" customHeight="1" x14ac:dyDescent="0.25">
      <c r="A78" s="9" t="s">
        <v>75</v>
      </c>
      <c r="B78" s="17" t="s">
        <v>128</v>
      </c>
      <c r="C78" s="52">
        <v>0</v>
      </c>
      <c r="D78" s="28">
        <v>0</v>
      </c>
      <c r="E78" s="28">
        <v>0</v>
      </c>
      <c r="F78" s="28">
        <v>0</v>
      </c>
      <c r="G78" s="60">
        <v>0</v>
      </c>
      <c r="H78" s="52">
        <v>4.4624827200000002E-2</v>
      </c>
      <c r="I78" s="28">
        <v>0.26852040253333331</v>
      </c>
      <c r="J78" s="28">
        <v>0</v>
      </c>
      <c r="K78" s="28">
        <v>0</v>
      </c>
      <c r="L78" s="60">
        <v>0.12279703333333332</v>
      </c>
      <c r="M78" s="52">
        <v>0</v>
      </c>
      <c r="N78" s="28">
        <v>0</v>
      </c>
      <c r="O78" s="28">
        <v>0</v>
      </c>
      <c r="P78" s="28">
        <v>0</v>
      </c>
      <c r="Q78" s="60">
        <v>0</v>
      </c>
      <c r="R78" s="52">
        <v>1.6555660533333332E-2</v>
      </c>
      <c r="S78" s="28">
        <v>0</v>
      </c>
      <c r="T78" s="28">
        <v>0</v>
      </c>
      <c r="U78" s="28">
        <v>0</v>
      </c>
      <c r="V78" s="60">
        <v>0</v>
      </c>
      <c r="W78" s="52">
        <v>0</v>
      </c>
      <c r="X78" s="28">
        <v>0</v>
      </c>
      <c r="Y78" s="28">
        <v>0</v>
      </c>
      <c r="Z78" s="28">
        <v>0</v>
      </c>
      <c r="AA78" s="60">
        <v>0</v>
      </c>
      <c r="AB78" s="52">
        <v>0.24089674596666666</v>
      </c>
      <c r="AC78" s="28">
        <v>0.1930926842</v>
      </c>
      <c r="AD78" s="28">
        <v>0</v>
      </c>
      <c r="AE78" s="28">
        <v>0</v>
      </c>
      <c r="AF78" s="60">
        <v>0.19959859023333335</v>
      </c>
      <c r="AG78" s="52">
        <v>0</v>
      </c>
      <c r="AH78" s="28">
        <v>0</v>
      </c>
      <c r="AI78" s="28">
        <v>0</v>
      </c>
      <c r="AJ78" s="28">
        <v>0</v>
      </c>
      <c r="AK78" s="60">
        <v>0</v>
      </c>
      <c r="AL78" s="52">
        <v>0.1894513895666666</v>
      </c>
      <c r="AM78" s="28">
        <v>0</v>
      </c>
      <c r="AN78" s="28">
        <v>0</v>
      </c>
      <c r="AO78" s="28">
        <v>0</v>
      </c>
      <c r="AP78" s="60">
        <v>0</v>
      </c>
      <c r="AQ78" s="52">
        <v>0</v>
      </c>
      <c r="AR78" s="28">
        <v>0</v>
      </c>
      <c r="AS78" s="28">
        <v>0</v>
      </c>
      <c r="AT78" s="28">
        <v>0</v>
      </c>
      <c r="AU78" s="60">
        <v>0</v>
      </c>
      <c r="AV78" s="52">
        <v>2.0638867999999998E-2</v>
      </c>
      <c r="AW78" s="28">
        <v>1.0544166233333336E-2</v>
      </c>
      <c r="AX78" s="28">
        <v>0</v>
      </c>
      <c r="AY78" s="28">
        <v>0</v>
      </c>
      <c r="AZ78" s="60">
        <v>0</v>
      </c>
      <c r="BA78" s="52">
        <v>0</v>
      </c>
      <c r="BB78" s="28">
        <v>0</v>
      </c>
      <c r="BC78" s="28">
        <v>0</v>
      </c>
      <c r="BD78" s="28">
        <v>0</v>
      </c>
      <c r="BE78" s="60">
        <v>0</v>
      </c>
      <c r="BF78" s="52">
        <v>9.9189830000000006E-4</v>
      </c>
      <c r="BG78" s="28">
        <v>0</v>
      </c>
      <c r="BH78" s="28">
        <v>0</v>
      </c>
      <c r="BI78" s="28">
        <v>0</v>
      </c>
      <c r="BJ78" s="60">
        <v>0</v>
      </c>
      <c r="BK78" s="66">
        <f>SUM(C78:BJ78)</f>
        <v>1.3077122660999998</v>
      </c>
    </row>
    <row r="79" spans="1:66" ht="14.25" customHeight="1" x14ac:dyDescent="0.25">
      <c r="A79" s="9"/>
      <c r="B79" s="17" t="s">
        <v>129</v>
      </c>
      <c r="C79" s="52">
        <v>0</v>
      </c>
      <c r="D79" s="28">
        <v>0</v>
      </c>
      <c r="E79" s="28">
        <v>0</v>
      </c>
      <c r="F79" s="28">
        <v>0</v>
      </c>
      <c r="G79" s="60">
        <v>0</v>
      </c>
      <c r="H79" s="52">
        <v>9.6805238000000019E-3</v>
      </c>
      <c r="I79" s="28">
        <v>0.15493435373333336</v>
      </c>
      <c r="J79" s="28">
        <v>0</v>
      </c>
      <c r="K79" s="28">
        <v>0</v>
      </c>
      <c r="L79" s="60">
        <v>3.229137079999999E-2</v>
      </c>
      <c r="M79" s="52">
        <v>0</v>
      </c>
      <c r="N79" s="28">
        <v>0</v>
      </c>
      <c r="O79" s="28">
        <v>0</v>
      </c>
      <c r="P79" s="28">
        <v>0</v>
      </c>
      <c r="Q79" s="60">
        <v>0</v>
      </c>
      <c r="R79" s="52">
        <v>2.0837381133333336E-2</v>
      </c>
      <c r="S79" s="28">
        <v>0</v>
      </c>
      <c r="T79" s="28">
        <v>0</v>
      </c>
      <c r="U79" s="28">
        <v>0</v>
      </c>
      <c r="V79" s="60">
        <v>0</v>
      </c>
      <c r="W79" s="52">
        <v>0</v>
      </c>
      <c r="X79" s="28">
        <v>0</v>
      </c>
      <c r="Y79" s="28">
        <v>0</v>
      </c>
      <c r="Z79" s="28">
        <v>0</v>
      </c>
      <c r="AA79" s="60">
        <v>0</v>
      </c>
      <c r="AB79" s="52">
        <v>0.13984207393333331</v>
      </c>
      <c r="AC79" s="28">
        <v>0.6505313433333334</v>
      </c>
      <c r="AD79" s="28">
        <v>0</v>
      </c>
      <c r="AE79" s="28">
        <v>0</v>
      </c>
      <c r="AF79" s="60">
        <v>0.13037426133333335</v>
      </c>
      <c r="AG79" s="52">
        <v>0</v>
      </c>
      <c r="AH79" s="28">
        <v>0</v>
      </c>
      <c r="AI79" s="28">
        <v>0</v>
      </c>
      <c r="AJ79" s="28">
        <v>0</v>
      </c>
      <c r="AK79" s="60">
        <v>0</v>
      </c>
      <c r="AL79" s="52">
        <v>0.11340198339999999</v>
      </c>
      <c r="AM79" s="28">
        <v>0</v>
      </c>
      <c r="AN79" s="28">
        <v>0</v>
      </c>
      <c r="AO79" s="28">
        <v>0</v>
      </c>
      <c r="AP79" s="60">
        <v>0</v>
      </c>
      <c r="AQ79" s="52">
        <v>0</v>
      </c>
      <c r="AR79" s="28">
        <v>0</v>
      </c>
      <c r="AS79" s="28">
        <v>0</v>
      </c>
      <c r="AT79" s="28">
        <v>0</v>
      </c>
      <c r="AU79" s="60">
        <v>0</v>
      </c>
      <c r="AV79" s="52">
        <v>0.16458969056666672</v>
      </c>
      <c r="AW79" s="28">
        <v>0.16145357513333336</v>
      </c>
      <c r="AX79" s="28">
        <v>0</v>
      </c>
      <c r="AY79" s="28">
        <v>0</v>
      </c>
      <c r="AZ79" s="60">
        <v>0</v>
      </c>
      <c r="BA79" s="52">
        <v>0</v>
      </c>
      <c r="BB79" s="28">
        <v>0</v>
      </c>
      <c r="BC79" s="28">
        <v>0</v>
      </c>
      <c r="BD79" s="28">
        <v>0</v>
      </c>
      <c r="BE79" s="60">
        <v>0</v>
      </c>
      <c r="BF79" s="52">
        <v>7.8516350333333335E-3</v>
      </c>
      <c r="BG79" s="28">
        <v>0</v>
      </c>
      <c r="BH79" s="28">
        <v>0</v>
      </c>
      <c r="BI79" s="28">
        <v>0</v>
      </c>
      <c r="BJ79" s="60">
        <v>0</v>
      </c>
      <c r="BK79" s="66">
        <f>SUM(C79:BJ79)</f>
        <v>1.5857881922000001</v>
      </c>
    </row>
    <row r="80" spans="1:66" ht="15.75" thickBot="1" x14ac:dyDescent="0.3">
      <c r="A80" s="32"/>
      <c r="B80" s="33" t="s">
        <v>130</v>
      </c>
      <c r="C80" s="52">
        <v>0</v>
      </c>
      <c r="D80" s="28">
        <v>0</v>
      </c>
      <c r="E80" s="28">
        <v>0</v>
      </c>
      <c r="F80" s="28">
        <v>0</v>
      </c>
      <c r="G80" s="60">
        <v>0</v>
      </c>
      <c r="H80" s="52">
        <v>5.9899449521496582E-2</v>
      </c>
      <c r="I80" s="28">
        <v>0.49462874534516976</v>
      </c>
      <c r="J80" s="28">
        <v>0</v>
      </c>
      <c r="K80" s="28">
        <v>0</v>
      </c>
      <c r="L80" s="60">
        <v>0</v>
      </c>
      <c r="M80" s="52">
        <v>0</v>
      </c>
      <c r="N80" s="28">
        <v>0</v>
      </c>
      <c r="O80" s="28">
        <v>0</v>
      </c>
      <c r="P80" s="28">
        <v>0</v>
      </c>
      <c r="Q80" s="60">
        <v>0</v>
      </c>
      <c r="R80" s="52">
        <v>3.4401006266666673E-2</v>
      </c>
      <c r="S80" s="28">
        <v>0</v>
      </c>
      <c r="T80" s="28">
        <v>0</v>
      </c>
      <c r="U80" s="28">
        <v>0</v>
      </c>
      <c r="V80" s="60">
        <v>0</v>
      </c>
      <c r="W80" s="52">
        <v>0</v>
      </c>
      <c r="X80" s="28">
        <v>0</v>
      </c>
      <c r="Y80" s="28">
        <v>0</v>
      </c>
      <c r="Z80" s="28">
        <v>0</v>
      </c>
      <c r="AA80" s="60">
        <v>0</v>
      </c>
      <c r="AB80" s="52">
        <v>0.17556870479999998</v>
      </c>
      <c r="AC80" s="28">
        <v>0.23638170280000001</v>
      </c>
      <c r="AD80" s="28">
        <v>0</v>
      </c>
      <c r="AE80" s="28">
        <v>0</v>
      </c>
      <c r="AF80" s="60">
        <v>0.83761369006666653</v>
      </c>
      <c r="AG80" s="52">
        <v>0</v>
      </c>
      <c r="AH80" s="28">
        <v>0</v>
      </c>
      <c r="AI80" s="28">
        <v>0</v>
      </c>
      <c r="AJ80" s="28">
        <v>0</v>
      </c>
      <c r="AK80" s="60">
        <v>0</v>
      </c>
      <c r="AL80" s="52">
        <v>0.14031342506666666</v>
      </c>
      <c r="AM80" s="28">
        <v>0.75571531680000015</v>
      </c>
      <c r="AN80" s="28">
        <v>0</v>
      </c>
      <c r="AO80" s="28">
        <v>0</v>
      </c>
      <c r="AP80" s="60">
        <v>0.1180378</v>
      </c>
      <c r="AQ80" s="52">
        <v>0</v>
      </c>
      <c r="AR80" s="28">
        <v>0</v>
      </c>
      <c r="AS80" s="28">
        <v>0</v>
      </c>
      <c r="AT80" s="28">
        <v>0</v>
      </c>
      <c r="AU80" s="60">
        <v>0</v>
      </c>
      <c r="AV80" s="52">
        <v>5.9018899999999986E-4</v>
      </c>
      <c r="AW80" s="28">
        <v>0</v>
      </c>
      <c r="AX80" s="28">
        <v>0</v>
      </c>
      <c r="AY80" s="28">
        <v>0</v>
      </c>
      <c r="AZ80" s="60">
        <v>0</v>
      </c>
      <c r="BA80" s="52">
        <v>0</v>
      </c>
      <c r="BB80" s="28">
        <v>0</v>
      </c>
      <c r="BC80" s="28">
        <v>0</v>
      </c>
      <c r="BD80" s="28">
        <v>0</v>
      </c>
      <c r="BE80" s="60">
        <v>0</v>
      </c>
      <c r="BF80" s="52">
        <v>2.1505044999999999E-3</v>
      </c>
      <c r="BG80" s="28">
        <v>0</v>
      </c>
      <c r="BH80" s="28">
        <v>0</v>
      </c>
      <c r="BI80" s="28">
        <v>0</v>
      </c>
      <c r="BJ80" s="60">
        <v>5.9609088999999997E-2</v>
      </c>
      <c r="BK80" s="66">
        <f>SUM(C80:BJ80)</f>
        <v>2.9149096231666665</v>
      </c>
    </row>
    <row r="81" spans="1:66" ht="15.75" thickBot="1" x14ac:dyDescent="0.3">
      <c r="A81" s="34"/>
      <c r="B81" s="50" t="s">
        <v>82</v>
      </c>
      <c r="C81" s="54">
        <f>SUM(C78:C80)</f>
        <v>0</v>
      </c>
      <c r="D81" s="31">
        <f t="shared" ref="D81:BK81" si="21">SUM(D78:D80)</f>
        <v>0</v>
      </c>
      <c r="E81" s="31">
        <f t="shared" si="21"/>
        <v>0</v>
      </c>
      <c r="F81" s="31">
        <f t="shared" si="21"/>
        <v>0</v>
      </c>
      <c r="G81" s="64">
        <f t="shared" si="21"/>
        <v>0</v>
      </c>
      <c r="H81" s="54">
        <f t="shared" si="21"/>
        <v>0.11420480052149659</v>
      </c>
      <c r="I81" s="31">
        <f t="shared" si="21"/>
        <v>0.91808350161183649</v>
      </c>
      <c r="J81" s="31">
        <f t="shared" si="21"/>
        <v>0</v>
      </c>
      <c r="K81" s="31">
        <f t="shared" si="21"/>
        <v>0</v>
      </c>
      <c r="L81" s="64">
        <f t="shared" si="21"/>
        <v>0.1550884041333333</v>
      </c>
      <c r="M81" s="54">
        <f t="shared" si="21"/>
        <v>0</v>
      </c>
      <c r="N81" s="31">
        <f t="shared" si="21"/>
        <v>0</v>
      </c>
      <c r="O81" s="31">
        <f t="shared" si="21"/>
        <v>0</v>
      </c>
      <c r="P81" s="31">
        <f t="shared" si="21"/>
        <v>0</v>
      </c>
      <c r="Q81" s="64">
        <f t="shared" si="21"/>
        <v>0</v>
      </c>
      <c r="R81" s="54">
        <f t="shared" si="21"/>
        <v>7.1794047933333341E-2</v>
      </c>
      <c r="S81" s="31">
        <f t="shared" si="21"/>
        <v>0</v>
      </c>
      <c r="T81" s="31">
        <f t="shared" si="21"/>
        <v>0</v>
      </c>
      <c r="U81" s="31">
        <f t="shared" si="21"/>
        <v>0</v>
      </c>
      <c r="V81" s="64">
        <f t="shared" si="21"/>
        <v>0</v>
      </c>
      <c r="W81" s="54">
        <f t="shared" si="21"/>
        <v>0</v>
      </c>
      <c r="X81" s="31">
        <f t="shared" si="21"/>
        <v>0</v>
      </c>
      <c r="Y81" s="31">
        <f t="shared" si="21"/>
        <v>0</v>
      </c>
      <c r="Z81" s="31">
        <f t="shared" si="21"/>
        <v>0</v>
      </c>
      <c r="AA81" s="64">
        <f t="shared" si="21"/>
        <v>0</v>
      </c>
      <c r="AB81" s="54">
        <f t="shared" si="21"/>
        <v>0.5563075247</v>
      </c>
      <c r="AC81" s="31">
        <f t="shared" si="21"/>
        <v>1.0800057303333335</v>
      </c>
      <c r="AD81" s="31">
        <f t="shared" si="21"/>
        <v>0</v>
      </c>
      <c r="AE81" s="31">
        <f t="shared" si="21"/>
        <v>0</v>
      </c>
      <c r="AF81" s="64">
        <f t="shared" si="21"/>
        <v>1.1675865416333333</v>
      </c>
      <c r="AG81" s="54">
        <f t="shared" si="21"/>
        <v>0</v>
      </c>
      <c r="AH81" s="31">
        <f t="shared" si="21"/>
        <v>0</v>
      </c>
      <c r="AI81" s="31">
        <f t="shared" si="21"/>
        <v>0</v>
      </c>
      <c r="AJ81" s="31">
        <f t="shared" si="21"/>
        <v>0</v>
      </c>
      <c r="AK81" s="64">
        <f t="shared" si="21"/>
        <v>0</v>
      </c>
      <c r="AL81" s="54">
        <f t="shared" si="21"/>
        <v>0.44316679803333325</v>
      </c>
      <c r="AM81" s="31">
        <f t="shared" si="21"/>
        <v>0.75571531680000015</v>
      </c>
      <c r="AN81" s="31">
        <f t="shared" si="21"/>
        <v>0</v>
      </c>
      <c r="AO81" s="31">
        <f t="shared" si="21"/>
        <v>0</v>
      </c>
      <c r="AP81" s="64">
        <f t="shared" si="21"/>
        <v>0.1180378</v>
      </c>
      <c r="AQ81" s="54">
        <f t="shared" si="21"/>
        <v>0</v>
      </c>
      <c r="AR81" s="31">
        <f t="shared" si="21"/>
        <v>0</v>
      </c>
      <c r="AS81" s="31">
        <f t="shared" si="21"/>
        <v>0</v>
      </c>
      <c r="AT81" s="31">
        <f t="shared" si="21"/>
        <v>0</v>
      </c>
      <c r="AU81" s="64">
        <f t="shared" si="21"/>
        <v>0</v>
      </c>
      <c r="AV81" s="54">
        <f t="shared" si="21"/>
        <v>0.18581874756666672</v>
      </c>
      <c r="AW81" s="31">
        <f t="shared" si="21"/>
        <v>0.17199774136666671</v>
      </c>
      <c r="AX81" s="31">
        <f t="shared" si="21"/>
        <v>0</v>
      </c>
      <c r="AY81" s="31">
        <f t="shared" si="21"/>
        <v>0</v>
      </c>
      <c r="AZ81" s="64">
        <f t="shared" si="21"/>
        <v>0</v>
      </c>
      <c r="BA81" s="54">
        <f t="shared" si="21"/>
        <v>0</v>
      </c>
      <c r="BB81" s="31">
        <f t="shared" si="21"/>
        <v>0</v>
      </c>
      <c r="BC81" s="31">
        <f t="shared" si="21"/>
        <v>0</v>
      </c>
      <c r="BD81" s="31">
        <f t="shared" si="21"/>
        <v>0</v>
      </c>
      <c r="BE81" s="64">
        <f t="shared" si="21"/>
        <v>0</v>
      </c>
      <c r="BF81" s="54">
        <f t="shared" si="21"/>
        <v>1.0994037833333335E-2</v>
      </c>
      <c r="BG81" s="31">
        <f t="shared" si="21"/>
        <v>0</v>
      </c>
      <c r="BH81" s="31">
        <f t="shared" si="21"/>
        <v>0</v>
      </c>
      <c r="BI81" s="31">
        <f t="shared" si="21"/>
        <v>0</v>
      </c>
      <c r="BJ81" s="64">
        <f t="shared" si="21"/>
        <v>5.9609088999999997E-2</v>
      </c>
      <c r="BK81" s="67">
        <f t="shared" si="21"/>
        <v>5.8084100814666666</v>
      </c>
      <c r="BM81" s="49"/>
      <c r="BN81" s="49"/>
    </row>
    <row r="82" spans="1:66" ht="6" customHeight="1" x14ac:dyDescent="0.25">
      <c r="A82" s="11"/>
      <c r="B82" s="12"/>
    </row>
    <row r="83" spans="1:66" x14ac:dyDescent="0.25">
      <c r="A83" s="11"/>
      <c r="B83" s="11" t="s">
        <v>29</v>
      </c>
      <c r="L83" s="13" t="s">
        <v>40</v>
      </c>
      <c r="BK83" s="69"/>
    </row>
    <row r="84" spans="1:66" x14ac:dyDescent="0.25">
      <c r="A84" s="11"/>
      <c r="B84" s="11" t="s">
        <v>30</v>
      </c>
      <c r="L84" s="11" t="s">
        <v>33</v>
      </c>
    </row>
    <row r="85" spans="1:66" x14ac:dyDescent="0.25">
      <c r="L85" s="11" t="s">
        <v>34</v>
      </c>
    </row>
    <row r="86" spans="1:66" x14ac:dyDescent="0.25">
      <c r="B86" s="11" t="s">
        <v>36</v>
      </c>
      <c r="L86" s="11" t="s">
        <v>97</v>
      </c>
    </row>
    <row r="87" spans="1:66" x14ac:dyDescent="0.25">
      <c r="B87" s="11" t="s">
        <v>37</v>
      </c>
      <c r="L87" s="11" t="s">
        <v>99</v>
      </c>
    </row>
    <row r="88" spans="1:66" x14ac:dyDescent="0.25">
      <c r="B88" s="11"/>
      <c r="L88" s="11" t="s">
        <v>35</v>
      </c>
    </row>
    <row r="89" spans="1:66" x14ac:dyDescent="0.25">
      <c r="C89" s="57"/>
      <c r="D89" s="25"/>
      <c r="E89" s="25"/>
      <c r="F89" s="25"/>
      <c r="G89" s="25"/>
      <c r="H89" s="57"/>
      <c r="I89" s="25"/>
      <c r="J89" s="25"/>
      <c r="K89" s="25"/>
      <c r="L89" s="25"/>
      <c r="M89" s="57"/>
      <c r="N89" s="25"/>
      <c r="O89" s="25"/>
      <c r="P89" s="25"/>
      <c r="Q89" s="25"/>
      <c r="R89" s="57"/>
      <c r="S89" s="25"/>
      <c r="T89" s="25"/>
      <c r="U89" s="25"/>
      <c r="V89" s="25"/>
      <c r="W89" s="57"/>
      <c r="X89" s="25"/>
      <c r="Y89" s="25"/>
      <c r="Z89" s="25"/>
      <c r="AA89" s="25"/>
      <c r="AB89" s="57"/>
      <c r="AC89" s="25"/>
      <c r="AD89" s="25"/>
      <c r="AE89" s="25"/>
      <c r="AF89" s="25"/>
      <c r="AG89" s="57"/>
      <c r="AH89" s="25"/>
      <c r="AI89" s="25"/>
      <c r="AJ89" s="25"/>
      <c r="AK89" s="25"/>
      <c r="AL89" s="57"/>
      <c r="AM89" s="25"/>
      <c r="AN89" s="25"/>
      <c r="AO89" s="25"/>
      <c r="AP89" s="25"/>
      <c r="AQ89" s="57"/>
      <c r="AR89" s="25"/>
      <c r="AS89" s="25"/>
      <c r="AT89" s="25"/>
      <c r="AU89" s="25"/>
      <c r="AV89" s="57"/>
      <c r="AW89" s="25"/>
      <c r="AX89" s="25"/>
      <c r="AY89" s="25"/>
      <c r="AZ89" s="25"/>
      <c r="BA89" s="57"/>
      <c r="BB89" s="25"/>
      <c r="BC89" s="25"/>
      <c r="BD89" s="25"/>
      <c r="BE89" s="25"/>
      <c r="BF89" s="57"/>
      <c r="BG89" s="25"/>
      <c r="BH89" s="25"/>
      <c r="BI89" s="25"/>
      <c r="BJ89" s="25"/>
    </row>
    <row r="90" spans="1:66" x14ac:dyDescent="0.25">
      <c r="C90" s="57"/>
      <c r="D90" s="25"/>
      <c r="E90" s="25"/>
      <c r="F90" s="25"/>
      <c r="G90" s="25"/>
      <c r="H90" s="57"/>
      <c r="I90" s="25"/>
      <c r="J90" s="25"/>
      <c r="K90" s="25"/>
      <c r="L90" s="25"/>
      <c r="M90" s="57"/>
      <c r="N90" s="25"/>
      <c r="O90" s="25"/>
      <c r="P90" s="25"/>
      <c r="Q90" s="25"/>
      <c r="R90" s="57"/>
      <c r="S90" s="25"/>
      <c r="T90" s="25"/>
      <c r="U90" s="25"/>
      <c r="V90" s="25"/>
      <c r="W90" s="57"/>
      <c r="X90" s="25"/>
      <c r="Y90" s="25"/>
      <c r="Z90" s="25"/>
      <c r="AA90" s="25"/>
      <c r="AB90" s="57"/>
      <c r="AC90" s="25"/>
      <c r="AD90" s="25"/>
      <c r="AE90" s="25"/>
      <c r="AF90" s="25"/>
      <c r="AG90" s="57"/>
      <c r="AH90" s="25"/>
      <c r="AI90" s="25"/>
      <c r="AJ90" s="25"/>
      <c r="AK90" s="25"/>
      <c r="AL90" s="57"/>
      <c r="AM90" s="25"/>
      <c r="AN90" s="25"/>
      <c r="AO90" s="25"/>
      <c r="AP90" s="25"/>
      <c r="AQ90" s="57"/>
      <c r="AR90" s="25"/>
      <c r="AS90" s="25"/>
      <c r="AT90" s="25"/>
      <c r="AU90" s="25"/>
      <c r="AV90" s="57"/>
      <c r="AW90" s="25"/>
      <c r="AX90" s="25"/>
      <c r="AY90" s="25"/>
      <c r="AZ90" s="25"/>
      <c r="BA90" s="57"/>
      <c r="BB90" s="25"/>
      <c r="BC90" s="25"/>
      <c r="BD90" s="25"/>
      <c r="BE90" s="25"/>
      <c r="BF90" s="57"/>
      <c r="BG90" s="25"/>
      <c r="BH90" s="25"/>
      <c r="BI90" s="25"/>
      <c r="BJ90" s="25"/>
    </row>
    <row r="96" spans="1:66" x14ac:dyDescent="0.25">
      <c r="B96" s="11"/>
    </row>
  </sheetData>
  <mergeCells count="49">
    <mergeCell ref="C74:BK74"/>
    <mergeCell ref="A1:A5"/>
    <mergeCell ref="C57:BK57"/>
    <mergeCell ref="C76:BK76"/>
    <mergeCell ref="C77:BK77"/>
    <mergeCell ref="C61:BK61"/>
    <mergeCell ref="C62:BK62"/>
    <mergeCell ref="C65:BK65"/>
    <mergeCell ref="C69:BK69"/>
    <mergeCell ref="C70:BK70"/>
    <mergeCell ref="C38:BK38"/>
    <mergeCell ref="C71:BK71"/>
    <mergeCell ref="C39:BK39"/>
    <mergeCell ref="C37:BK37"/>
    <mergeCell ref="C43:BK43"/>
    <mergeCell ref="C55:BK55"/>
    <mergeCell ref="C56:BK56"/>
    <mergeCell ref="C60:BK60"/>
    <mergeCell ref="C11:BK11"/>
    <mergeCell ref="C14:BK14"/>
    <mergeCell ref="C22:BK22"/>
    <mergeCell ref="C25:BK25"/>
    <mergeCell ref="C28:BK28"/>
    <mergeCell ref="C1:BK1"/>
    <mergeCell ref="BA3:BJ3"/>
    <mergeCell ref="BK2:BK5"/>
    <mergeCell ref="B1:B5"/>
    <mergeCell ref="C7:BK7"/>
    <mergeCell ref="C6:BK6"/>
    <mergeCell ref="C3:L3"/>
    <mergeCell ref="H4:L4"/>
    <mergeCell ref="R4:V4"/>
    <mergeCell ref="C2:V2"/>
    <mergeCell ref="W2:AP2"/>
    <mergeCell ref="AQ2:BJ2"/>
    <mergeCell ref="M3:V3"/>
    <mergeCell ref="W3:AF3"/>
    <mergeCell ref="AG3:AP3"/>
    <mergeCell ref="AQ3:AZ3"/>
    <mergeCell ref="BF4:BJ4"/>
    <mergeCell ref="AV4:AZ4"/>
    <mergeCell ref="C4:G4"/>
    <mergeCell ref="M4:Q4"/>
    <mergeCell ref="W4:AA4"/>
    <mergeCell ref="AQ4:AU4"/>
    <mergeCell ref="BA4:BE4"/>
    <mergeCell ref="AB4:AF4"/>
    <mergeCell ref="AL4:AP4"/>
    <mergeCell ref="AG4:AK4"/>
  </mergeCells>
  <pageMargins left="0.7" right="0.7" top="0.37" bottom="0.37" header="0.3" footer="0.3"/>
  <pageSetup paperSize="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45"/>
  <sheetViews>
    <sheetView tabSelected="1" topLeftCell="B1" zoomScale="95" zoomScaleNormal="95" workbookViewId="0">
      <selection activeCell="B2" sqref="B2:L2"/>
    </sheetView>
  </sheetViews>
  <sheetFormatPr defaultRowHeight="12.75" x14ac:dyDescent="0.2"/>
  <cols>
    <col min="1" max="1" width="2.28515625" style="14" customWidth="1"/>
    <col min="2" max="2" width="9.140625" style="36"/>
    <col min="3" max="3" width="25.28515625" style="36" bestFit="1" customWidth="1"/>
    <col min="4" max="4" width="9.28515625" style="36" bestFit="1" customWidth="1"/>
    <col min="5" max="6" width="18.28515625" style="36" bestFit="1" customWidth="1"/>
    <col min="7" max="7" width="10" style="36" bestFit="1" customWidth="1"/>
    <col min="8" max="8" width="19.85546875" style="36" bestFit="1" customWidth="1"/>
    <col min="9" max="9" width="15.85546875" style="36" bestFit="1" customWidth="1"/>
    <col min="10" max="10" width="17" style="36" bestFit="1" customWidth="1"/>
    <col min="11" max="11" width="9.28515625" style="36" bestFit="1" customWidth="1"/>
    <col min="12" max="12" width="19.85546875" style="36" bestFit="1" customWidth="1"/>
    <col min="13" max="16384" width="9.140625" style="14"/>
  </cols>
  <sheetData>
    <row r="2" spans="2:12" x14ac:dyDescent="0.2">
      <c r="B2" s="95" t="s">
        <v>137</v>
      </c>
      <c r="C2" s="96"/>
      <c r="D2" s="96"/>
      <c r="E2" s="96"/>
      <c r="F2" s="96"/>
      <c r="G2" s="96"/>
      <c r="H2" s="96"/>
      <c r="I2" s="96"/>
      <c r="J2" s="96"/>
      <c r="K2" s="96"/>
      <c r="L2" s="97"/>
    </row>
    <row r="3" spans="2:12" x14ac:dyDescent="0.2">
      <c r="B3" s="95" t="s">
        <v>100</v>
      </c>
      <c r="C3" s="96"/>
      <c r="D3" s="96"/>
      <c r="E3" s="96"/>
      <c r="F3" s="96"/>
      <c r="G3" s="96"/>
      <c r="H3" s="96"/>
      <c r="I3" s="96"/>
      <c r="J3" s="96"/>
      <c r="K3" s="96"/>
      <c r="L3" s="97"/>
    </row>
    <row r="4" spans="2:12" ht="25.5" x14ac:dyDescent="0.2">
      <c r="B4" s="37" t="s">
        <v>74</v>
      </c>
      <c r="C4" s="38" t="s">
        <v>41</v>
      </c>
      <c r="D4" s="38" t="s">
        <v>86</v>
      </c>
      <c r="E4" s="38" t="s">
        <v>87</v>
      </c>
      <c r="F4" s="38" t="s">
        <v>7</v>
      </c>
      <c r="G4" s="38" t="s">
        <v>8</v>
      </c>
      <c r="H4" s="38" t="s">
        <v>23</v>
      </c>
      <c r="I4" s="38" t="s">
        <v>93</v>
      </c>
      <c r="J4" s="38" t="s">
        <v>94</v>
      </c>
      <c r="K4" s="38" t="s">
        <v>73</v>
      </c>
      <c r="L4" s="38" t="s">
        <v>95</v>
      </c>
    </row>
    <row r="5" spans="2:12" x14ac:dyDescent="0.2">
      <c r="B5" s="48">
        <v>1</v>
      </c>
      <c r="C5" s="40" t="s">
        <v>42</v>
      </c>
      <c r="D5" s="41">
        <v>0</v>
      </c>
      <c r="E5" s="41">
        <v>0</v>
      </c>
      <c r="F5" s="41">
        <v>3.097968953333333E-2</v>
      </c>
      <c r="G5" s="41">
        <v>0</v>
      </c>
      <c r="H5" s="41">
        <v>0</v>
      </c>
      <c r="I5" s="42">
        <v>0</v>
      </c>
      <c r="J5" s="42">
        <v>0</v>
      </c>
      <c r="K5" s="42">
        <f>SUM(D5:J5)</f>
        <v>3.097968953333333E-2</v>
      </c>
      <c r="L5" s="41">
        <v>0</v>
      </c>
    </row>
    <row r="6" spans="2:12" x14ac:dyDescent="0.2">
      <c r="B6" s="48">
        <v>2</v>
      </c>
      <c r="C6" s="43" t="s">
        <v>43</v>
      </c>
      <c r="D6" s="41">
        <v>0.5290083306333333</v>
      </c>
      <c r="E6" s="41">
        <v>0.28433836826666653</v>
      </c>
      <c r="F6" s="41">
        <v>22.614037469533223</v>
      </c>
      <c r="G6" s="41">
        <v>0.49992379969999978</v>
      </c>
      <c r="H6" s="41">
        <v>4.3662386766666672E-2</v>
      </c>
      <c r="I6" s="42">
        <v>0</v>
      </c>
      <c r="J6" s="42">
        <v>0</v>
      </c>
      <c r="K6" s="42">
        <f t="shared" ref="K6:K41" si="0">SUM(D6:J6)</f>
        <v>23.970970354899887</v>
      </c>
      <c r="L6" s="41">
        <v>3.6204262333333335E-3</v>
      </c>
    </row>
    <row r="7" spans="2:12" x14ac:dyDescent="0.2">
      <c r="B7" s="48">
        <v>3</v>
      </c>
      <c r="C7" s="40" t="s">
        <v>44</v>
      </c>
      <c r="D7" s="41">
        <v>0</v>
      </c>
      <c r="E7" s="41">
        <v>1.0028641666666666E-3</v>
      </c>
      <c r="F7" s="41">
        <v>3.6858832766666662E-2</v>
      </c>
      <c r="G7" s="41">
        <v>0</v>
      </c>
      <c r="H7" s="41">
        <v>0</v>
      </c>
      <c r="I7" s="42">
        <v>0</v>
      </c>
      <c r="J7" s="42">
        <v>0</v>
      </c>
      <c r="K7" s="42">
        <f t="shared" si="0"/>
        <v>3.7861696933333328E-2</v>
      </c>
      <c r="L7" s="41">
        <v>0</v>
      </c>
    </row>
    <row r="8" spans="2:12" x14ac:dyDescent="0.2">
      <c r="B8" s="48">
        <v>4</v>
      </c>
      <c r="C8" s="43" t="s">
        <v>45</v>
      </c>
      <c r="D8" s="41">
        <v>0.11585965253333334</v>
      </c>
      <c r="E8" s="41">
        <v>9.9523423778666675</v>
      </c>
      <c r="F8" s="41">
        <v>14.802985507033332</v>
      </c>
      <c r="G8" s="41">
        <v>0.74239593656666669</v>
      </c>
      <c r="H8" s="41">
        <v>0.21543662743333339</v>
      </c>
      <c r="I8" s="42">
        <v>0</v>
      </c>
      <c r="J8" s="42">
        <v>0</v>
      </c>
      <c r="K8" s="42">
        <f t="shared" si="0"/>
        <v>25.829020101433333</v>
      </c>
      <c r="L8" s="41">
        <v>0</v>
      </c>
    </row>
    <row r="9" spans="2:12" x14ac:dyDescent="0.2">
      <c r="B9" s="48">
        <v>5</v>
      </c>
      <c r="C9" s="43" t="s">
        <v>46</v>
      </c>
      <c r="D9" s="41">
        <v>2.8621796101666668</v>
      </c>
      <c r="E9" s="41">
        <v>0.83358816186666618</v>
      </c>
      <c r="F9" s="41">
        <v>21.714128958333212</v>
      </c>
      <c r="G9" s="41">
        <v>6.5441806333999946</v>
      </c>
      <c r="H9" s="41">
        <v>0.13212841629999994</v>
      </c>
      <c r="I9" s="42">
        <v>0</v>
      </c>
      <c r="J9" s="42">
        <v>0</v>
      </c>
      <c r="K9" s="42">
        <f t="shared" si="0"/>
        <v>32.086205780066535</v>
      </c>
      <c r="L9" s="41">
        <v>6.9863998300000008E-2</v>
      </c>
    </row>
    <row r="10" spans="2:12" x14ac:dyDescent="0.2">
      <c r="B10" s="48">
        <v>6</v>
      </c>
      <c r="C10" s="43" t="s">
        <v>47</v>
      </c>
      <c r="D10" s="41">
        <v>1.5884315407999994</v>
      </c>
      <c r="E10" s="41">
        <v>2.9586933798666677</v>
      </c>
      <c r="F10" s="41">
        <v>30.598286424366567</v>
      </c>
      <c r="G10" s="41">
        <v>2.7582959567333338</v>
      </c>
      <c r="H10" s="41">
        <v>4.3947454533333326E-2</v>
      </c>
      <c r="I10" s="42">
        <v>0</v>
      </c>
      <c r="J10" s="42">
        <v>0</v>
      </c>
      <c r="K10" s="42">
        <f t="shared" si="0"/>
        <v>37.947654756299897</v>
      </c>
      <c r="L10" s="41">
        <v>6.05245E-5</v>
      </c>
    </row>
    <row r="11" spans="2:12" x14ac:dyDescent="0.2">
      <c r="B11" s="48">
        <v>7</v>
      </c>
      <c r="C11" s="43" t="s">
        <v>48</v>
      </c>
      <c r="D11" s="41">
        <v>0.12240611713333331</v>
      </c>
      <c r="E11" s="41">
        <v>15.68435332356667</v>
      </c>
      <c r="F11" s="41">
        <v>11.841863762866691</v>
      </c>
      <c r="G11" s="41">
        <v>0.39939837806666662</v>
      </c>
      <c r="H11" s="41">
        <v>2.8173989600000001E-2</v>
      </c>
      <c r="I11" s="42">
        <v>0</v>
      </c>
      <c r="J11" s="42">
        <v>0</v>
      </c>
      <c r="K11" s="42">
        <f t="shared" si="0"/>
        <v>28.07619557123336</v>
      </c>
      <c r="L11" s="41">
        <v>0</v>
      </c>
    </row>
    <row r="12" spans="2:12" x14ac:dyDescent="0.2">
      <c r="B12" s="48">
        <v>8</v>
      </c>
      <c r="C12" s="40" t="s">
        <v>122</v>
      </c>
      <c r="D12" s="41">
        <v>0</v>
      </c>
      <c r="E12" s="41">
        <v>0</v>
      </c>
      <c r="F12" s="41">
        <v>0</v>
      </c>
      <c r="G12" s="41">
        <v>0</v>
      </c>
      <c r="H12" s="41">
        <v>0</v>
      </c>
      <c r="I12" s="42">
        <v>0</v>
      </c>
      <c r="J12" s="42">
        <v>0</v>
      </c>
      <c r="K12" s="42">
        <f t="shared" si="0"/>
        <v>0</v>
      </c>
      <c r="L12" s="41">
        <v>0</v>
      </c>
    </row>
    <row r="13" spans="2:12" x14ac:dyDescent="0.2">
      <c r="B13" s="48">
        <v>9</v>
      </c>
      <c r="C13" s="40" t="s">
        <v>123</v>
      </c>
      <c r="D13" s="41">
        <v>0</v>
      </c>
      <c r="E13" s="41">
        <v>0</v>
      </c>
      <c r="F13" s="41">
        <v>0</v>
      </c>
      <c r="G13" s="41">
        <v>0</v>
      </c>
      <c r="H13" s="41">
        <v>0</v>
      </c>
      <c r="I13" s="42">
        <v>0</v>
      </c>
      <c r="J13" s="42">
        <v>0</v>
      </c>
      <c r="K13" s="42">
        <f t="shared" si="0"/>
        <v>0</v>
      </c>
      <c r="L13" s="41">
        <v>0</v>
      </c>
    </row>
    <row r="14" spans="2:12" x14ac:dyDescent="0.2">
      <c r="B14" s="48">
        <v>10</v>
      </c>
      <c r="C14" s="43" t="s">
        <v>49</v>
      </c>
      <c r="D14" s="41">
        <v>2.6961063866666662E-2</v>
      </c>
      <c r="E14" s="41">
        <v>9.6000095933333335E-2</v>
      </c>
      <c r="F14" s="41">
        <v>4.8474125879666738</v>
      </c>
      <c r="G14" s="41">
        <v>0.27192581466666665</v>
      </c>
      <c r="H14" s="41">
        <v>5.8010633333333318E-3</v>
      </c>
      <c r="I14" s="42">
        <v>0</v>
      </c>
      <c r="J14" s="42">
        <v>0</v>
      </c>
      <c r="K14" s="42">
        <f t="shared" si="0"/>
        <v>5.248100625766674</v>
      </c>
      <c r="L14" s="41">
        <v>1.9797775E-3</v>
      </c>
    </row>
    <row r="15" spans="2:12" x14ac:dyDescent="0.2">
      <c r="B15" s="48">
        <v>11</v>
      </c>
      <c r="C15" s="43" t="s">
        <v>50</v>
      </c>
      <c r="D15" s="41">
        <v>98.422346669433281</v>
      </c>
      <c r="E15" s="41">
        <v>124.83815147390058</v>
      </c>
      <c r="F15" s="41">
        <v>351.54213609844891</v>
      </c>
      <c r="G15" s="41">
        <v>56.638124210166666</v>
      </c>
      <c r="H15" s="41">
        <v>0.86944613886666522</v>
      </c>
      <c r="I15" s="42">
        <v>0</v>
      </c>
      <c r="J15" s="42">
        <v>0</v>
      </c>
      <c r="K15" s="42">
        <f t="shared" si="0"/>
        <v>632.31020459081606</v>
      </c>
      <c r="L15" s="41">
        <v>1.1204371810333338</v>
      </c>
    </row>
    <row r="16" spans="2:12" x14ac:dyDescent="0.2">
      <c r="B16" s="48">
        <v>12</v>
      </c>
      <c r="C16" s="43" t="s">
        <v>51</v>
      </c>
      <c r="D16" s="41">
        <v>203.85953704063334</v>
      </c>
      <c r="E16" s="41">
        <v>62.222153383833387</v>
      </c>
      <c r="F16" s="41">
        <v>96.465829295469931</v>
      </c>
      <c r="G16" s="41">
        <v>12.501475394300011</v>
      </c>
      <c r="H16" s="41">
        <v>0.34720204776666658</v>
      </c>
      <c r="I16" s="42">
        <v>0</v>
      </c>
      <c r="J16" s="42">
        <v>0</v>
      </c>
      <c r="K16" s="42">
        <f t="shared" si="0"/>
        <v>375.39619716200332</v>
      </c>
      <c r="L16" s="41">
        <v>0.20553805233333336</v>
      </c>
    </row>
    <row r="17" spans="2:12" x14ac:dyDescent="0.2">
      <c r="B17" s="48">
        <v>13</v>
      </c>
      <c r="C17" s="43" t="s">
        <v>52</v>
      </c>
      <c r="D17" s="41">
        <v>31.460699556099989</v>
      </c>
      <c r="E17" s="41">
        <v>0.38781902503333338</v>
      </c>
      <c r="F17" s="41">
        <v>4.3719078190333232</v>
      </c>
      <c r="G17" s="41">
        <v>0.47678316493333334</v>
      </c>
      <c r="H17" s="41">
        <v>7.8249337666666651E-3</v>
      </c>
      <c r="I17" s="42">
        <v>0</v>
      </c>
      <c r="J17" s="42">
        <v>0</v>
      </c>
      <c r="K17" s="42">
        <f t="shared" si="0"/>
        <v>36.705034498866638</v>
      </c>
      <c r="L17" s="41">
        <v>0</v>
      </c>
    </row>
    <row r="18" spans="2:12" x14ac:dyDescent="0.2">
      <c r="B18" s="48">
        <v>14</v>
      </c>
      <c r="C18" s="43" t="s">
        <v>53</v>
      </c>
      <c r="D18" s="41">
        <v>6.6335986999999982E-3</v>
      </c>
      <c r="E18" s="41">
        <v>3.0919806596333332</v>
      </c>
      <c r="F18" s="41">
        <v>4.9378778469333184</v>
      </c>
      <c r="G18" s="41">
        <v>6.7597005166666654E-2</v>
      </c>
      <c r="H18" s="41">
        <v>7.9746909433333305E-2</v>
      </c>
      <c r="I18" s="42">
        <v>0</v>
      </c>
      <c r="J18" s="42">
        <v>0</v>
      </c>
      <c r="K18" s="42">
        <f t="shared" si="0"/>
        <v>8.1838360198666518</v>
      </c>
      <c r="L18" s="41">
        <v>5.4389880000000007E-4</v>
      </c>
    </row>
    <row r="19" spans="2:12" x14ac:dyDescent="0.2">
      <c r="B19" s="48">
        <v>15</v>
      </c>
      <c r="C19" s="43" t="s">
        <v>54</v>
      </c>
      <c r="D19" s="41">
        <v>1.2915488449000001</v>
      </c>
      <c r="E19" s="41">
        <v>0.98967979323333355</v>
      </c>
      <c r="F19" s="41">
        <v>26.013287618233377</v>
      </c>
      <c r="G19" s="41">
        <v>1.5455638136333341</v>
      </c>
      <c r="H19" s="41">
        <v>0.21341029023333333</v>
      </c>
      <c r="I19" s="42">
        <v>0</v>
      </c>
      <c r="J19" s="42">
        <v>0</v>
      </c>
      <c r="K19" s="42">
        <f t="shared" si="0"/>
        <v>30.053490360233379</v>
      </c>
      <c r="L19" s="41">
        <v>9.8303878999999997E-2</v>
      </c>
    </row>
    <row r="20" spans="2:12" x14ac:dyDescent="0.2">
      <c r="B20" s="48">
        <v>16</v>
      </c>
      <c r="C20" s="43" t="s">
        <v>55</v>
      </c>
      <c r="D20" s="41">
        <v>40.247581815926701</v>
      </c>
      <c r="E20" s="41">
        <v>13.772837682966674</v>
      </c>
      <c r="F20" s="41">
        <v>169.32374168558863</v>
      </c>
      <c r="G20" s="41">
        <v>21.815326109166612</v>
      </c>
      <c r="H20" s="41">
        <v>1.6319563370666705</v>
      </c>
      <c r="I20" s="42">
        <v>0</v>
      </c>
      <c r="J20" s="42">
        <v>0</v>
      </c>
      <c r="K20" s="42">
        <f t="shared" si="0"/>
        <v>246.79144363071529</v>
      </c>
      <c r="L20" s="41">
        <v>0.25487019876666672</v>
      </c>
    </row>
    <row r="21" spans="2:12" x14ac:dyDescent="0.2">
      <c r="B21" s="48">
        <v>17</v>
      </c>
      <c r="C21" s="43" t="s">
        <v>56</v>
      </c>
      <c r="D21" s="41">
        <v>1.1999687388666664</v>
      </c>
      <c r="E21" s="41">
        <v>1.1707869740999997</v>
      </c>
      <c r="F21" s="41">
        <v>32.200330468153275</v>
      </c>
      <c r="G21" s="41">
        <v>2.1087115529666662</v>
      </c>
      <c r="H21" s="41">
        <v>0.31338085513333319</v>
      </c>
      <c r="I21" s="42">
        <v>0</v>
      </c>
      <c r="J21" s="42">
        <v>0</v>
      </c>
      <c r="K21" s="42">
        <f t="shared" si="0"/>
        <v>36.993178589219937</v>
      </c>
      <c r="L21" s="41">
        <v>0</v>
      </c>
    </row>
    <row r="22" spans="2:12" x14ac:dyDescent="0.2">
      <c r="B22" s="48">
        <v>18</v>
      </c>
      <c r="C22" s="40" t="s">
        <v>124</v>
      </c>
      <c r="D22" s="41">
        <v>0</v>
      </c>
      <c r="E22" s="41">
        <v>0</v>
      </c>
      <c r="F22" s="41">
        <v>0</v>
      </c>
      <c r="G22" s="41">
        <v>0</v>
      </c>
      <c r="H22" s="41">
        <v>0</v>
      </c>
      <c r="I22" s="42">
        <v>0</v>
      </c>
      <c r="J22" s="42">
        <v>0</v>
      </c>
      <c r="K22" s="42">
        <f t="shared" si="0"/>
        <v>0</v>
      </c>
      <c r="L22" s="41">
        <v>0</v>
      </c>
    </row>
    <row r="23" spans="2:12" x14ac:dyDescent="0.2">
      <c r="B23" s="48">
        <v>19</v>
      </c>
      <c r="C23" s="43" t="s">
        <v>57</v>
      </c>
      <c r="D23" s="41">
        <v>2.9017079723000001</v>
      </c>
      <c r="E23" s="41">
        <v>8.1859613478333433</v>
      </c>
      <c r="F23" s="41">
        <v>55.048701344366386</v>
      </c>
      <c r="G23" s="41">
        <v>21.167651846599956</v>
      </c>
      <c r="H23" s="41">
        <v>0.10431599236666665</v>
      </c>
      <c r="I23" s="42">
        <v>0</v>
      </c>
      <c r="J23" s="42">
        <v>0</v>
      </c>
      <c r="K23" s="42">
        <f t="shared" si="0"/>
        <v>87.408338503466354</v>
      </c>
      <c r="L23" s="41">
        <v>0.15382794496666669</v>
      </c>
    </row>
    <row r="24" spans="2:12" x14ac:dyDescent="0.2">
      <c r="B24" s="48">
        <v>20</v>
      </c>
      <c r="C24" s="43" t="s">
        <v>58</v>
      </c>
      <c r="D24" s="41">
        <v>508.85354780931863</v>
      </c>
      <c r="E24" s="41">
        <v>803.69190805860455</v>
      </c>
      <c r="F24" s="41">
        <v>811.05679153367362</v>
      </c>
      <c r="G24" s="41">
        <v>84.314734472833351</v>
      </c>
      <c r="H24" s="41">
        <v>7.2899762880001644</v>
      </c>
      <c r="I24" s="42">
        <v>0</v>
      </c>
      <c r="J24" s="42">
        <v>0</v>
      </c>
      <c r="K24" s="42">
        <f t="shared" si="0"/>
        <v>2215.2069581624301</v>
      </c>
      <c r="L24" s="41">
        <v>2.0226457440118377</v>
      </c>
    </row>
    <row r="25" spans="2:12" x14ac:dyDescent="0.2">
      <c r="B25" s="48">
        <v>21</v>
      </c>
      <c r="C25" s="40" t="s">
        <v>59</v>
      </c>
      <c r="D25" s="41">
        <v>0</v>
      </c>
      <c r="E25" s="41">
        <v>9.0755400666666687E-3</v>
      </c>
      <c r="F25" s="41">
        <v>0.50426074619999994</v>
      </c>
      <c r="G25" s="41">
        <v>0</v>
      </c>
      <c r="H25" s="41">
        <v>0</v>
      </c>
      <c r="I25" s="42">
        <v>0</v>
      </c>
      <c r="J25" s="42">
        <v>0</v>
      </c>
      <c r="K25" s="42">
        <f t="shared" si="0"/>
        <v>0.51333628626666661</v>
      </c>
      <c r="L25" s="41">
        <v>0</v>
      </c>
    </row>
    <row r="26" spans="2:12" x14ac:dyDescent="0.2">
      <c r="B26" s="48">
        <v>22</v>
      </c>
      <c r="C26" s="43" t="s">
        <v>60</v>
      </c>
      <c r="D26" s="41">
        <v>0</v>
      </c>
      <c r="E26" s="41">
        <v>9.6173838000000022E-3</v>
      </c>
      <c r="F26" s="41">
        <v>9.3989325535990886</v>
      </c>
      <c r="G26" s="41">
        <v>2.8672415233333338E-2</v>
      </c>
      <c r="H26" s="41">
        <v>5.5429979999999986E-3</v>
      </c>
      <c r="I26" s="42">
        <v>0</v>
      </c>
      <c r="J26" s="42">
        <v>0</v>
      </c>
      <c r="K26" s="42">
        <f t="shared" si="0"/>
        <v>9.4427653506324223</v>
      </c>
      <c r="L26" s="41">
        <v>0</v>
      </c>
    </row>
    <row r="27" spans="2:12" x14ac:dyDescent="0.2">
      <c r="B27" s="48">
        <v>23</v>
      </c>
      <c r="C27" s="40" t="s">
        <v>125</v>
      </c>
      <c r="D27" s="41">
        <v>0</v>
      </c>
      <c r="E27" s="41">
        <v>0</v>
      </c>
      <c r="F27" s="41">
        <v>9.1867753333333346E-4</v>
      </c>
      <c r="G27" s="41">
        <v>0</v>
      </c>
      <c r="H27" s="41">
        <v>0</v>
      </c>
      <c r="I27" s="42">
        <v>0</v>
      </c>
      <c r="J27" s="42">
        <v>0</v>
      </c>
      <c r="K27" s="42">
        <f t="shared" si="0"/>
        <v>9.1867753333333346E-4</v>
      </c>
      <c r="L27" s="41">
        <v>0</v>
      </c>
    </row>
    <row r="28" spans="2:12" x14ac:dyDescent="0.2">
      <c r="B28" s="48">
        <v>24</v>
      </c>
      <c r="C28" s="40" t="s">
        <v>61</v>
      </c>
      <c r="D28" s="41">
        <v>0</v>
      </c>
      <c r="E28" s="41">
        <v>0.37148901526666672</v>
      </c>
      <c r="F28" s="41">
        <v>0.13112701573333335</v>
      </c>
      <c r="G28" s="41">
        <v>0</v>
      </c>
      <c r="H28" s="41">
        <v>0</v>
      </c>
      <c r="I28" s="42">
        <v>0</v>
      </c>
      <c r="J28" s="42">
        <v>0</v>
      </c>
      <c r="K28" s="42">
        <f t="shared" si="0"/>
        <v>0.50261603100000007</v>
      </c>
      <c r="L28" s="41">
        <v>0</v>
      </c>
    </row>
    <row r="29" spans="2:12" x14ac:dyDescent="0.2">
      <c r="B29" s="48">
        <v>25</v>
      </c>
      <c r="C29" s="43" t="s">
        <v>62</v>
      </c>
      <c r="D29" s="41">
        <v>46.176333566759993</v>
      </c>
      <c r="E29" s="41">
        <v>66.961476014866747</v>
      </c>
      <c r="F29" s="41">
        <v>254.46505850517366</v>
      </c>
      <c r="G29" s="41">
        <v>45.527086458233278</v>
      </c>
      <c r="H29" s="41">
        <v>1.3175740837333361</v>
      </c>
      <c r="I29" s="42">
        <v>0</v>
      </c>
      <c r="J29" s="42">
        <v>0</v>
      </c>
      <c r="K29" s="42">
        <f t="shared" si="0"/>
        <v>414.44752862876703</v>
      </c>
      <c r="L29" s="41">
        <v>0.61615872350000001</v>
      </c>
    </row>
    <row r="30" spans="2:12" x14ac:dyDescent="0.2">
      <c r="B30" s="48">
        <v>26</v>
      </c>
      <c r="C30" s="43" t="s">
        <v>63</v>
      </c>
      <c r="D30" s="41">
        <v>7.9699804666666665E-2</v>
      </c>
      <c r="E30" s="41">
        <v>0.52761514866666681</v>
      </c>
      <c r="F30" s="41">
        <v>17.134438461799984</v>
      </c>
      <c r="G30" s="41">
        <v>0.35264167316666678</v>
      </c>
      <c r="H30" s="41">
        <v>4.4151276233333328E-2</v>
      </c>
      <c r="I30" s="42">
        <v>0</v>
      </c>
      <c r="J30" s="42">
        <v>0</v>
      </c>
      <c r="K30" s="42">
        <f t="shared" si="0"/>
        <v>18.138546364533315</v>
      </c>
      <c r="L30" s="41">
        <v>6.0582493666666666E-3</v>
      </c>
    </row>
    <row r="31" spans="2:12" x14ac:dyDescent="0.2">
      <c r="B31" s="48">
        <v>27</v>
      </c>
      <c r="C31" s="43" t="s">
        <v>17</v>
      </c>
      <c r="D31" s="41">
        <v>0.89817644520000017</v>
      </c>
      <c r="E31" s="41">
        <v>0.53770018916666651</v>
      </c>
      <c r="F31" s="41">
        <v>12.85634308256671</v>
      </c>
      <c r="G31" s="41">
        <v>0.18103445460000003</v>
      </c>
      <c r="H31" s="41">
        <v>3.8251624966666661E-2</v>
      </c>
      <c r="I31" s="42">
        <v>0</v>
      </c>
      <c r="J31" s="42">
        <v>0</v>
      </c>
      <c r="K31" s="42">
        <f t="shared" si="0"/>
        <v>14.511505796500042</v>
      </c>
      <c r="L31" s="41">
        <v>0</v>
      </c>
    </row>
    <row r="32" spans="2:12" x14ac:dyDescent="0.2">
      <c r="B32" s="48">
        <v>28</v>
      </c>
      <c r="C32" s="43" t="s">
        <v>64</v>
      </c>
      <c r="D32" s="41">
        <v>2.9603933333333333E-5</v>
      </c>
      <c r="E32" s="41">
        <v>2.139133333333333E-6</v>
      </c>
      <c r="F32" s="41">
        <v>1.4524248548000014</v>
      </c>
      <c r="G32" s="41">
        <v>3.8627526766666656E-2</v>
      </c>
      <c r="H32" s="41">
        <v>0</v>
      </c>
      <c r="I32" s="42">
        <v>0</v>
      </c>
      <c r="J32" s="42">
        <v>0</v>
      </c>
      <c r="K32" s="42">
        <f t="shared" si="0"/>
        <v>1.4910841246333348</v>
      </c>
      <c r="L32" s="41">
        <v>0</v>
      </c>
    </row>
    <row r="33" spans="2:12" x14ac:dyDescent="0.2">
      <c r="B33" s="48">
        <v>29</v>
      </c>
      <c r="C33" s="43" t="s">
        <v>65</v>
      </c>
      <c r="D33" s="41">
        <v>41.377318485133351</v>
      </c>
      <c r="E33" s="41">
        <v>58.443611529733381</v>
      </c>
      <c r="F33" s="41">
        <v>92.195817298371963</v>
      </c>
      <c r="G33" s="41">
        <v>11.290713293066668</v>
      </c>
      <c r="H33" s="41">
        <v>0.23654172479999988</v>
      </c>
      <c r="I33" s="42">
        <v>0</v>
      </c>
      <c r="J33" s="42">
        <v>0</v>
      </c>
      <c r="K33" s="42">
        <f t="shared" si="0"/>
        <v>203.54400233110533</v>
      </c>
      <c r="L33" s="41">
        <v>8.407083646666666E-2</v>
      </c>
    </row>
    <row r="34" spans="2:12" x14ac:dyDescent="0.2">
      <c r="B34" s="48">
        <v>30</v>
      </c>
      <c r="C34" s="43" t="s">
        <v>66</v>
      </c>
      <c r="D34" s="41">
        <v>7.4450065384666653</v>
      </c>
      <c r="E34" s="41">
        <v>25.785275812966688</v>
      </c>
      <c r="F34" s="41">
        <v>164.09866708356878</v>
      </c>
      <c r="G34" s="41">
        <v>21.972104093466623</v>
      </c>
      <c r="H34" s="41">
        <v>0.16096338493333334</v>
      </c>
      <c r="I34" s="42">
        <v>0</v>
      </c>
      <c r="J34" s="42">
        <v>0</v>
      </c>
      <c r="K34" s="42">
        <f t="shared" si="0"/>
        <v>219.46201691340207</v>
      </c>
      <c r="L34" s="41">
        <v>2.2480957666666662E-3</v>
      </c>
    </row>
    <row r="35" spans="2:12" x14ac:dyDescent="0.2">
      <c r="B35" s="48">
        <v>31</v>
      </c>
      <c r="C35" s="40" t="s">
        <v>67</v>
      </c>
      <c r="D35" s="41">
        <v>1.3950318466666663E-2</v>
      </c>
      <c r="E35" s="41">
        <v>7.4022753333333316E-2</v>
      </c>
      <c r="F35" s="41">
        <v>0.46515937280000036</v>
      </c>
      <c r="G35" s="41">
        <v>0</v>
      </c>
      <c r="H35" s="41">
        <v>1.4958279033333336E-2</v>
      </c>
      <c r="I35" s="42">
        <v>0</v>
      </c>
      <c r="J35" s="42">
        <v>0</v>
      </c>
      <c r="K35" s="42">
        <f t="shared" si="0"/>
        <v>0.56809072363333368</v>
      </c>
      <c r="L35" s="41">
        <v>0</v>
      </c>
    </row>
    <row r="36" spans="2:12" x14ac:dyDescent="0.2">
      <c r="B36" s="48">
        <v>32</v>
      </c>
      <c r="C36" s="43" t="s">
        <v>68</v>
      </c>
      <c r="D36" s="41">
        <v>5.5839422184599945</v>
      </c>
      <c r="E36" s="41">
        <v>13.241906919100016</v>
      </c>
      <c r="F36" s="41">
        <v>146.96907482960177</v>
      </c>
      <c r="G36" s="41">
        <v>15.65175330630001</v>
      </c>
      <c r="H36" s="41">
        <v>0.86095521719999968</v>
      </c>
      <c r="I36" s="42">
        <v>0</v>
      </c>
      <c r="J36" s="42">
        <v>0</v>
      </c>
      <c r="K36" s="42">
        <f t="shared" si="0"/>
        <v>182.30763249066177</v>
      </c>
      <c r="L36" s="41">
        <v>0.16670106572149657</v>
      </c>
    </row>
    <row r="37" spans="2:12" x14ac:dyDescent="0.2">
      <c r="B37" s="48">
        <v>33</v>
      </c>
      <c r="C37" s="43" t="s">
        <v>126</v>
      </c>
      <c r="D37" s="41">
        <v>4.8314579726333324</v>
      </c>
      <c r="E37" s="41">
        <v>19.160089238199951</v>
      </c>
      <c r="F37" s="41">
        <v>354.65847626232051</v>
      </c>
      <c r="G37" s="41">
        <v>5.9829129219666699</v>
      </c>
      <c r="H37" s="41">
        <v>0.63643741326666681</v>
      </c>
      <c r="I37" s="42">
        <v>0</v>
      </c>
      <c r="J37" s="42">
        <v>0</v>
      </c>
      <c r="K37" s="42">
        <f t="shared" si="0"/>
        <v>385.26937380838712</v>
      </c>
      <c r="L37" s="41">
        <v>6.4120110333333331E-3</v>
      </c>
    </row>
    <row r="38" spans="2:12" x14ac:dyDescent="0.2">
      <c r="B38" s="48">
        <v>34</v>
      </c>
      <c r="C38" s="43" t="s">
        <v>69</v>
      </c>
      <c r="D38" s="41">
        <v>4.8136755000000005E-3</v>
      </c>
      <c r="E38" s="41">
        <v>1.0743235733333334E-2</v>
      </c>
      <c r="F38" s="41">
        <v>0.15901228149999988</v>
      </c>
      <c r="G38" s="41">
        <v>1.5912602568333336</v>
      </c>
      <c r="H38" s="41">
        <v>0</v>
      </c>
      <c r="I38" s="42">
        <v>0</v>
      </c>
      <c r="J38" s="42">
        <v>0</v>
      </c>
      <c r="K38" s="42">
        <f t="shared" si="0"/>
        <v>1.7658294495666669</v>
      </c>
      <c r="L38" s="41">
        <v>0</v>
      </c>
    </row>
    <row r="39" spans="2:12" x14ac:dyDescent="0.2">
      <c r="B39" s="48">
        <v>35</v>
      </c>
      <c r="C39" s="43" t="s">
        <v>70</v>
      </c>
      <c r="D39" s="41">
        <v>6.2909154733666739</v>
      </c>
      <c r="E39" s="41">
        <v>57.20913310280006</v>
      </c>
      <c r="F39" s="41">
        <v>224.43415671619053</v>
      </c>
      <c r="G39" s="41">
        <v>42.965056081666724</v>
      </c>
      <c r="H39" s="41">
        <v>0.69178785786666686</v>
      </c>
      <c r="I39" s="42">
        <v>0</v>
      </c>
      <c r="J39" s="42">
        <v>0</v>
      </c>
      <c r="K39" s="42">
        <f t="shared" si="0"/>
        <v>331.59104923189062</v>
      </c>
      <c r="L39" s="41">
        <v>0.77639062379999968</v>
      </c>
    </row>
    <row r="40" spans="2:12" x14ac:dyDescent="0.2">
      <c r="B40" s="48">
        <v>36</v>
      </c>
      <c r="C40" s="43" t="s">
        <v>71</v>
      </c>
      <c r="D40" s="41">
        <v>0.11396807779999998</v>
      </c>
      <c r="E40" s="41">
        <v>0.25041791280000009</v>
      </c>
      <c r="F40" s="41">
        <v>9.8456393796666966</v>
      </c>
      <c r="G40" s="41">
        <v>0.27062479903333331</v>
      </c>
      <c r="H40" s="41">
        <v>1.2311649400000001E-2</v>
      </c>
      <c r="I40" s="42">
        <v>0</v>
      </c>
      <c r="J40" s="42">
        <v>0</v>
      </c>
      <c r="K40" s="42">
        <f t="shared" si="0"/>
        <v>10.492961818700032</v>
      </c>
      <c r="L40" s="41">
        <v>1.2843150333333329E-3</v>
      </c>
    </row>
    <row r="41" spans="2:12" x14ac:dyDescent="0.2">
      <c r="B41" s="48">
        <v>37</v>
      </c>
      <c r="C41" s="43" t="s">
        <v>72</v>
      </c>
      <c r="D41" s="41">
        <v>57.505564666333356</v>
      </c>
      <c r="E41" s="41">
        <v>76.03946886193151</v>
      </c>
      <c r="F41" s="41">
        <v>174.63637679895206</v>
      </c>
      <c r="G41" s="41">
        <v>43.755973870139059</v>
      </c>
      <c r="H41" s="41">
        <v>1.1585520299666667</v>
      </c>
      <c r="I41" s="42">
        <v>0</v>
      </c>
      <c r="J41" s="42">
        <v>0</v>
      </c>
      <c r="K41" s="42">
        <f t="shared" si="0"/>
        <v>353.09593622732262</v>
      </c>
      <c r="L41" s="41">
        <v>0.21739453533333331</v>
      </c>
    </row>
    <row r="42" spans="2:12" x14ac:dyDescent="0.2">
      <c r="B42" s="39"/>
      <c r="C42" s="43"/>
      <c r="D42" s="44"/>
      <c r="E42" s="42"/>
      <c r="F42" s="42"/>
      <c r="G42" s="42"/>
      <c r="H42" s="42"/>
      <c r="I42" s="42"/>
      <c r="J42" s="42"/>
      <c r="K42" s="42"/>
      <c r="L42" s="42"/>
    </row>
    <row r="43" spans="2:12" x14ac:dyDescent="0.2">
      <c r="B43" s="38" t="s">
        <v>11</v>
      </c>
      <c r="C43" s="45"/>
      <c r="D43" s="46">
        <f>SUM(D5:D42)</f>
        <v>1063.8095952080321</v>
      </c>
      <c r="E43" s="46">
        <f t="shared" ref="E43:L43" si="1">SUM(E5:E42)</f>
        <v>1366.7932417682371</v>
      </c>
      <c r="F43" s="46">
        <f t="shared" si="1"/>
        <v>3120.8530408626789</v>
      </c>
      <c r="G43" s="46">
        <f t="shared" si="1"/>
        <v>401.46054923937231</v>
      </c>
      <c r="H43" s="46">
        <f t="shared" si="1"/>
        <v>16.504437270000164</v>
      </c>
      <c r="I43" s="46">
        <f t="shared" si="1"/>
        <v>0</v>
      </c>
      <c r="J43" s="46">
        <f t="shared" si="1"/>
        <v>0</v>
      </c>
      <c r="K43" s="46">
        <f t="shared" si="1"/>
        <v>5969.4208643483207</v>
      </c>
      <c r="L43" s="46">
        <f t="shared" si="1"/>
        <v>5.8084100814666666</v>
      </c>
    </row>
    <row r="44" spans="2:12" x14ac:dyDescent="0.2">
      <c r="B44" s="36" t="s">
        <v>88</v>
      </c>
    </row>
    <row r="45" spans="2:12" x14ac:dyDescent="0.2">
      <c r="E45" s="47"/>
      <c r="F45" s="47"/>
      <c r="G45" s="47"/>
      <c r="H45" s="47"/>
    </row>
  </sheetData>
  <mergeCells count="2">
    <mergeCell ref="B2:L2"/>
    <mergeCell ref="B3:L3"/>
  </mergeCells>
  <pageMargins left="0.7" right="0.7" top="0.75" bottom="0.75" header="0.3" footer="0.3"/>
  <pageSetup paperSize="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Anex A1 Frmt for AUM disclosure</vt:lpstr>
      <vt:lpstr>Anex A2 Frmt AUM stateUT wise 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Vimal Bhatter</dc:creator>
  <cp:lastModifiedBy>Shukla,Jigna</cp:lastModifiedBy>
  <cp:lastPrinted>2014-03-24T10:58:12Z</cp:lastPrinted>
  <dcterms:created xsi:type="dcterms:W3CDTF">2014-01-06T04:43:23Z</dcterms:created>
  <dcterms:modified xsi:type="dcterms:W3CDTF">2017-10-11T08:39:27Z</dcterms:modified>
</cp:coreProperties>
</file>