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X:\Legal &amp; comp - secr-7-4-08\Comp- Secr\AMFI correspondence\Monthly AAUM Disclosure\2017\April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71027"/>
</workbook>
</file>

<file path=xl/calcChain.xml><?xml version="1.0" encoding="utf-8"?>
<calcChain xmlns="http://schemas.openxmlformats.org/spreadsheetml/2006/main">
  <c r="C35" i="8" l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45" i="8"/>
  <c r="BK46" i="8"/>
  <c r="BK47" i="8"/>
  <c r="BK48" i="8"/>
  <c r="BK49" i="8"/>
  <c r="BK50" i="8"/>
  <c r="BK51" i="8"/>
  <c r="BK52" i="8"/>
  <c r="BK29" i="8"/>
  <c r="BK30" i="8"/>
  <c r="BK31" i="8"/>
  <c r="BK32" i="8"/>
  <c r="BK33" i="8"/>
  <c r="BK34" i="8"/>
  <c r="BK15" i="8"/>
  <c r="BK16" i="8"/>
  <c r="BK17" i="8"/>
  <c r="BK18" i="8"/>
  <c r="BK19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11" i="8"/>
  <c r="BK8" i="8"/>
  <c r="G43" i="9"/>
  <c r="E43" i="9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80" i="8"/>
  <c r="BK72" i="8"/>
  <c r="BK66" i="8"/>
  <c r="BK63" i="8"/>
  <c r="BK58" i="8"/>
  <c r="BK44" i="8"/>
  <c r="BK41" i="8"/>
  <c r="BK40" i="8"/>
  <c r="BK28" i="8"/>
  <c r="BK25" i="8"/>
  <c r="BK22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I54" i="8" s="1"/>
  <c r="BH42" i="8"/>
  <c r="BG42" i="8"/>
  <c r="BG54" i="8" s="1"/>
  <c r="BF42" i="8"/>
  <c r="BE42" i="8"/>
  <c r="BE54" i="8" s="1"/>
  <c r="BD42" i="8"/>
  <c r="BC42" i="8"/>
  <c r="BC54" i="8" s="1"/>
  <c r="BB42" i="8"/>
  <c r="BA42" i="8"/>
  <c r="BA54" i="8" s="1"/>
  <c r="AZ42" i="8"/>
  <c r="AY42" i="8"/>
  <c r="AY54" i="8" s="1"/>
  <c r="AX42" i="8"/>
  <c r="AW42" i="8"/>
  <c r="AW54" i="8" s="1"/>
  <c r="AV42" i="8"/>
  <c r="AU42" i="8"/>
  <c r="AU54" i="8" s="1"/>
  <c r="AT42" i="8"/>
  <c r="AS42" i="8"/>
  <c r="AS54" i="8" s="1"/>
  <c r="AR42" i="8"/>
  <c r="AQ42" i="8"/>
  <c r="AQ54" i="8" s="1"/>
  <c r="AP42" i="8"/>
  <c r="AO42" i="8"/>
  <c r="AO54" i="8" s="1"/>
  <c r="AN42" i="8"/>
  <c r="AM42" i="8"/>
  <c r="AM54" i="8" s="1"/>
  <c r="AL42" i="8"/>
  <c r="AK42" i="8"/>
  <c r="AK54" i="8" s="1"/>
  <c r="AJ42" i="8"/>
  <c r="AI42" i="8"/>
  <c r="AI54" i="8" s="1"/>
  <c r="AH42" i="8"/>
  <c r="AG42" i="8"/>
  <c r="AG54" i="8" s="1"/>
  <c r="AF42" i="8"/>
  <c r="AE42" i="8"/>
  <c r="AE54" i="8" s="1"/>
  <c r="AD42" i="8"/>
  <c r="AC42" i="8"/>
  <c r="AC54" i="8" s="1"/>
  <c r="AB42" i="8"/>
  <c r="AA42" i="8"/>
  <c r="AA54" i="8" s="1"/>
  <c r="Z42" i="8"/>
  <c r="Y42" i="8"/>
  <c r="Y54" i="8" s="1"/>
  <c r="X42" i="8"/>
  <c r="W42" i="8"/>
  <c r="W54" i="8" s="1"/>
  <c r="V42" i="8"/>
  <c r="U42" i="8"/>
  <c r="U54" i="8" s="1"/>
  <c r="T42" i="8"/>
  <c r="S42" i="8"/>
  <c r="S54" i="8" s="1"/>
  <c r="R42" i="8"/>
  <c r="Q42" i="8"/>
  <c r="Q54" i="8" s="1"/>
  <c r="P42" i="8"/>
  <c r="O42" i="8"/>
  <c r="O54" i="8" s="1"/>
  <c r="N42" i="8"/>
  <c r="M42" i="8"/>
  <c r="M54" i="8" s="1"/>
  <c r="L42" i="8"/>
  <c r="K42" i="8"/>
  <c r="K54" i="8" s="1"/>
  <c r="J42" i="8"/>
  <c r="I42" i="8"/>
  <c r="I54" i="8" s="1"/>
  <c r="H42" i="8"/>
  <c r="G42" i="8"/>
  <c r="G54" i="8" s="1"/>
  <c r="F42" i="8"/>
  <c r="E42" i="8"/>
  <c r="E54" i="8" s="1"/>
  <c r="D42" i="8"/>
  <c r="C42" i="8"/>
  <c r="C54" i="8" s="1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K53" i="8" l="1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6" i="8"/>
  <c r="D75" i="8" s="1"/>
  <c r="F36" i="8"/>
  <c r="F75" i="8" s="1"/>
  <c r="H36" i="8"/>
  <c r="H75" i="8" s="1"/>
  <c r="J36" i="8"/>
  <c r="J75" i="8" s="1"/>
  <c r="L36" i="8"/>
  <c r="L75" i="8" s="1"/>
  <c r="N36" i="8"/>
  <c r="N75" i="8" s="1"/>
  <c r="P36" i="8"/>
  <c r="R36" i="8"/>
  <c r="R75" i="8" s="1"/>
  <c r="T36" i="8"/>
  <c r="T75" i="8" s="1"/>
  <c r="V36" i="8"/>
  <c r="V75" i="8" s="1"/>
  <c r="X36" i="8"/>
  <c r="X75" i="8" s="1"/>
  <c r="Z36" i="8"/>
  <c r="Z75" i="8" s="1"/>
  <c r="AB36" i="8"/>
  <c r="AB75" i="8" s="1"/>
  <c r="AD36" i="8"/>
  <c r="AD75" i="8" s="1"/>
  <c r="AF36" i="8"/>
  <c r="AH36" i="8"/>
  <c r="AH75" i="8" s="1"/>
  <c r="AJ36" i="8"/>
  <c r="AJ75" i="8" s="1"/>
  <c r="AL36" i="8"/>
  <c r="AL75" i="8" s="1"/>
  <c r="AN36" i="8"/>
  <c r="AN75" i="8" s="1"/>
  <c r="AP36" i="8"/>
  <c r="AP75" i="8" s="1"/>
  <c r="AR36" i="8"/>
  <c r="AR75" i="8" s="1"/>
  <c r="AT36" i="8"/>
  <c r="AT75" i="8" s="1"/>
  <c r="AV36" i="8"/>
  <c r="AV75" i="8" s="1"/>
  <c r="AX36" i="8"/>
  <c r="AX75" i="8" s="1"/>
  <c r="AZ36" i="8"/>
  <c r="AZ75" i="8" s="1"/>
  <c r="BB36" i="8"/>
  <c r="BB75" i="8" s="1"/>
  <c r="BD36" i="8"/>
  <c r="BD75" i="8" s="1"/>
  <c r="BF36" i="8"/>
  <c r="BF75" i="8" s="1"/>
  <c r="BH36" i="8"/>
  <c r="BH75" i="8" s="1"/>
  <c r="BJ36" i="8"/>
  <c r="BJ75" i="8" s="1"/>
  <c r="C36" i="8"/>
  <c r="E36" i="8"/>
  <c r="E75" i="8" s="1"/>
  <c r="G36" i="8"/>
  <c r="I36" i="8"/>
  <c r="I75" i="8" s="1"/>
  <c r="K36" i="8"/>
  <c r="K75" i="8" s="1"/>
  <c r="M36" i="8"/>
  <c r="M75" i="8" s="1"/>
  <c r="O36" i="8"/>
  <c r="O75" i="8" s="1"/>
  <c r="Q36" i="8"/>
  <c r="Q75" i="8" s="1"/>
  <c r="S36" i="8"/>
  <c r="S75" i="8" s="1"/>
  <c r="U36" i="8"/>
  <c r="U75" i="8" s="1"/>
  <c r="W36" i="8"/>
  <c r="W75" i="8" s="1"/>
  <c r="Y36" i="8"/>
  <c r="Y75" i="8" s="1"/>
  <c r="AA36" i="8"/>
  <c r="AA75" i="8" s="1"/>
  <c r="AC36" i="8"/>
  <c r="AC75" i="8" s="1"/>
  <c r="AE36" i="8"/>
  <c r="AE75" i="8" s="1"/>
  <c r="AG36" i="8"/>
  <c r="AG75" i="8" s="1"/>
  <c r="AI36" i="8"/>
  <c r="AI75" i="8" s="1"/>
  <c r="AK36" i="8"/>
  <c r="AK75" i="8" s="1"/>
  <c r="AM36" i="8"/>
  <c r="AM75" i="8" s="1"/>
  <c r="AO36" i="8"/>
  <c r="AO75" i="8" s="1"/>
  <c r="AQ36" i="8"/>
  <c r="AQ75" i="8" s="1"/>
  <c r="AS36" i="8"/>
  <c r="AS75" i="8" s="1"/>
  <c r="AU36" i="8"/>
  <c r="AU75" i="8" s="1"/>
  <c r="AW36" i="8"/>
  <c r="AY36" i="8"/>
  <c r="AY75" i="8" s="1"/>
  <c r="BA36" i="8"/>
  <c r="BA75" i="8" s="1"/>
  <c r="BC36" i="8"/>
  <c r="BC75" i="8" s="1"/>
  <c r="BE36" i="8"/>
  <c r="BE75" i="8" s="1"/>
  <c r="BG36" i="8"/>
  <c r="BI36" i="8"/>
  <c r="BI75" i="8" s="1"/>
  <c r="BK23" i="8"/>
  <c r="BK26" i="8"/>
  <c r="G75" i="8"/>
  <c r="BG75" i="8"/>
  <c r="P75" i="8"/>
  <c r="AF75" i="8"/>
  <c r="BK67" i="8"/>
  <c r="BK64" i="8"/>
  <c r="BK42" i="8"/>
  <c r="C68" i="8"/>
  <c r="BK68" i="8" s="1"/>
  <c r="BK12" i="8"/>
  <c r="BK20" i="8"/>
  <c r="BK35" i="8"/>
  <c r="BK59" i="8"/>
  <c r="BK73" i="8"/>
  <c r="BK9" i="8"/>
  <c r="BK54" i="8" l="1"/>
  <c r="BK36" i="8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<sst xmlns="http://schemas.openxmlformats.org/spreadsheetml/2006/main" count="172" uniqueCount="139">
  <si>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</si>
  <si>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</si>
  <si>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</si>
  <si>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</si>
  <si>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</si>
  <si>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</si>
  <si>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</si>
  <si>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</si>
  <si>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</si>
  <si>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</si>
  <si>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</si>
  <si>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</si>
  <si>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</si>
  <si>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</si>
  <si>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</si>
  <si>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</si>
  <si>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</si>
  <si>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</si>
  <si>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</si>
  <si>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</si>
  <si>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</si>
  <si>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</si>
  <si>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</si>
  <si>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</si>
  <si>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</si>
  <si>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</si>
  <si>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</si>
  <si>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</si>
  <si>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</si>
  <si>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</si>
  <si>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</si>
  <si>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</si>
  <si>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</si>
  <si>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</si>
  <si>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</si>
  <si>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</si>
  <si>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</si>
  <si>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</si>
  <si>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</si>
  <si>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</si>
  <si>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</si>
  <si>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</si>
  <si>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</si>
  <si>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</si>
  <si>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</si>
  <si>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</si>
  <si>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</si>
  <si>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</si>
  <si>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</si>
  <si>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</si>
  <si>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</si>
  <si>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</si>
  <si>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</si>
  <si>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</si>
  <si>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</si>
  <si>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</si>
  <si>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</si>
  <si>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</si>
  <si>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</si>
  <si>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</si>
  <si>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</si>
  <si>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</si>
  <si>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</si>
  <si>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</si>
  <si>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</si>
  <si>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</si>
  <si>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</si>
  <si>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</si>
  <si>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</si>
  <si>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</si>
  <si>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</si>
  <si>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</si>
  <si>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</si>
  <si>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</si>
  <si>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</si>
  <si>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</si>
  <si>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</si>
  <si>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</si>
  <si>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</si>
  <si>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</si>
  <si>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</si>
  <si>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</si>
  <si>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</si>
  <si>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</si>
  <si>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</si>
  <si>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</si>
  <si>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</si>
  <si>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</si>
  <si>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</si>
  <si>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</si>
  <si>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</si>
  <si>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</si>
  <si>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</si>
  <si>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</si>
  <si>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</si>
  <si>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</si>
  <si>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</si>
  <si>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</si>
  <si>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</si>
  <si>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</si>
  <si>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</si>
  <si>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</si>
  <si>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</si>
  <si>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</si>
  <si>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</si>
  <si>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</si>
  <si>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</si>
  <si>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</si>
  <si>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</si>
  <si>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</si>
  <si>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</si>
  <si>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</si>
  <si>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</si>
  <si>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</si>
  <si>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</si>
  <si>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</si>
  <si>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</si>
  <si>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</si>
  <si>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</si>
  <si>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</si>
  <si>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</si>
  <si>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</si>
  <si>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</si>
  <si>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</si>
  <si>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</si>
  <si>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</si>
  <si>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</si>
  <si>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</si>
  <si>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</si>
  <si>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</si>
  <si>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</si>
  <si>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</si>
  <si>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</si>
  <si>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</si>
  <si>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</si>
  <si>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</si>
  <si>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</si>
  <si>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Apr 17 (All figures in Rs. Crore)</t>
  </si>
  <si>
    <t>Table showing State wise /Union Territory wise contribution to AAUM of category of schemes for the month of Apr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</si>
</sst>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9" width="6.7109375" style="13" customWidth="1"/>
    <col min="20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1" width="4.7109375" style="13" customWidth="1"/>
    <col min="42" max="42" width="5.7109375" style="13" customWidth="1"/>
    <col min="43" max="43" width="4.7109375" style="13" customWidth="1"/>
    <col min="44" max="44" width="5.7109375" style="13" customWidth="1"/>
    <col min="45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5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55" t="s">
        <v>74</v>
      </c>
      <c r="B1" s="68" t="s">
        <v>32</v>
      </c>
      <c r="C1" s="59" t="s">
        <v>137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56"/>
      <c r="B2" s="69"/>
      <c r="C2" s="59" t="s">
        <v>31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  <c r="W2" s="59" t="s">
        <v>27</v>
      </c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1"/>
      <c r="AQ2" s="59" t="s">
        <v>28</v>
      </c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  <c r="BK2" s="65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56"/>
      <c r="B3" s="69"/>
      <c r="C3" s="62" t="s">
        <v>12</v>
      </c>
      <c r="D3" s="63"/>
      <c r="E3" s="63"/>
      <c r="F3" s="63"/>
      <c r="G3" s="63"/>
      <c r="H3" s="63"/>
      <c r="I3" s="63"/>
      <c r="J3" s="63"/>
      <c r="K3" s="63"/>
      <c r="L3" s="64"/>
      <c r="M3" s="62" t="s">
        <v>13</v>
      </c>
      <c r="N3" s="63"/>
      <c r="O3" s="63"/>
      <c r="P3" s="63"/>
      <c r="Q3" s="63"/>
      <c r="R3" s="63"/>
      <c r="S3" s="63"/>
      <c r="T3" s="63"/>
      <c r="U3" s="63"/>
      <c r="V3" s="64"/>
      <c r="W3" s="62" t="s">
        <v>12</v>
      </c>
      <c r="X3" s="63"/>
      <c r="Y3" s="63"/>
      <c r="Z3" s="63"/>
      <c r="AA3" s="63"/>
      <c r="AB3" s="63"/>
      <c r="AC3" s="63"/>
      <c r="AD3" s="63"/>
      <c r="AE3" s="63"/>
      <c r="AF3" s="64"/>
      <c r="AG3" s="62" t="s">
        <v>13</v>
      </c>
      <c r="AH3" s="63"/>
      <c r="AI3" s="63"/>
      <c r="AJ3" s="63"/>
      <c r="AK3" s="63"/>
      <c r="AL3" s="63"/>
      <c r="AM3" s="63"/>
      <c r="AN3" s="63"/>
      <c r="AO3" s="63"/>
      <c r="AP3" s="64"/>
      <c r="AQ3" s="62" t="s">
        <v>12</v>
      </c>
      <c r="AR3" s="63"/>
      <c r="AS3" s="63"/>
      <c r="AT3" s="63"/>
      <c r="AU3" s="63"/>
      <c r="AV3" s="63"/>
      <c r="AW3" s="63"/>
      <c r="AX3" s="63"/>
      <c r="AY3" s="63"/>
      <c r="AZ3" s="64"/>
      <c r="BA3" s="62" t="s">
        <v>13</v>
      </c>
      <c r="BB3" s="63"/>
      <c r="BC3" s="63"/>
      <c r="BD3" s="63"/>
      <c r="BE3" s="63"/>
      <c r="BF3" s="63"/>
      <c r="BG3" s="63"/>
      <c r="BH3" s="63"/>
      <c r="BI3" s="63"/>
      <c r="BJ3" s="64"/>
      <c r="BK3" s="66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56"/>
      <c r="B4" s="69"/>
      <c r="C4" s="76" t="s">
        <v>38</v>
      </c>
      <c r="D4" s="77"/>
      <c r="E4" s="77"/>
      <c r="F4" s="77"/>
      <c r="G4" s="78"/>
      <c r="H4" s="73" t="s">
        <v>39</v>
      </c>
      <c r="I4" s="74"/>
      <c r="J4" s="74"/>
      <c r="K4" s="74"/>
      <c r="L4" s="75"/>
      <c r="M4" s="76" t="s">
        <v>38</v>
      </c>
      <c r="N4" s="77"/>
      <c r="O4" s="77"/>
      <c r="P4" s="77"/>
      <c r="Q4" s="78"/>
      <c r="R4" s="73" t="s">
        <v>39</v>
      </c>
      <c r="S4" s="74"/>
      <c r="T4" s="74"/>
      <c r="U4" s="74"/>
      <c r="V4" s="75"/>
      <c r="W4" s="76" t="s">
        <v>38</v>
      </c>
      <c r="X4" s="77"/>
      <c r="Y4" s="77"/>
      <c r="Z4" s="77"/>
      <c r="AA4" s="78"/>
      <c r="AB4" s="73" t="s">
        <v>39</v>
      </c>
      <c r="AC4" s="74"/>
      <c r="AD4" s="74"/>
      <c r="AE4" s="74"/>
      <c r="AF4" s="75"/>
      <c r="AG4" s="76" t="s">
        <v>38</v>
      </c>
      <c r="AH4" s="77"/>
      <c r="AI4" s="77"/>
      <c r="AJ4" s="77"/>
      <c r="AK4" s="78"/>
      <c r="AL4" s="73" t="s">
        <v>39</v>
      </c>
      <c r="AM4" s="74"/>
      <c r="AN4" s="74"/>
      <c r="AO4" s="74"/>
      <c r="AP4" s="75"/>
      <c r="AQ4" s="76" t="s">
        <v>38</v>
      </c>
      <c r="AR4" s="77"/>
      <c r="AS4" s="77"/>
      <c r="AT4" s="77"/>
      <c r="AU4" s="78"/>
      <c r="AV4" s="73" t="s">
        <v>39</v>
      </c>
      <c r="AW4" s="74"/>
      <c r="AX4" s="74"/>
      <c r="AY4" s="74"/>
      <c r="AZ4" s="75"/>
      <c r="BA4" s="76" t="s">
        <v>38</v>
      </c>
      <c r="BB4" s="77"/>
      <c r="BC4" s="77"/>
      <c r="BD4" s="77"/>
      <c r="BE4" s="78"/>
      <c r="BF4" s="73" t="s">
        <v>39</v>
      </c>
      <c r="BG4" s="74"/>
      <c r="BH4" s="74"/>
      <c r="BI4" s="74"/>
      <c r="BJ4" s="75"/>
      <c r="BK4" s="66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56"/>
      <c r="B5" s="69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7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104" x14ac:dyDescent="0.25">
      <c r="A7" s="11" t="s">
        <v>75</v>
      </c>
      <c r="B7" s="14" t="s">
        <v>14</v>
      </c>
      <c r="C7" s="7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104" x14ac:dyDescent="0.25">
      <c r="A8" s="11"/>
      <c r="B8" s="23" t="s">
        <v>101</v>
      </c>
      <c r="C8" s="38">
        <v>0</v>
      </c>
      <c r="D8" s="38">
        <v>25.4241339328332</v>
      </c>
      <c r="E8" s="38">
        <v>0</v>
      </c>
      <c r="F8" s="38">
        <v>0</v>
      </c>
      <c r="G8" s="38">
        <v>0</v>
      </c>
      <c r="H8" s="38">
        <v>24.276066304465196</v>
      </c>
      <c r="I8" s="38">
        <v>314.84366541509877</v>
      </c>
      <c r="J8" s="38">
        <v>68.930008510733302</v>
      </c>
      <c r="K8" s="38">
        <v>0</v>
      </c>
      <c r="L8" s="38">
        <v>17.346368681365796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0.91236115416539987</v>
      </c>
      <c r="S8" s="38">
        <v>13.8622031399665</v>
      </c>
      <c r="T8" s="38">
        <v>5.7325543033300001E-2</v>
      </c>
      <c r="U8" s="38">
        <v>0</v>
      </c>
      <c r="V8" s="38">
        <v>0.84052212439980001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0.25484058696610012</v>
      </c>
      <c r="AC8" s="38">
        <v>51.752434114066098</v>
      </c>
      <c r="AD8" s="38">
        <v>0</v>
      </c>
      <c r="AE8" s="38">
        <v>0</v>
      </c>
      <c r="AF8" s="38">
        <v>2.6084617645329997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0.19233289843300003</v>
      </c>
      <c r="AM8" s="38">
        <v>16.943572774166402</v>
      </c>
      <c r="AN8" s="38">
        <v>57.633480203399998</v>
      </c>
      <c r="AO8" s="38">
        <v>0</v>
      </c>
      <c r="AP8" s="38">
        <v>0.932874818233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8.1294628357210001</v>
      </c>
      <c r="AW8" s="38">
        <v>379.92850746703186</v>
      </c>
      <c r="AX8" s="38">
        <v>2.2597584860332001</v>
      </c>
      <c r="AY8" s="38">
        <v>0</v>
      </c>
      <c r="AZ8" s="38">
        <v>27.259729171830287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2.7569417295581999</v>
      </c>
      <c r="BG8" s="38">
        <v>4.9170965776327016</v>
      </c>
      <c r="BH8" s="38">
        <v>0.88986802660000008</v>
      </c>
      <c r="BI8" s="38">
        <v>0</v>
      </c>
      <c r="BJ8" s="38">
        <v>3.5841560394322998</v>
      </c>
      <c r="BK8" s="37">
        <f>SUM(C8:BJ8)</f>
        <v>1026.5361722996986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25.4241339328332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24.276066304465196</v>
      </c>
      <c r="I9" s="37">
        <f t="shared" si="0"/>
        <v>314.84366541509877</v>
      </c>
      <c r="J9" s="37">
        <f t="shared" si="0"/>
        <v>68.930008510733302</v>
      </c>
      <c r="K9" s="37">
        <f t="shared" si="0"/>
        <v>0</v>
      </c>
      <c r="L9" s="37">
        <f t="shared" si="0"/>
        <v>17.346368681365796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0.91236115416539987</v>
      </c>
      <c r="S9" s="37">
        <f t="shared" si="0"/>
        <v>13.8622031399665</v>
      </c>
      <c r="T9" s="37">
        <f t="shared" si="0"/>
        <v>5.7325543033300001E-2</v>
      </c>
      <c r="U9" s="37">
        <f t="shared" si="0"/>
        <v>0</v>
      </c>
      <c r="V9" s="37">
        <f t="shared" si="0"/>
        <v>0.84052212439980001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0.25484058696610012</v>
      </c>
      <c r="AC9" s="37">
        <f t="shared" si="0"/>
        <v>51.752434114066098</v>
      </c>
      <c r="AD9" s="37">
        <f t="shared" si="0"/>
        <v>0</v>
      </c>
      <c r="AE9" s="37">
        <f t="shared" si="0"/>
        <v>0</v>
      </c>
      <c r="AF9" s="37">
        <f t="shared" si="0"/>
        <v>2.6084617645329997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0.19233289843300003</v>
      </c>
      <c r="AM9" s="37">
        <f t="shared" si="0"/>
        <v>16.943572774166402</v>
      </c>
      <c r="AN9" s="37">
        <f t="shared" si="0"/>
        <v>57.633480203399998</v>
      </c>
      <c r="AO9" s="37">
        <f t="shared" si="0"/>
        <v>0</v>
      </c>
      <c r="AP9" s="37">
        <f t="shared" si="0"/>
        <v>0.932874818233</v>
      </c>
      <c r="AQ9" s="37">
        <f t="shared" si="0"/>
        <v>0</v>
      </c>
      <c r="AR9" s="37">
        <f t="shared" si="0"/>
        <v>0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8.1294628357210001</v>
      </c>
      <c r="AW9" s="37">
        <f t="shared" si="0"/>
        <v>379.92850746703186</v>
      </c>
      <c r="AX9" s="37">
        <f t="shared" si="0"/>
        <v>2.2597584860332001</v>
      </c>
      <c r="AY9" s="37">
        <f t="shared" si="0"/>
        <v>0</v>
      </c>
      <c r="AZ9" s="37">
        <f t="shared" si="0"/>
        <v>27.259729171830287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2.7569417295581999</v>
      </c>
      <c r="BG9" s="37">
        <f t="shared" si="0"/>
        <v>4.9170965776327016</v>
      </c>
      <c r="BH9" s="37">
        <f t="shared" si="0"/>
        <v>0.88986802660000008</v>
      </c>
      <c r="BI9" s="37">
        <f t="shared" si="0"/>
        <v>0</v>
      </c>
      <c r="BJ9" s="37">
        <f t="shared" si="0"/>
        <v>3.5841560394322998</v>
      </c>
      <c r="BK9" s="37">
        <f>SUM(C9:BJ9)</f>
        <v>1026.5361722996986</v>
      </c>
    </row>
    <row r="10" spans="1:104" x14ac:dyDescent="0.25">
      <c r="A10" s="11" t="s">
        <v>76</v>
      </c>
      <c r="B10" s="25" t="s">
        <v>3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0.30492770999959989</v>
      </c>
      <c r="I11" s="38">
        <v>3.7088647661664997</v>
      </c>
      <c r="J11" s="38">
        <v>0</v>
      </c>
      <c r="K11" s="38">
        <v>0</v>
      </c>
      <c r="L11" s="38">
        <v>0.70052271996649995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0.2470313275996</v>
      </c>
      <c r="S11" s="38">
        <v>5.2459737301053533</v>
      </c>
      <c r="T11" s="38">
        <v>0</v>
      </c>
      <c r="U11" s="38">
        <v>0</v>
      </c>
      <c r="V11" s="38">
        <v>1.3866899766500001E-2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1.14902009666E-2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5.9497664000000006E-3</v>
      </c>
      <c r="AM11" s="38">
        <v>0</v>
      </c>
      <c r="AN11" s="38">
        <v>0</v>
      </c>
      <c r="AO11" s="38">
        <v>0</v>
      </c>
      <c r="AP11" s="38">
        <v>2.056402333E-4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0.68763134099740009</v>
      </c>
      <c r="AW11" s="38">
        <v>1.3504767680664</v>
      </c>
      <c r="AX11" s="38">
        <v>0</v>
      </c>
      <c r="AY11" s="38">
        <v>0</v>
      </c>
      <c r="AZ11" s="38">
        <v>2.2064436513999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0.17215859963249996</v>
      </c>
      <c r="BG11" s="38">
        <v>5.7477458066599998E-2</v>
      </c>
      <c r="BH11" s="38">
        <v>0</v>
      </c>
      <c r="BI11" s="38">
        <v>0</v>
      </c>
      <c r="BJ11" s="38">
        <v>4.2516615299900001E-2</v>
      </c>
      <c r="BK11" s="37">
        <f t="shared" ref="BK11:BK12" si="1">SUM(C11:BJ11)</f>
        <v>14.755537194666655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0.30492770999959989</v>
      </c>
      <c r="I12" s="37">
        <f t="shared" si="2"/>
        <v>3.7088647661664997</v>
      </c>
      <c r="J12" s="37">
        <f t="shared" si="2"/>
        <v>0</v>
      </c>
      <c r="K12" s="37">
        <f t="shared" si="2"/>
        <v>0</v>
      </c>
      <c r="L12" s="37">
        <f t="shared" si="2"/>
        <v>0.70052271996649995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0.2470313275996</v>
      </c>
      <c r="S12" s="37">
        <f t="shared" si="2"/>
        <v>5.2459737301053533</v>
      </c>
      <c r="T12" s="37">
        <f t="shared" si="2"/>
        <v>0</v>
      </c>
      <c r="U12" s="37">
        <f t="shared" si="2"/>
        <v>0</v>
      </c>
      <c r="V12" s="37">
        <f t="shared" si="2"/>
        <v>1.3866899766500001E-2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1.14902009666E-2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5.9497664000000006E-3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2.056402333E-4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0.68763134099740009</v>
      </c>
      <c r="AW12" s="37">
        <f t="shared" si="2"/>
        <v>1.3504767680664</v>
      </c>
      <c r="AX12" s="37">
        <f t="shared" si="2"/>
        <v>0</v>
      </c>
      <c r="AY12" s="37">
        <f t="shared" si="2"/>
        <v>0</v>
      </c>
      <c r="AZ12" s="37">
        <f t="shared" si="2"/>
        <v>2.2064436513999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0.17215859963249996</v>
      </c>
      <c r="BG12" s="37">
        <f t="shared" si="2"/>
        <v>5.7477458066599998E-2</v>
      </c>
      <c r="BH12" s="37">
        <f t="shared" si="2"/>
        <v>0</v>
      </c>
      <c r="BI12" s="37">
        <f t="shared" si="2"/>
        <v>0</v>
      </c>
      <c r="BJ12" s="37">
        <f t="shared" si="2"/>
        <v>4.2516615299900001E-2</v>
      </c>
      <c r="BK12" s="37">
        <f t="shared" si="1"/>
        <v>14.755537194666655</v>
      </c>
    </row>
    <row r="13" spans="1:104" x14ac:dyDescent="0.25">
      <c r="A13" s="11" t="s">
        <v>77</v>
      </c>
      <c r="B13" s="25" t="s">
        <v>10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</row>
    <row r="14" spans="1:104" x14ac:dyDescent="0.25">
      <c r="A14" s="11"/>
      <c r="B14" s="25" t="s">
        <v>127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40">
        <f t="shared" ref="BK14:BK20" si="3">SUM(C14:BJ14)</f>
        <v>0</v>
      </c>
    </row>
    <row r="15" spans="1:104" x14ac:dyDescent="0.25">
      <c r="A15" s="11"/>
      <c r="B15" s="25" t="s">
        <v>103</v>
      </c>
      <c r="C15" s="39">
        <v>0</v>
      </c>
      <c r="D15" s="39">
        <v>0.44013600000000003</v>
      </c>
      <c r="E15" s="39">
        <v>0</v>
      </c>
      <c r="F15" s="39">
        <v>0</v>
      </c>
      <c r="G15" s="39">
        <v>0</v>
      </c>
      <c r="H15" s="39">
        <v>3.2790132E-2</v>
      </c>
      <c r="I15" s="39">
        <v>1.6384057318332998</v>
      </c>
      <c r="J15" s="39">
        <v>0</v>
      </c>
      <c r="K15" s="39">
        <v>0</v>
      </c>
      <c r="L15" s="39">
        <v>0.1278769206666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4.1812919999999996E-3</v>
      </c>
      <c r="S15" s="39">
        <v>0</v>
      </c>
      <c r="T15" s="39">
        <v>0</v>
      </c>
      <c r="U15" s="39">
        <v>0</v>
      </c>
      <c r="V15" s="39">
        <v>2.25946557666E-2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8.6978799999999998E-3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8.6385854633199977E-2</v>
      </c>
      <c r="AW15" s="39">
        <v>0.566449435</v>
      </c>
      <c r="AX15" s="39">
        <v>7.2844744999999989E-2</v>
      </c>
      <c r="AY15" s="39">
        <v>0</v>
      </c>
      <c r="AZ15" s="39">
        <v>1.5472160965332999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3.9137198299999995E-2</v>
      </c>
      <c r="BG15" s="39">
        <v>9.3975104967033055E-2</v>
      </c>
      <c r="BH15" s="39">
        <v>0</v>
      </c>
      <c r="BI15" s="39">
        <v>0</v>
      </c>
      <c r="BJ15" s="39">
        <v>0.10246446883329999</v>
      </c>
      <c r="BK15" s="53">
        <f t="shared" si="3"/>
        <v>4.7831555155333323</v>
      </c>
    </row>
    <row r="16" spans="1:104" x14ac:dyDescent="0.25">
      <c r="A16" s="11"/>
      <c r="B16" s="25" t="s">
        <v>104</v>
      </c>
      <c r="C16" s="39">
        <v>0</v>
      </c>
      <c r="D16" s="39">
        <v>1.0838269562333001</v>
      </c>
      <c r="E16" s="39">
        <v>0</v>
      </c>
      <c r="F16" s="39">
        <v>0</v>
      </c>
      <c r="G16" s="39">
        <v>0</v>
      </c>
      <c r="H16" s="39">
        <v>3.23046012998E-2</v>
      </c>
      <c r="I16" s="39">
        <v>3.4656853333E-3</v>
      </c>
      <c r="J16" s="39">
        <v>0</v>
      </c>
      <c r="K16" s="39">
        <v>0</v>
      </c>
      <c r="L16" s="39">
        <v>3.3032313333199996E-2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0.1407934666666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9.1644827665000005E-3</v>
      </c>
      <c r="AC16" s="39">
        <v>5.3584083333299996E-2</v>
      </c>
      <c r="AD16" s="39">
        <v>0</v>
      </c>
      <c r="AE16" s="39">
        <v>0</v>
      </c>
      <c r="AF16" s="39">
        <v>1.85022303332E-2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6.5405448666200003E-2</v>
      </c>
      <c r="AW16" s="39">
        <v>2.2508433925351654</v>
      </c>
      <c r="AX16" s="39">
        <v>0</v>
      </c>
      <c r="AY16" s="39">
        <v>0</v>
      </c>
      <c r="AZ16" s="39">
        <v>0.66398533706640006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1.5650826999700003E-2</v>
      </c>
      <c r="BG16" s="39">
        <v>0</v>
      </c>
      <c r="BH16" s="39">
        <v>0</v>
      </c>
      <c r="BI16" s="39">
        <v>0</v>
      </c>
      <c r="BJ16" s="39">
        <v>0</v>
      </c>
      <c r="BK16" s="53">
        <f t="shared" si="3"/>
        <v>4.3705588245666656</v>
      </c>
    </row>
    <row r="17" spans="1:63" x14ac:dyDescent="0.25">
      <c r="A17" s="11"/>
      <c r="B17" s="25" t="s">
        <v>105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1.1458476333199999E-2</v>
      </c>
      <c r="I17" s="39">
        <v>2.6697107206664001</v>
      </c>
      <c r="J17" s="39">
        <v>0</v>
      </c>
      <c r="K17" s="39">
        <v>0</v>
      </c>
      <c r="L17" s="39">
        <v>0.46482498333319999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4.3239533330000004E-4</v>
      </c>
      <c r="S17" s="39">
        <v>0</v>
      </c>
      <c r="T17" s="39">
        <v>0</v>
      </c>
      <c r="U17" s="39">
        <v>0</v>
      </c>
      <c r="V17" s="39">
        <v>3.6753603333300001E-2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3.1631026333099999E-2</v>
      </c>
      <c r="AC17" s="39">
        <v>0.1605085</v>
      </c>
      <c r="AD17" s="39">
        <v>0</v>
      </c>
      <c r="AE17" s="39">
        <v>0</v>
      </c>
      <c r="AF17" s="39">
        <v>1.0700566666600001E-2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1.4921298233299999E-2</v>
      </c>
      <c r="AM17" s="39">
        <v>0</v>
      </c>
      <c r="AN17" s="39">
        <v>0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8.0952874366399988E-2</v>
      </c>
      <c r="AW17" s="39">
        <v>0.4601243666666</v>
      </c>
      <c r="AX17" s="39">
        <v>0</v>
      </c>
      <c r="AY17" s="39">
        <v>0</v>
      </c>
      <c r="AZ17" s="39">
        <v>0.16478658653309999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1.1338320399900001E-2</v>
      </c>
      <c r="BG17" s="39">
        <v>0</v>
      </c>
      <c r="BH17" s="39">
        <v>0</v>
      </c>
      <c r="BI17" s="39">
        <v>0</v>
      </c>
      <c r="BJ17" s="39">
        <v>0.20281816050159845</v>
      </c>
      <c r="BK17" s="53">
        <f t="shared" si="3"/>
        <v>4.3209618786999986</v>
      </c>
    </row>
    <row r="18" spans="1:63" x14ac:dyDescent="0.25">
      <c r="A18" s="11"/>
      <c r="B18" s="25" t="s">
        <v>119</v>
      </c>
      <c r="C18" s="39">
        <v>0</v>
      </c>
      <c r="D18" s="39">
        <v>0.97398399999999996</v>
      </c>
      <c r="E18" s="39">
        <v>0</v>
      </c>
      <c r="F18" s="39">
        <v>0</v>
      </c>
      <c r="G18" s="39">
        <v>0</v>
      </c>
      <c r="H18" s="39">
        <v>0.21149053296609999</v>
      </c>
      <c r="I18" s="39">
        <v>6.0387008</v>
      </c>
      <c r="J18" s="39">
        <v>0.64932266666659999</v>
      </c>
      <c r="K18" s="39">
        <v>0</v>
      </c>
      <c r="L18" s="39">
        <v>0.8882250533331999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2.4850816199900001E-2</v>
      </c>
      <c r="S18" s="39">
        <v>0.11250896666659999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0.60755017576609993</v>
      </c>
      <c r="AC18" s="39">
        <v>1.0119408457665999</v>
      </c>
      <c r="AD18" s="39">
        <v>0</v>
      </c>
      <c r="AE18" s="39">
        <v>0</v>
      </c>
      <c r="AF18" s="39">
        <v>0.65396534996629996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0.13610511699979999</v>
      </c>
      <c r="AM18" s="39">
        <v>0.17704730666660001</v>
      </c>
      <c r="AN18" s="39">
        <v>0</v>
      </c>
      <c r="AO18" s="39">
        <v>0</v>
      </c>
      <c r="AP18" s="39">
        <v>0.40777038333319998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1.2284939234314001</v>
      </c>
      <c r="AW18" s="39">
        <v>6.0447133333333003</v>
      </c>
      <c r="AX18" s="39">
        <v>0</v>
      </c>
      <c r="AY18" s="39">
        <v>0</v>
      </c>
      <c r="AZ18" s="39">
        <v>2.6515867469049468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0.4534138647328001</v>
      </c>
      <c r="BG18" s="39">
        <v>3.3196370000000003E-2</v>
      </c>
      <c r="BH18" s="39">
        <v>0</v>
      </c>
      <c r="BI18" s="39">
        <v>0</v>
      </c>
      <c r="BJ18" s="39">
        <v>2.7166874839999</v>
      </c>
      <c r="BK18" s="53">
        <f t="shared" si="3"/>
        <v>25.021553736733345</v>
      </c>
    </row>
    <row r="19" spans="1:63" x14ac:dyDescent="0.25">
      <c r="A19" s="11"/>
      <c r="B19" s="25" t="s">
        <v>120</v>
      </c>
      <c r="C19" s="39">
        <v>0</v>
      </c>
      <c r="D19" s="39">
        <v>6.3615133333333</v>
      </c>
      <c r="E19" s="39">
        <v>0</v>
      </c>
      <c r="F19" s="39">
        <v>0</v>
      </c>
      <c r="G19" s="39">
        <v>0</v>
      </c>
      <c r="H19" s="39">
        <v>0</v>
      </c>
      <c r="I19" s="39">
        <v>5.0892106666666006</v>
      </c>
      <c r="J19" s="39">
        <v>0</v>
      </c>
      <c r="K19" s="39">
        <v>0</v>
      </c>
      <c r="L19" s="39">
        <v>0.1186018933333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4.8883911999999995E-2</v>
      </c>
      <c r="AC19" s="39">
        <v>1.0157696000000001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6.9834160000000006E-2</v>
      </c>
      <c r="AM19" s="39">
        <v>0.12697120000000001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0.31552343199999999</v>
      </c>
      <c r="AW19" s="39">
        <v>1.8728251999999999</v>
      </c>
      <c r="AX19" s="39">
        <v>0</v>
      </c>
      <c r="AY19" s="39">
        <v>0</v>
      </c>
      <c r="AZ19" s="39">
        <v>10.7755209720666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</v>
      </c>
      <c r="BG19" s="39">
        <v>0</v>
      </c>
      <c r="BH19" s="39">
        <v>0</v>
      </c>
      <c r="BI19" s="39">
        <v>0</v>
      </c>
      <c r="BJ19" s="39">
        <v>2.9601668526668701</v>
      </c>
      <c r="BK19" s="53">
        <f t="shared" si="3"/>
        <v>28.754821222066671</v>
      </c>
    </row>
    <row r="20" spans="1:63" x14ac:dyDescent="0.25">
      <c r="A20" s="11"/>
      <c r="B20" s="26" t="s">
        <v>92</v>
      </c>
      <c r="C20" s="41">
        <f t="shared" ref="C20:AH20" si="4">SUM(C14:C19)</f>
        <v>0</v>
      </c>
      <c r="D20" s="41">
        <f t="shared" si="4"/>
        <v>8.8594602895666004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0.28804374259909998</v>
      </c>
      <c r="I20" s="41">
        <f t="shared" si="4"/>
        <v>15.439493604499601</v>
      </c>
      <c r="J20" s="41">
        <f t="shared" si="4"/>
        <v>0.64932266666659999</v>
      </c>
      <c r="K20" s="41">
        <f t="shared" si="4"/>
        <v>0</v>
      </c>
      <c r="L20" s="41">
        <f t="shared" si="4"/>
        <v>1.6325611639994999</v>
      </c>
      <c r="M20" s="41">
        <f t="shared" si="4"/>
        <v>0</v>
      </c>
      <c r="N20" s="41">
        <f t="shared" si="4"/>
        <v>0</v>
      </c>
      <c r="O20" s="41">
        <f t="shared" si="4"/>
        <v>0</v>
      </c>
      <c r="P20" s="41">
        <f t="shared" si="4"/>
        <v>0</v>
      </c>
      <c r="Q20" s="41">
        <f t="shared" si="4"/>
        <v>0</v>
      </c>
      <c r="R20" s="41">
        <f t="shared" si="4"/>
        <v>2.9464503533200001E-2</v>
      </c>
      <c r="S20" s="41">
        <f t="shared" si="4"/>
        <v>0.11250896666659999</v>
      </c>
      <c r="T20" s="41">
        <f t="shared" si="4"/>
        <v>0</v>
      </c>
      <c r="U20" s="41">
        <f t="shared" si="4"/>
        <v>0</v>
      </c>
      <c r="V20" s="41">
        <f t="shared" si="4"/>
        <v>0.20014172576649999</v>
      </c>
      <c r="W20" s="41">
        <f t="shared" si="4"/>
        <v>0</v>
      </c>
      <c r="X20" s="41">
        <f t="shared" si="4"/>
        <v>0</v>
      </c>
      <c r="Y20" s="41">
        <f t="shared" si="4"/>
        <v>0</v>
      </c>
      <c r="Z20" s="41">
        <f t="shared" si="4"/>
        <v>0</v>
      </c>
      <c r="AA20" s="41">
        <f t="shared" si="4"/>
        <v>0</v>
      </c>
      <c r="AB20" s="41">
        <f t="shared" si="4"/>
        <v>0.69722959686569985</v>
      </c>
      <c r="AC20" s="41">
        <f t="shared" si="4"/>
        <v>2.2418030290999003</v>
      </c>
      <c r="AD20" s="41">
        <f t="shared" si="4"/>
        <v>0</v>
      </c>
      <c r="AE20" s="41">
        <f t="shared" si="4"/>
        <v>0</v>
      </c>
      <c r="AF20" s="41">
        <f t="shared" si="4"/>
        <v>0.6918660269661</v>
      </c>
      <c r="AG20" s="41">
        <f t="shared" si="4"/>
        <v>0</v>
      </c>
      <c r="AH20" s="41">
        <f t="shared" si="4"/>
        <v>0</v>
      </c>
      <c r="AI20" s="41">
        <f t="shared" ref="AI20:BJ20" si="5">SUM(AI14:AI19)</f>
        <v>0</v>
      </c>
      <c r="AJ20" s="41">
        <f t="shared" si="5"/>
        <v>0</v>
      </c>
      <c r="AK20" s="41">
        <f t="shared" si="5"/>
        <v>0</v>
      </c>
      <c r="AL20" s="41">
        <f t="shared" si="5"/>
        <v>0.22086057523309999</v>
      </c>
      <c r="AM20" s="41">
        <f t="shared" si="5"/>
        <v>0.30401850666660002</v>
      </c>
      <c r="AN20" s="41">
        <f t="shared" si="5"/>
        <v>0</v>
      </c>
      <c r="AO20" s="41">
        <f t="shared" si="5"/>
        <v>0</v>
      </c>
      <c r="AP20" s="41">
        <f t="shared" si="5"/>
        <v>0.40777038333319998</v>
      </c>
      <c r="AQ20" s="41">
        <f t="shared" si="5"/>
        <v>0</v>
      </c>
      <c r="AR20" s="41">
        <f t="shared" si="5"/>
        <v>0</v>
      </c>
      <c r="AS20" s="41">
        <f t="shared" si="5"/>
        <v>0</v>
      </c>
      <c r="AT20" s="41">
        <f t="shared" si="5"/>
        <v>0</v>
      </c>
      <c r="AU20" s="41">
        <f t="shared" si="5"/>
        <v>0</v>
      </c>
      <c r="AV20" s="41">
        <f t="shared" si="5"/>
        <v>1.7767615330972</v>
      </c>
      <c r="AW20" s="41">
        <f t="shared" si="5"/>
        <v>11.194955727535065</v>
      </c>
      <c r="AX20" s="41">
        <f t="shared" si="5"/>
        <v>7.2844744999999989E-2</v>
      </c>
      <c r="AY20" s="41">
        <f t="shared" si="5"/>
        <v>0</v>
      </c>
      <c r="AZ20" s="41">
        <f t="shared" si="5"/>
        <v>15.803095739104347</v>
      </c>
      <c r="BA20" s="41">
        <f t="shared" si="5"/>
        <v>0</v>
      </c>
      <c r="BB20" s="41">
        <f t="shared" si="5"/>
        <v>0</v>
      </c>
      <c r="BC20" s="41">
        <f t="shared" si="5"/>
        <v>0</v>
      </c>
      <c r="BD20" s="41">
        <f t="shared" si="5"/>
        <v>0</v>
      </c>
      <c r="BE20" s="41">
        <f t="shared" si="5"/>
        <v>0</v>
      </c>
      <c r="BF20" s="41">
        <f t="shared" si="5"/>
        <v>0.51954021043240006</v>
      </c>
      <c r="BG20" s="41">
        <f t="shared" si="5"/>
        <v>0.12717147496703307</v>
      </c>
      <c r="BH20" s="41">
        <f t="shared" si="5"/>
        <v>0</v>
      </c>
      <c r="BI20" s="41">
        <f t="shared" si="5"/>
        <v>0</v>
      </c>
      <c r="BJ20" s="41">
        <f t="shared" si="5"/>
        <v>5.9821369660016686</v>
      </c>
      <c r="BK20" s="41">
        <f t="shared" si="3"/>
        <v>67.251051177600033</v>
      </c>
    </row>
    <row r="21" spans="1:63" x14ac:dyDescent="0.25">
      <c r="A21" s="11" t="s">
        <v>78</v>
      </c>
      <c r="B21" s="25" t="s">
        <v>15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</row>
    <row r="22" spans="1:63" x14ac:dyDescent="0.25">
      <c r="A22" s="11"/>
      <c r="B22" s="25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40">
        <f t="shared" ref="BK22:BK23" si="6">SUM(C22:BJ22)</f>
        <v>0</v>
      </c>
    </row>
    <row r="23" spans="1:63" x14ac:dyDescent="0.25">
      <c r="A23" s="11"/>
      <c r="B23" s="26" t="s">
        <v>91</v>
      </c>
      <c r="C23" s="41">
        <f>SUM(C22)</f>
        <v>0</v>
      </c>
      <c r="D23" s="41">
        <f t="shared" ref="D23:BJ23" si="7">SUM(D22)</f>
        <v>0</v>
      </c>
      <c r="E23" s="41">
        <f t="shared" si="7"/>
        <v>0</v>
      </c>
      <c r="F23" s="41">
        <f t="shared" si="7"/>
        <v>0</v>
      </c>
      <c r="G23" s="41">
        <f t="shared" si="7"/>
        <v>0</v>
      </c>
      <c r="H23" s="41">
        <f t="shared" si="7"/>
        <v>0</v>
      </c>
      <c r="I23" s="41">
        <f t="shared" si="7"/>
        <v>0</v>
      </c>
      <c r="J23" s="41">
        <f t="shared" si="7"/>
        <v>0</v>
      </c>
      <c r="K23" s="41">
        <f t="shared" si="7"/>
        <v>0</v>
      </c>
      <c r="L23" s="41">
        <f t="shared" si="7"/>
        <v>0</v>
      </c>
      <c r="M23" s="41">
        <f t="shared" si="7"/>
        <v>0</v>
      </c>
      <c r="N23" s="41">
        <f t="shared" si="7"/>
        <v>0</v>
      </c>
      <c r="O23" s="41">
        <f t="shared" si="7"/>
        <v>0</v>
      </c>
      <c r="P23" s="41">
        <f t="shared" si="7"/>
        <v>0</v>
      </c>
      <c r="Q23" s="41">
        <f t="shared" si="7"/>
        <v>0</v>
      </c>
      <c r="R23" s="41">
        <f t="shared" si="7"/>
        <v>0</v>
      </c>
      <c r="S23" s="41">
        <f t="shared" si="7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1">
        <f t="shared" si="7"/>
        <v>0</v>
      </c>
      <c r="Y23" s="41">
        <f t="shared" si="7"/>
        <v>0</v>
      </c>
      <c r="Z23" s="41">
        <f t="shared" si="7"/>
        <v>0</v>
      </c>
      <c r="AA23" s="41">
        <f t="shared" si="7"/>
        <v>0</v>
      </c>
      <c r="AB23" s="41">
        <f t="shared" si="7"/>
        <v>0</v>
      </c>
      <c r="AC23" s="41">
        <f t="shared" si="7"/>
        <v>0</v>
      </c>
      <c r="AD23" s="41">
        <f t="shared" si="7"/>
        <v>0</v>
      </c>
      <c r="AE23" s="41">
        <f t="shared" si="7"/>
        <v>0</v>
      </c>
      <c r="AF23" s="41">
        <f t="shared" si="7"/>
        <v>0</v>
      </c>
      <c r="AG23" s="41">
        <f t="shared" si="7"/>
        <v>0</v>
      </c>
      <c r="AH23" s="41">
        <f t="shared" si="7"/>
        <v>0</v>
      </c>
      <c r="AI23" s="41">
        <f t="shared" si="7"/>
        <v>0</v>
      </c>
      <c r="AJ23" s="41">
        <f t="shared" si="7"/>
        <v>0</v>
      </c>
      <c r="AK23" s="41">
        <f t="shared" si="7"/>
        <v>0</v>
      </c>
      <c r="AL23" s="41">
        <f t="shared" si="7"/>
        <v>0</v>
      </c>
      <c r="AM23" s="41">
        <f t="shared" si="7"/>
        <v>0</v>
      </c>
      <c r="AN23" s="41">
        <f t="shared" si="7"/>
        <v>0</v>
      </c>
      <c r="AO23" s="41">
        <f t="shared" si="7"/>
        <v>0</v>
      </c>
      <c r="AP23" s="41">
        <f t="shared" si="7"/>
        <v>0</v>
      </c>
      <c r="AQ23" s="41">
        <f t="shared" si="7"/>
        <v>0</v>
      </c>
      <c r="AR23" s="41">
        <f t="shared" si="7"/>
        <v>0</v>
      </c>
      <c r="AS23" s="41">
        <f t="shared" si="7"/>
        <v>0</v>
      </c>
      <c r="AT23" s="41">
        <f t="shared" si="7"/>
        <v>0</v>
      </c>
      <c r="AU23" s="41">
        <f t="shared" si="7"/>
        <v>0</v>
      </c>
      <c r="AV23" s="41">
        <f t="shared" si="7"/>
        <v>0</v>
      </c>
      <c r="AW23" s="41">
        <f t="shared" si="7"/>
        <v>0</v>
      </c>
      <c r="AX23" s="41">
        <f t="shared" si="7"/>
        <v>0</v>
      </c>
      <c r="AY23" s="41">
        <f t="shared" si="7"/>
        <v>0</v>
      </c>
      <c r="AZ23" s="41">
        <f t="shared" si="7"/>
        <v>0</v>
      </c>
      <c r="BA23" s="41">
        <f t="shared" si="7"/>
        <v>0</v>
      </c>
      <c r="BB23" s="41">
        <f t="shared" si="7"/>
        <v>0</v>
      </c>
      <c r="BC23" s="41">
        <f t="shared" si="7"/>
        <v>0</v>
      </c>
      <c r="BD23" s="41">
        <f t="shared" si="7"/>
        <v>0</v>
      </c>
      <c r="BE23" s="41">
        <f t="shared" si="7"/>
        <v>0</v>
      </c>
      <c r="BF23" s="41">
        <f t="shared" si="7"/>
        <v>0</v>
      </c>
      <c r="BG23" s="41">
        <f t="shared" si="7"/>
        <v>0</v>
      </c>
      <c r="BH23" s="41">
        <f t="shared" si="7"/>
        <v>0</v>
      </c>
      <c r="BI23" s="41">
        <f t="shared" si="7"/>
        <v>0</v>
      </c>
      <c r="BJ23" s="41">
        <f t="shared" si="7"/>
        <v>0</v>
      </c>
      <c r="BK23" s="41">
        <f t="shared" si="6"/>
        <v>0</v>
      </c>
    </row>
    <row r="24" spans="1:63" x14ac:dyDescent="0.25">
      <c r="A24" s="11" t="s">
        <v>80</v>
      </c>
      <c r="B24" s="25" t="s">
        <v>96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</row>
    <row r="25" spans="1:63" x14ac:dyDescent="0.25">
      <c r="A25" s="11"/>
      <c r="B25" s="24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40">
        <f t="shared" ref="BK25:BK26" si="8">SUM(C25:BJ25)</f>
        <v>0</v>
      </c>
    </row>
    <row r="26" spans="1:63" x14ac:dyDescent="0.25">
      <c r="A26" s="11"/>
      <c r="B26" s="26" t="s">
        <v>90</v>
      </c>
      <c r="C26" s="41">
        <f>SUM(C25)</f>
        <v>0</v>
      </c>
      <c r="D26" s="41">
        <f t="shared" ref="D26:BJ26" si="9">SUM(D25)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1">
        <f t="shared" si="9"/>
        <v>0</v>
      </c>
      <c r="K26" s="41">
        <f t="shared" si="9"/>
        <v>0</v>
      </c>
      <c r="L26" s="41">
        <f t="shared" si="9"/>
        <v>0</v>
      </c>
      <c r="M26" s="41">
        <f t="shared" si="9"/>
        <v>0</v>
      </c>
      <c r="N26" s="41">
        <f t="shared" si="9"/>
        <v>0</v>
      </c>
      <c r="O26" s="41">
        <f t="shared" si="9"/>
        <v>0</v>
      </c>
      <c r="P26" s="41">
        <f t="shared" si="9"/>
        <v>0</v>
      </c>
      <c r="Q26" s="41">
        <f t="shared" si="9"/>
        <v>0</v>
      </c>
      <c r="R26" s="41">
        <f t="shared" si="9"/>
        <v>0</v>
      </c>
      <c r="S26" s="41">
        <f t="shared" si="9"/>
        <v>0</v>
      </c>
      <c r="T26" s="41">
        <f t="shared" si="9"/>
        <v>0</v>
      </c>
      <c r="U26" s="41">
        <f t="shared" si="9"/>
        <v>0</v>
      </c>
      <c r="V26" s="41">
        <f t="shared" si="9"/>
        <v>0</v>
      </c>
      <c r="W26" s="41">
        <f t="shared" si="9"/>
        <v>0</v>
      </c>
      <c r="X26" s="41">
        <f t="shared" si="9"/>
        <v>0</v>
      </c>
      <c r="Y26" s="41">
        <f t="shared" si="9"/>
        <v>0</v>
      </c>
      <c r="Z26" s="41">
        <f t="shared" si="9"/>
        <v>0</v>
      </c>
      <c r="AA26" s="41">
        <f t="shared" si="9"/>
        <v>0</v>
      </c>
      <c r="AB26" s="41">
        <f t="shared" si="9"/>
        <v>0</v>
      </c>
      <c r="AC26" s="41">
        <f t="shared" si="9"/>
        <v>0</v>
      </c>
      <c r="AD26" s="41">
        <f t="shared" si="9"/>
        <v>0</v>
      </c>
      <c r="AE26" s="41">
        <f t="shared" si="9"/>
        <v>0</v>
      </c>
      <c r="AF26" s="41">
        <f t="shared" si="9"/>
        <v>0</v>
      </c>
      <c r="AG26" s="41">
        <f t="shared" si="9"/>
        <v>0</v>
      </c>
      <c r="AH26" s="41">
        <f t="shared" si="9"/>
        <v>0</v>
      </c>
      <c r="AI26" s="41">
        <f t="shared" si="9"/>
        <v>0</v>
      </c>
      <c r="AJ26" s="41">
        <f t="shared" si="9"/>
        <v>0</v>
      </c>
      <c r="AK26" s="41">
        <f t="shared" si="9"/>
        <v>0</v>
      </c>
      <c r="AL26" s="41">
        <f t="shared" si="9"/>
        <v>0</v>
      </c>
      <c r="AM26" s="41">
        <f t="shared" si="9"/>
        <v>0</v>
      </c>
      <c r="AN26" s="41">
        <f t="shared" si="9"/>
        <v>0</v>
      </c>
      <c r="AO26" s="41">
        <f t="shared" si="9"/>
        <v>0</v>
      </c>
      <c r="AP26" s="41">
        <f t="shared" si="9"/>
        <v>0</v>
      </c>
      <c r="AQ26" s="41">
        <f t="shared" si="9"/>
        <v>0</v>
      </c>
      <c r="AR26" s="41">
        <f t="shared" si="9"/>
        <v>0</v>
      </c>
      <c r="AS26" s="41">
        <f t="shared" si="9"/>
        <v>0</v>
      </c>
      <c r="AT26" s="41">
        <f t="shared" si="9"/>
        <v>0</v>
      </c>
      <c r="AU26" s="41">
        <f t="shared" si="9"/>
        <v>0</v>
      </c>
      <c r="AV26" s="41">
        <f t="shared" si="9"/>
        <v>0</v>
      </c>
      <c r="AW26" s="41">
        <f t="shared" si="9"/>
        <v>0</v>
      </c>
      <c r="AX26" s="41">
        <f t="shared" si="9"/>
        <v>0</v>
      </c>
      <c r="AY26" s="41">
        <f t="shared" si="9"/>
        <v>0</v>
      </c>
      <c r="AZ26" s="41">
        <f t="shared" si="9"/>
        <v>0</v>
      </c>
      <c r="BA26" s="41">
        <f t="shared" si="9"/>
        <v>0</v>
      </c>
      <c r="BB26" s="41">
        <f t="shared" si="9"/>
        <v>0</v>
      </c>
      <c r="BC26" s="41">
        <f t="shared" si="9"/>
        <v>0</v>
      </c>
      <c r="BD26" s="41">
        <f t="shared" si="9"/>
        <v>0</v>
      </c>
      <c r="BE26" s="41">
        <f t="shared" si="9"/>
        <v>0</v>
      </c>
      <c r="BF26" s="41">
        <f t="shared" si="9"/>
        <v>0</v>
      </c>
      <c r="BG26" s="41">
        <f t="shared" si="9"/>
        <v>0</v>
      </c>
      <c r="BH26" s="41">
        <f t="shared" si="9"/>
        <v>0</v>
      </c>
      <c r="BI26" s="41">
        <f t="shared" si="9"/>
        <v>0</v>
      </c>
      <c r="BJ26" s="41">
        <f t="shared" si="9"/>
        <v>0</v>
      </c>
      <c r="BK26" s="41">
        <f t="shared" si="8"/>
        <v>0</v>
      </c>
    </row>
    <row r="27" spans="1:63" x14ac:dyDescent="0.25">
      <c r="A27" s="11" t="s">
        <v>81</v>
      </c>
      <c r="B27" s="25" t="s">
        <v>16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</row>
    <row r="28" spans="1:63" x14ac:dyDescent="0.25">
      <c r="A28" s="11"/>
      <c r="B28" s="25" t="s">
        <v>133</v>
      </c>
      <c r="C28" s="39">
        <v>0</v>
      </c>
      <c r="D28" s="39">
        <v>59.646528590566604</v>
      </c>
      <c r="E28" s="39">
        <v>0</v>
      </c>
      <c r="F28" s="39">
        <v>0</v>
      </c>
      <c r="G28" s="39">
        <v>0</v>
      </c>
      <c r="H28" s="39">
        <v>3.0708795982317003</v>
      </c>
      <c r="I28" s="39">
        <v>315.80203629443196</v>
      </c>
      <c r="J28" s="39">
        <v>15.294779236933099</v>
      </c>
      <c r="K28" s="39">
        <v>0</v>
      </c>
      <c r="L28" s="39">
        <v>28.3475600240657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1.2579086892452689</v>
      </c>
      <c r="S28" s="39">
        <v>15.160789082266502</v>
      </c>
      <c r="T28" s="39">
        <v>1.2024246255666</v>
      </c>
      <c r="U28" s="39">
        <v>0</v>
      </c>
      <c r="V28" s="39">
        <v>1.8966619948994998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0.50676249273219998</v>
      </c>
      <c r="AC28" s="39">
        <v>133.08697691166628</v>
      </c>
      <c r="AD28" s="39">
        <v>0</v>
      </c>
      <c r="AE28" s="39">
        <v>0</v>
      </c>
      <c r="AF28" s="39">
        <v>0.56405977736630009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0.23706105116579998</v>
      </c>
      <c r="AM28" s="39">
        <v>0.26769404793309998</v>
      </c>
      <c r="AN28" s="39">
        <v>4.5383097899899999E-2</v>
      </c>
      <c r="AO28" s="39">
        <v>0</v>
      </c>
      <c r="AP28" s="39">
        <v>0.28152367483330004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14.3988006647166</v>
      </c>
      <c r="AW28" s="39">
        <v>72.8822648889645</v>
      </c>
      <c r="AX28" s="39">
        <v>6.3353369999999999E-3</v>
      </c>
      <c r="AY28" s="39">
        <v>0</v>
      </c>
      <c r="AZ28" s="39">
        <v>66.493106047760477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5.6583987104892026</v>
      </c>
      <c r="BG28" s="39">
        <v>5.0239451653994003</v>
      </c>
      <c r="BH28" s="39">
        <v>2.4904578927998999</v>
      </c>
      <c r="BI28" s="39">
        <v>0</v>
      </c>
      <c r="BJ28" s="39">
        <v>4.6605421330653005</v>
      </c>
      <c r="BK28" s="40">
        <f t="shared" ref="BK28:BK36" si="10">SUM(C28:BJ28)</f>
        <v>748.28288002999921</v>
      </c>
    </row>
    <row r="29" spans="1:63" x14ac:dyDescent="0.25">
      <c r="A29" s="11"/>
      <c r="B29" s="25" t="s">
        <v>134</v>
      </c>
      <c r="C29" s="39">
        <v>0</v>
      </c>
      <c r="D29" s="39">
        <v>23.078785162500001</v>
      </c>
      <c r="E29" s="39">
        <v>0</v>
      </c>
      <c r="F29" s="39">
        <v>0</v>
      </c>
      <c r="G29" s="39">
        <v>0</v>
      </c>
      <c r="H29" s="39">
        <v>0.50042030206619992</v>
      </c>
      <c r="I29" s="39">
        <v>16.4519262842331</v>
      </c>
      <c r="J29" s="39">
        <v>0</v>
      </c>
      <c r="K29" s="39">
        <v>0</v>
      </c>
      <c r="L29" s="39">
        <v>1.2134378150998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0.14621416294224007</v>
      </c>
      <c r="S29" s="39">
        <v>0</v>
      </c>
      <c r="T29" s="39">
        <v>0</v>
      </c>
      <c r="U29" s="39">
        <v>0</v>
      </c>
      <c r="V29" s="39">
        <v>0.1045927390332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1.9842271399900004E-2</v>
      </c>
      <c r="AC29" s="39">
        <v>2.6927928299899997E-2</v>
      </c>
      <c r="AD29" s="39">
        <v>0</v>
      </c>
      <c r="AE29" s="39">
        <v>0</v>
      </c>
      <c r="AF29" s="39">
        <v>0.37784122569990003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1.5331925699799999E-2</v>
      </c>
      <c r="AM29" s="39">
        <v>0</v>
      </c>
      <c r="AN29" s="39">
        <v>0</v>
      </c>
      <c r="AO29" s="39">
        <v>0</v>
      </c>
      <c r="AP29" s="39">
        <v>1.4004766599999998E-5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1.6135936171292993</v>
      </c>
      <c r="AW29" s="39">
        <v>5.0206673674328002</v>
      </c>
      <c r="AX29" s="39">
        <v>0</v>
      </c>
      <c r="AY29" s="39">
        <v>0</v>
      </c>
      <c r="AZ29" s="39">
        <v>2.8658104255996002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0.58066581386440008</v>
      </c>
      <c r="BG29" s="39">
        <v>0</v>
      </c>
      <c r="BH29" s="39">
        <v>0</v>
      </c>
      <c r="BI29" s="39">
        <v>0</v>
      </c>
      <c r="BJ29" s="39">
        <v>0.32192310376659999</v>
      </c>
      <c r="BK29" s="53">
        <f t="shared" si="10"/>
        <v>52.337994149533337</v>
      </c>
    </row>
    <row r="30" spans="1:63" x14ac:dyDescent="0.25">
      <c r="A30" s="11"/>
      <c r="B30" s="25" t="s">
        <v>131</v>
      </c>
      <c r="C30" s="39">
        <v>0</v>
      </c>
      <c r="D30" s="39">
        <v>18.211014830333301</v>
      </c>
      <c r="E30" s="39">
        <v>0</v>
      </c>
      <c r="F30" s="39">
        <v>0</v>
      </c>
      <c r="G30" s="39">
        <v>0</v>
      </c>
      <c r="H30" s="39">
        <v>1.1353032699991998</v>
      </c>
      <c r="I30" s="39">
        <v>9.2011502423665998</v>
      </c>
      <c r="J30" s="39">
        <v>0</v>
      </c>
      <c r="K30" s="39">
        <v>0</v>
      </c>
      <c r="L30" s="39">
        <v>1.0563501352664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0.49562208116509998</v>
      </c>
      <c r="S30" s="39">
        <v>0</v>
      </c>
      <c r="T30" s="39">
        <v>0</v>
      </c>
      <c r="U30" s="39">
        <v>0</v>
      </c>
      <c r="V30" s="39">
        <v>0.23539273346649997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1.3645130658325999</v>
      </c>
      <c r="AC30" s="39">
        <v>0.80948321949980007</v>
      </c>
      <c r="AD30" s="39">
        <v>0</v>
      </c>
      <c r="AE30" s="39">
        <v>0</v>
      </c>
      <c r="AF30" s="39">
        <v>3.5130549789999002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0.65958377856630002</v>
      </c>
      <c r="AM30" s="39">
        <v>0.10012411726659999</v>
      </c>
      <c r="AN30" s="39">
        <v>0</v>
      </c>
      <c r="AO30" s="39">
        <v>0</v>
      </c>
      <c r="AP30" s="39">
        <v>0.67409304553320004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10.073009976816873</v>
      </c>
      <c r="AW30" s="39">
        <v>18.493048250364694</v>
      </c>
      <c r="AX30" s="39">
        <v>7.4448845693998997</v>
      </c>
      <c r="AY30" s="39">
        <v>0</v>
      </c>
      <c r="AZ30" s="39">
        <v>21.167999279331305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1.9720942731255999</v>
      </c>
      <c r="BG30" s="39">
        <v>7.8780886709664992</v>
      </c>
      <c r="BH30" s="39">
        <v>0</v>
      </c>
      <c r="BI30" s="39">
        <v>0</v>
      </c>
      <c r="BJ30" s="39">
        <v>1.8759333541996999</v>
      </c>
      <c r="BK30" s="53">
        <f t="shared" si="10"/>
        <v>106.36074387250009</v>
      </c>
    </row>
    <row r="31" spans="1:63" x14ac:dyDescent="0.25">
      <c r="A31" s="11"/>
      <c r="B31" s="25" t="s">
        <v>135</v>
      </c>
      <c r="C31" s="39">
        <v>0</v>
      </c>
      <c r="D31" s="39">
        <v>28.7976672033999</v>
      </c>
      <c r="E31" s="39">
        <v>0</v>
      </c>
      <c r="F31" s="39">
        <v>0</v>
      </c>
      <c r="G31" s="39">
        <v>0</v>
      </c>
      <c r="H31" s="39">
        <v>1.2658475333319998</v>
      </c>
      <c r="I31" s="39">
        <v>50.303978000356992</v>
      </c>
      <c r="J31" s="39">
        <v>0</v>
      </c>
      <c r="K31" s="39">
        <v>0</v>
      </c>
      <c r="L31" s="39">
        <v>6.4924492256661015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0.43877872236589999</v>
      </c>
      <c r="S31" s="39">
        <v>0</v>
      </c>
      <c r="T31" s="39">
        <v>0.85218733383329992</v>
      </c>
      <c r="U31" s="39">
        <v>0</v>
      </c>
      <c r="V31" s="39">
        <v>0.27201553323310002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2.4768480633654009</v>
      </c>
      <c r="AC31" s="39">
        <v>113.94759726403259</v>
      </c>
      <c r="AD31" s="39">
        <v>0</v>
      </c>
      <c r="AE31" s="39">
        <v>0</v>
      </c>
      <c r="AF31" s="39">
        <v>6.6634331472326993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0.4830311208327</v>
      </c>
      <c r="AM31" s="39">
        <v>1.5198954433199999E-2</v>
      </c>
      <c r="AN31" s="39">
        <v>42.222816887566594</v>
      </c>
      <c r="AO31" s="39">
        <v>0</v>
      </c>
      <c r="AP31" s="39">
        <v>0.7502987105329999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6.0656395422917049</v>
      </c>
      <c r="AW31" s="39">
        <v>63.020820382398611</v>
      </c>
      <c r="AX31" s="39">
        <v>0</v>
      </c>
      <c r="AY31" s="39">
        <v>0</v>
      </c>
      <c r="AZ31" s="39">
        <v>36.771985006864192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2.1306012360958997</v>
      </c>
      <c r="BG31" s="39">
        <v>4.2649478859998995</v>
      </c>
      <c r="BH31" s="39">
        <v>0.73565396323330001</v>
      </c>
      <c r="BI31" s="39">
        <v>0</v>
      </c>
      <c r="BJ31" s="39">
        <v>1.4941268565330001</v>
      </c>
      <c r="BK31" s="53">
        <f t="shared" si="10"/>
        <v>369.4659225736001</v>
      </c>
    </row>
    <row r="32" spans="1:63" x14ac:dyDescent="0.25">
      <c r="A32" s="11"/>
      <c r="B32" s="25" t="s">
        <v>106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5.6566613967465509</v>
      </c>
      <c r="I32" s="39">
        <v>0.26648832743330003</v>
      </c>
      <c r="J32" s="39">
        <v>0</v>
      </c>
      <c r="K32" s="39">
        <v>0</v>
      </c>
      <c r="L32" s="39">
        <v>6.0766048750994992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1.7964911231327998</v>
      </c>
      <c r="S32" s="39">
        <v>0</v>
      </c>
      <c r="T32" s="39">
        <v>0</v>
      </c>
      <c r="U32" s="39">
        <v>0</v>
      </c>
      <c r="V32" s="39">
        <v>1.6563270265993002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0.38191542759960001</v>
      </c>
      <c r="AC32" s="39">
        <v>0</v>
      </c>
      <c r="AD32" s="39">
        <v>0</v>
      </c>
      <c r="AE32" s="39">
        <v>0</v>
      </c>
      <c r="AF32" s="39">
        <v>0.83595860613290007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0.21663668943300002</v>
      </c>
      <c r="AM32" s="39">
        <v>0</v>
      </c>
      <c r="AN32" s="39">
        <v>0</v>
      </c>
      <c r="AO32" s="39">
        <v>0</v>
      </c>
      <c r="AP32" s="39">
        <v>0.1245807795332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5.4088002697954005</v>
      </c>
      <c r="AW32" s="39">
        <v>9.0131278331999996E-3</v>
      </c>
      <c r="AX32" s="39">
        <v>0</v>
      </c>
      <c r="AY32" s="39">
        <v>0</v>
      </c>
      <c r="AZ32" s="39">
        <v>6.2154441087316021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1.8174930123300996</v>
      </c>
      <c r="BG32" s="39">
        <v>5.9314186333E-3</v>
      </c>
      <c r="BH32" s="39">
        <v>0</v>
      </c>
      <c r="BI32" s="39">
        <v>0</v>
      </c>
      <c r="BJ32" s="39">
        <v>1.2605234273996</v>
      </c>
      <c r="BK32" s="53">
        <f t="shared" si="10"/>
        <v>31.72886961643335</v>
      </c>
    </row>
    <row r="33" spans="1:64" x14ac:dyDescent="0.25">
      <c r="A33" s="11"/>
      <c r="B33" s="25" t="s">
        <v>107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0.81185328459930017</v>
      </c>
      <c r="I33" s="39">
        <v>0.31299178996660004</v>
      </c>
      <c r="J33" s="39">
        <v>0</v>
      </c>
      <c r="K33" s="39">
        <v>0</v>
      </c>
      <c r="L33" s="39">
        <v>1.5569867345997999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0.29642712083200001</v>
      </c>
      <c r="S33" s="39">
        <v>0</v>
      </c>
      <c r="T33" s="39">
        <v>0</v>
      </c>
      <c r="U33" s="39">
        <v>0</v>
      </c>
      <c r="V33" s="39">
        <v>0.27185576329979999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0.32405339023269997</v>
      </c>
      <c r="AC33" s="39">
        <v>0.19100145379990002</v>
      </c>
      <c r="AD33" s="39">
        <v>0</v>
      </c>
      <c r="AE33" s="39">
        <v>0</v>
      </c>
      <c r="AF33" s="39">
        <v>0.31224089026649998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0.34409520603239996</v>
      </c>
      <c r="AM33" s="39">
        <v>4.3450558066600004E-2</v>
      </c>
      <c r="AN33" s="39">
        <v>0</v>
      </c>
      <c r="AO33" s="39">
        <v>0</v>
      </c>
      <c r="AP33" s="39">
        <v>1.5578296867330998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6.5701736285843024</v>
      </c>
      <c r="AW33" s="39">
        <v>2.0321351054662</v>
      </c>
      <c r="AX33" s="39">
        <v>0</v>
      </c>
      <c r="AY33" s="39">
        <v>0</v>
      </c>
      <c r="AZ33" s="39">
        <v>1.6618439288657001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2.4964078399219005</v>
      </c>
      <c r="BG33" s="39">
        <v>0.10232502996660001</v>
      </c>
      <c r="BH33" s="39">
        <v>0</v>
      </c>
      <c r="BI33" s="39">
        <v>0</v>
      </c>
      <c r="BJ33" s="39">
        <v>6.3328379366600004E-2</v>
      </c>
      <c r="BK33" s="53">
        <f t="shared" si="10"/>
        <v>18.948999790600002</v>
      </c>
    </row>
    <row r="34" spans="1:64" x14ac:dyDescent="0.25">
      <c r="A34" s="11"/>
      <c r="B34" s="25" t="s">
        <v>108</v>
      </c>
      <c r="C34" s="39">
        <v>0</v>
      </c>
      <c r="D34" s="39">
        <v>11.3162983054</v>
      </c>
      <c r="E34" s="39">
        <v>0</v>
      </c>
      <c r="F34" s="39">
        <v>0</v>
      </c>
      <c r="G34" s="39">
        <v>0</v>
      </c>
      <c r="H34" s="39">
        <v>0.35947682426580008</v>
      </c>
      <c r="I34" s="39">
        <v>33.430674241399799</v>
      </c>
      <c r="J34" s="39">
        <v>0</v>
      </c>
      <c r="K34" s="39">
        <v>0</v>
      </c>
      <c r="L34" s="39">
        <v>5.4524037165997008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0.28653529726630006</v>
      </c>
      <c r="S34" s="39">
        <v>0</v>
      </c>
      <c r="T34" s="39">
        <v>0</v>
      </c>
      <c r="U34" s="39">
        <v>0</v>
      </c>
      <c r="V34" s="39">
        <v>0.40526247893330003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0.30793344026630004</v>
      </c>
      <c r="AC34" s="39">
        <v>0</v>
      </c>
      <c r="AD34" s="39">
        <v>0</v>
      </c>
      <c r="AE34" s="39">
        <v>0</v>
      </c>
      <c r="AF34" s="39">
        <v>8.8729382966600004E-2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4.4067386333299992E-2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2.9309879946956978</v>
      </c>
      <c r="AW34" s="39">
        <v>5.6223013383996996</v>
      </c>
      <c r="AX34" s="39">
        <v>0</v>
      </c>
      <c r="AY34" s="39">
        <v>0</v>
      </c>
      <c r="AZ34" s="39">
        <v>11.985313985965702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1.1750770291309003</v>
      </c>
      <c r="BG34" s="39">
        <v>0.19427227956659998</v>
      </c>
      <c r="BH34" s="39">
        <v>0</v>
      </c>
      <c r="BI34" s="39">
        <v>0</v>
      </c>
      <c r="BJ34" s="39">
        <v>0.15581391607695941</v>
      </c>
      <c r="BK34" s="53">
        <f t="shared" si="10"/>
        <v>73.755147617266672</v>
      </c>
    </row>
    <row r="35" spans="1:64" x14ac:dyDescent="0.25">
      <c r="A35" s="11"/>
      <c r="B35" s="26" t="s">
        <v>89</v>
      </c>
      <c r="C35" s="41">
        <f>SUM(C28:C34)</f>
        <v>0</v>
      </c>
      <c r="D35" s="41">
        <f t="shared" ref="D35:BJ35" si="11">SUM(D28:D34)</f>
        <v>141.05029409219981</v>
      </c>
      <c r="E35" s="41">
        <f t="shared" si="11"/>
        <v>0</v>
      </c>
      <c r="F35" s="41">
        <f t="shared" si="11"/>
        <v>0</v>
      </c>
      <c r="G35" s="41">
        <f t="shared" si="11"/>
        <v>0</v>
      </c>
      <c r="H35" s="41">
        <f t="shared" si="11"/>
        <v>12.800442209240749</v>
      </c>
      <c r="I35" s="41">
        <f t="shared" si="11"/>
        <v>425.76924518018836</v>
      </c>
      <c r="J35" s="41">
        <f t="shared" si="11"/>
        <v>15.294779236933099</v>
      </c>
      <c r="K35" s="41">
        <f t="shared" si="11"/>
        <v>0</v>
      </c>
      <c r="L35" s="41">
        <f t="shared" si="11"/>
        <v>50.195792526397</v>
      </c>
      <c r="M35" s="41">
        <f t="shared" si="11"/>
        <v>0</v>
      </c>
      <c r="N35" s="41">
        <f t="shared" si="11"/>
        <v>0</v>
      </c>
      <c r="O35" s="41">
        <f t="shared" si="11"/>
        <v>0</v>
      </c>
      <c r="P35" s="41">
        <f t="shared" si="11"/>
        <v>0</v>
      </c>
      <c r="Q35" s="41">
        <f t="shared" si="11"/>
        <v>0</v>
      </c>
      <c r="R35" s="41">
        <f t="shared" si="11"/>
        <v>4.7179771969496089</v>
      </c>
      <c r="S35" s="41">
        <f t="shared" si="11"/>
        <v>15.160789082266502</v>
      </c>
      <c r="T35" s="41">
        <f t="shared" si="11"/>
        <v>2.0546119593998999</v>
      </c>
      <c r="U35" s="41">
        <f t="shared" si="11"/>
        <v>0</v>
      </c>
      <c r="V35" s="41">
        <f t="shared" si="11"/>
        <v>4.8421082694646991</v>
      </c>
      <c r="W35" s="41">
        <f t="shared" si="11"/>
        <v>0</v>
      </c>
      <c r="X35" s="41">
        <f t="shared" si="11"/>
        <v>0</v>
      </c>
      <c r="Y35" s="41">
        <f t="shared" si="11"/>
        <v>0</v>
      </c>
      <c r="Z35" s="41">
        <f t="shared" si="11"/>
        <v>0</v>
      </c>
      <c r="AA35" s="41">
        <f t="shared" si="11"/>
        <v>0</v>
      </c>
      <c r="AB35" s="41">
        <f t="shared" si="11"/>
        <v>5.3818681514287015</v>
      </c>
      <c r="AC35" s="41">
        <f t="shared" si="11"/>
        <v>248.0619867772985</v>
      </c>
      <c r="AD35" s="41">
        <f t="shared" si="11"/>
        <v>0</v>
      </c>
      <c r="AE35" s="41">
        <f t="shared" si="11"/>
        <v>0</v>
      </c>
      <c r="AF35" s="41">
        <f t="shared" si="11"/>
        <v>12.355318008664799</v>
      </c>
      <c r="AG35" s="41">
        <f t="shared" si="11"/>
        <v>0</v>
      </c>
      <c r="AH35" s="41">
        <f t="shared" si="11"/>
        <v>0</v>
      </c>
      <c r="AI35" s="41">
        <f t="shared" si="11"/>
        <v>0</v>
      </c>
      <c r="AJ35" s="41">
        <f t="shared" si="11"/>
        <v>0</v>
      </c>
      <c r="AK35" s="41">
        <f t="shared" si="11"/>
        <v>0</v>
      </c>
      <c r="AL35" s="41">
        <f t="shared" si="11"/>
        <v>1.9998071580633003</v>
      </c>
      <c r="AM35" s="41">
        <f t="shared" si="11"/>
        <v>0.4264676776995</v>
      </c>
      <c r="AN35" s="41">
        <f t="shared" si="11"/>
        <v>42.268199985466495</v>
      </c>
      <c r="AO35" s="41">
        <f t="shared" si="11"/>
        <v>0</v>
      </c>
      <c r="AP35" s="41">
        <f t="shared" si="11"/>
        <v>3.3883399019323996</v>
      </c>
      <c r="AQ35" s="41">
        <f t="shared" si="11"/>
        <v>0</v>
      </c>
      <c r="AR35" s="41">
        <f t="shared" si="11"/>
        <v>0</v>
      </c>
      <c r="AS35" s="41">
        <f t="shared" si="11"/>
        <v>0</v>
      </c>
      <c r="AT35" s="41">
        <f t="shared" si="11"/>
        <v>0</v>
      </c>
      <c r="AU35" s="41">
        <f t="shared" si="11"/>
        <v>0</v>
      </c>
      <c r="AV35" s="41">
        <f t="shared" si="11"/>
        <v>47.061005694029873</v>
      </c>
      <c r="AW35" s="41">
        <f t="shared" si="11"/>
        <v>167.0802504608597</v>
      </c>
      <c r="AX35" s="41">
        <f t="shared" si="11"/>
        <v>7.4512199063999001</v>
      </c>
      <c r="AY35" s="41">
        <f t="shared" si="11"/>
        <v>0</v>
      </c>
      <c r="AZ35" s="41">
        <f t="shared" si="11"/>
        <v>147.16150278311855</v>
      </c>
      <c r="BA35" s="41">
        <f t="shared" si="11"/>
        <v>0</v>
      </c>
      <c r="BB35" s="41">
        <f t="shared" si="11"/>
        <v>0</v>
      </c>
      <c r="BC35" s="41">
        <f t="shared" si="11"/>
        <v>0</v>
      </c>
      <c r="BD35" s="41">
        <f t="shared" si="11"/>
        <v>0</v>
      </c>
      <c r="BE35" s="41">
        <f t="shared" si="11"/>
        <v>0</v>
      </c>
      <c r="BF35" s="41">
        <f t="shared" si="11"/>
        <v>15.830737914958004</v>
      </c>
      <c r="BG35" s="41">
        <f t="shared" si="11"/>
        <v>17.469510450532297</v>
      </c>
      <c r="BH35" s="41">
        <f t="shared" si="11"/>
        <v>3.2261118560331998</v>
      </c>
      <c r="BI35" s="41">
        <f t="shared" si="11"/>
        <v>0</v>
      </c>
      <c r="BJ35" s="41">
        <f t="shared" si="11"/>
        <v>9.8321911704077607</v>
      </c>
      <c r="BK35" s="41">
        <f t="shared" si="10"/>
        <v>1400.8805576499328</v>
      </c>
      <c r="BL35" s="32"/>
    </row>
    <row r="36" spans="1:64" x14ac:dyDescent="0.25">
      <c r="A36" s="11"/>
      <c r="B36" s="26" t="s">
        <v>79</v>
      </c>
      <c r="C36" s="41">
        <f t="shared" ref="C36:AH36" si="12">C9+C12+C20+C23+C26+C35</f>
        <v>0</v>
      </c>
      <c r="D36" s="41">
        <f t="shared" si="12"/>
        <v>175.33388831459962</v>
      </c>
      <c r="E36" s="41">
        <f t="shared" si="12"/>
        <v>0</v>
      </c>
      <c r="F36" s="41">
        <f t="shared" si="12"/>
        <v>0</v>
      </c>
      <c r="G36" s="41">
        <f t="shared" si="12"/>
        <v>0</v>
      </c>
      <c r="H36" s="41">
        <f t="shared" si="12"/>
        <v>37.66947996630465</v>
      </c>
      <c r="I36" s="41">
        <f t="shared" si="12"/>
        <v>759.76126896595326</v>
      </c>
      <c r="J36" s="41">
        <f t="shared" si="12"/>
        <v>84.874110414333003</v>
      </c>
      <c r="K36" s="41">
        <f t="shared" si="12"/>
        <v>0</v>
      </c>
      <c r="L36" s="41">
        <f t="shared" si="12"/>
        <v>69.8752450917288</v>
      </c>
      <c r="M36" s="41">
        <f t="shared" si="12"/>
        <v>0</v>
      </c>
      <c r="N36" s="41">
        <f t="shared" si="12"/>
        <v>0</v>
      </c>
      <c r="O36" s="41">
        <f t="shared" si="12"/>
        <v>0</v>
      </c>
      <c r="P36" s="41">
        <f t="shared" si="12"/>
        <v>0</v>
      </c>
      <c r="Q36" s="41">
        <f t="shared" si="12"/>
        <v>0</v>
      </c>
      <c r="R36" s="41">
        <f t="shared" si="12"/>
        <v>5.9068341822478088</v>
      </c>
      <c r="S36" s="41">
        <f t="shared" si="12"/>
        <v>34.381474919004951</v>
      </c>
      <c r="T36" s="41">
        <f t="shared" si="12"/>
        <v>2.1119375024332001</v>
      </c>
      <c r="U36" s="41">
        <f t="shared" si="12"/>
        <v>0</v>
      </c>
      <c r="V36" s="41">
        <f t="shared" si="12"/>
        <v>5.8966390193974991</v>
      </c>
      <c r="W36" s="41">
        <f t="shared" si="12"/>
        <v>0</v>
      </c>
      <c r="X36" s="41">
        <f t="shared" si="12"/>
        <v>0</v>
      </c>
      <c r="Y36" s="41">
        <f t="shared" si="12"/>
        <v>0</v>
      </c>
      <c r="Z36" s="41">
        <f t="shared" si="12"/>
        <v>0</v>
      </c>
      <c r="AA36" s="41">
        <f t="shared" si="12"/>
        <v>0</v>
      </c>
      <c r="AB36" s="41">
        <f t="shared" si="12"/>
        <v>6.3454285362271019</v>
      </c>
      <c r="AC36" s="41">
        <f t="shared" si="12"/>
        <v>302.0562239204645</v>
      </c>
      <c r="AD36" s="41">
        <f t="shared" si="12"/>
        <v>0</v>
      </c>
      <c r="AE36" s="41">
        <f t="shared" si="12"/>
        <v>0</v>
      </c>
      <c r="AF36" s="41">
        <f t="shared" si="12"/>
        <v>15.655645800163899</v>
      </c>
      <c r="AG36" s="41">
        <f t="shared" si="12"/>
        <v>0</v>
      </c>
      <c r="AH36" s="41">
        <f t="shared" si="12"/>
        <v>0</v>
      </c>
      <c r="AI36" s="41">
        <f t="shared" ref="AI36:BJ36" si="13">AI9+AI12+AI20+AI23+AI26+AI35</f>
        <v>0</v>
      </c>
      <c r="AJ36" s="41">
        <f t="shared" si="13"/>
        <v>0</v>
      </c>
      <c r="AK36" s="41">
        <f t="shared" si="13"/>
        <v>0</v>
      </c>
      <c r="AL36" s="41">
        <f t="shared" si="13"/>
        <v>2.4189503981294003</v>
      </c>
      <c r="AM36" s="41">
        <f t="shared" si="13"/>
        <v>17.674058958532502</v>
      </c>
      <c r="AN36" s="41">
        <f t="shared" si="13"/>
        <v>99.901680188866493</v>
      </c>
      <c r="AO36" s="41">
        <f t="shared" si="13"/>
        <v>0</v>
      </c>
      <c r="AP36" s="41">
        <f t="shared" si="13"/>
        <v>4.7291907437319001</v>
      </c>
      <c r="AQ36" s="41">
        <f t="shared" si="13"/>
        <v>0</v>
      </c>
      <c r="AR36" s="41">
        <f t="shared" si="13"/>
        <v>0</v>
      </c>
      <c r="AS36" s="41">
        <f t="shared" si="13"/>
        <v>0</v>
      </c>
      <c r="AT36" s="41">
        <f t="shared" si="13"/>
        <v>0</v>
      </c>
      <c r="AU36" s="41">
        <f t="shared" si="13"/>
        <v>0</v>
      </c>
      <c r="AV36" s="41">
        <f t="shared" si="13"/>
        <v>57.654861403845473</v>
      </c>
      <c r="AW36" s="41">
        <f t="shared" si="13"/>
        <v>559.55419042349308</v>
      </c>
      <c r="AX36" s="41">
        <f t="shared" si="13"/>
        <v>9.7838231374330995</v>
      </c>
      <c r="AY36" s="41">
        <f t="shared" si="13"/>
        <v>0</v>
      </c>
      <c r="AZ36" s="41">
        <f t="shared" si="13"/>
        <v>192.43077134545308</v>
      </c>
      <c r="BA36" s="41">
        <f t="shared" si="13"/>
        <v>0</v>
      </c>
      <c r="BB36" s="41">
        <f t="shared" si="13"/>
        <v>0</v>
      </c>
      <c r="BC36" s="41">
        <f t="shared" si="13"/>
        <v>0</v>
      </c>
      <c r="BD36" s="41">
        <f t="shared" si="13"/>
        <v>0</v>
      </c>
      <c r="BE36" s="41">
        <f t="shared" si="13"/>
        <v>0</v>
      </c>
      <c r="BF36" s="41">
        <f t="shared" si="13"/>
        <v>19.279378454581103</v>
      </c>
      <c r="BG36" s="41">
        <f t="shared" si="13"/>
        <v>22.571255961198631</v>
      </c>
      <c r="BH36" s="41">
        <f t="shared" si="13"/>
        <v>4.1159798826331997</v>
      </c>
      <c r="BI36" s="41">
        <f t="shared" si="13"/>
        <v>0</v>
      </c>
      <c r="BJ36" s="41">
        <f t="shared" si="13"/>
        <v>19.441000791141629</v>
      </c>
      <c r="BK36" s="41">
        <f t="shared" si="10"/>
        <v>2509.4233183218976</v>
      </c>
    </row>
    <row r="37" spans="1:64" ht="3.75" customHeight="1" x14ac:dyDescent="0.25">
      <c r="A37" s="11"/>
      <c r="B37" s="2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</row>
    <row r="38" spans="1:64" x14ac:dyDescent="0.25">
      <c r="A38" s="11" t="s">
        <v>1</v>
      </c>
      <c r="B38" s="28" t="s">
        <v>7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</row>
    <row r="39" spans="1:64" s="15" customFormat="1" x14ac:dyDescent="0.25">
      <c r="A39" s="11" t="s">
        <v>75</v>
      </c>
      <c r="B39" s="25" t="s">
        <v>2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</row>
    <row r="40" spans="1:64" s="15" customFormat="1" x14ac:dyDescent="0.25">
      <c r="A40" s="11"/>
      <c r="B40" s="25" t="s">
        <v>109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20.520045966963796</v>
      </c>
      <c r="I40" s="39">
        <v>0.6597737107331999</v>
      </c>
      <c r="J40" s="39">
        <v>0</v>
      </c>
      <c r="K40" s="39">
        <v>0</v>
      </c>
      <c r="L40" s="39">
        <v>3.6893675533099995E-2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9.1921049398639969</v>
      </c>
      <c r="S40" s="39">
        <v>3.1909483766600001E-2</v>
      </c>
      <c r="T40" s="39">
        <v>0</v>
      </c>
      <c r="U40" s="39">
        <v>0</v>
      </c>
      <c r="V40" s="39">
        <v>4.7308883399499992E-2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7.9751182263644989</v>
      </c>
      <c r="AC40" s="39">
        <v>3.2505082866599998E-2</v>
      </c>
      <c r="AD40" s="39">
        <v>0</v>
      </c>
      <c r="AE40" s="39">
        <v>0</v>
      </c>
      <c r="AF40" s="39">
        <v>0.14680172836660002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6.9551713366313006</v>
      </c>
      <c r="AM40" s="39">
        <v>2.78264575998E-2</v>
      </c>
      <c r="AN40" s="39">
        <v>0</v>
      </c>
      <c r="AO40" s="39">
        <v>0</v>
      </c>
      <c r="AP40" s="39">
        <v>3.8919576266599996E-2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179.09324077841976</v>
      </c>
      <c r="AW40" s="39">
        <v>0.61289656683230009</v>
      </c>
      <c r="AX40" s="39">
        <v>0</v>
      </c>
      <c r="AY40" s="39">
        <v>0</v>
      </c>
      <c r="AZ40" s="39">
        <v>1.4240186542649003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87.857663517594489</v>
      </c>
      <c r="BG40" s="39">
        <v>8.8521239965661991</v>
      </c>
      <c r="BH40" s="39">
        <v>0</v>
      </c>
      <c r="BI40" s="39">
        <v>0</v>
      </c>
      <c r="BJ40" s="39">
        <v>0.21082788186650001</v>
      </c>
      <c r="BK40" s="40">
        <f t="shared" ref="BK40:BK42" si="14">SUM(C40:BJ40)</f>
        <v>323.71515046389976</v>
      </c>
    </row>
    <row r="41" spans="1:64" s="15" customFormat="1" x14ac:dyDescent="0.25">
      <c r="A41" s="11"/>
      <c r="B41" s="23" t="s">
        <v>110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80.029327991263941</v>
      </c>
      <c r="I41" s="39">
        <v>0.67428422543330002</v>
      </c>
      <c r="J41" s="39">
        <v>0</v>
      </c>
      <c r="K41" s="39">
        <v>0</v>
      </c>
      <c r="L41" s="39">
        <v>0.16484632849979999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68.310050469547178</v>
      </c>
      <c r="S41" s="39">
        <v>3.3637632399899996E-2</v>
      </c>
      <c r="T41" s="39">
        <v>0</v>
      </c>
      <c r="U41" s="39">
        <v>0</v>
      </c>
      <c r="V41" s="39">
        <v>0.11381700519950001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14.205839285631601</v>
      </c>
      <c r="AC41" s="39">
        <v>1.1331914242329999</v>
      </c>
      <c r="AD41" s="39">
        <v>0</v>
      </c>
      <c r="AE41" s="39">
        <v>0</v>
      </c>
      <c r="AF41" s="39">
        <v>1.4182704110665001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14.154477897264805</v>
      </c>
      <c r="AM41" s="39">
        <v>0.1038224326666</v>
      </c>
      <c r="AN41" s="39">
        <v>0</v>
      </c>
      <c r="AO41" s="39">
        <v>0</v>
      </c>
      <c r="AP41" s="39">
        <v>0.18427329279989998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84.747045512812974</v>
      </c>
      <c r="AW41" s="39">
        <v>1.5383934832997002</v>
      </c>
      <c r="AX41" s="39">
        <v>0</v>
      </c>
      <c r="AY41" s="39">
        <v>0</v>
      </c>
      <c r="AZ41" s="39">
        <v>6.7264241074977988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44.97996194908314</v>
      </c>
      <c r="BG41" s="39">
        <v>0.3408180394666</v>
      </c>
      <c r="BH41" s="39">
        <v>0</v>
      </c>
      <c r="BI41" s="39">
        <v>0</v>
      </c>
      <c r="BJ41" s="39">
        <v>0.26831706173309999</v>
      </c>
      <c r="BK41" s="40">
        <f t="shared" si="14"/>
        <v>319.12679854989938</v>
      </c>
    </row>
    <row r="42" spans="1:64" s="15" customFormat="1" x14ac:dyDescent="0.25">
      <c r="A42" s="11"/>
      <c r="B42" s="26" t="s">
        <v>84</v>
      </c>
      <c r="C42" s="42">
        <f>SUM(C40:C41)</f>
        <v>0</v>
      </c>
      <c r="D42" s="42">
        <f t="shared" ref="D42:BJ42" si="15">SUM(D40:D41)</f>
        <v>0</v>
      </c>
      <c r="E42" s="42">
        <f t="shared" si="15"/>
        <v>0</v>
      </c>
      <c r="F42" s="42">
        <f t="shared" si="15"/>
        <v>0</v>
      </c>
      <c r="G42" s="42">
        <f t="shared" si="15"/>
        <v>0</v>
      </c>
      <c r="H42" s="42">
        <f t="shared" si="15"/>
        <v>100.54937395822773</v>
      </c>
      <c r="I42" s="42">
        <f t="shared" si="15"/>
        <v>1.3340579361664999</v>
      </c>
      <c r="J42" s="42">
        <f t="shared" si="15"/>
        <v>0</v>
      </c>
      <c r="K42" s="42">
        <f t="shared" si="15"/>
        <v>0</v>
      </c>
      <c r="L42" s="42">
        <f t="shared" si="15"/>
        <v>0.20174000403289999</v>
      </c>
      <c r="M42" s="42">
        <f t="shared" si="15"/>
        <v>0</v>
      </c>
      <c r="N42" s="42">
        <f t="shared" si="15"/>
        <v>0</v>
      </c>
      <c r="O42" s="42">
        <f t="shared" si="15"/>
        <v>0</v>
      </c>
      <c r="P42" s="42">
        <f t="shared" si="15"/>
        <v>0</v>
      </c>
      <c r="Q42" s="42">
        <f t="shared" si="15"/>
        <v>0</v>
      </c>
      <c r="R42" s="42">
        <f t="shared" si="15"/>
        <v>77.502155409411174</v>
      </c>
      <c r="S42" s="42">
        <f t="shared" si="15"/>
        <v>6.5547116166499997E-2</v>
      </c>
      <c r="T42" s="42">
        <f t="shared" si="15"/>
        <v>0</v>
      </c>
      <c r="U42" s="42">
        <f t="shared" si="15"/>
        <v>0</v>
      </c>
      <c r="V42" s="42">
        <f t="shared" si="15"/>
        <v>0.16112588859900001</v>
      </c>
      <c r="W42" s="42">
        <f t="shared" si="15"/>
        <v>0</v>
      </c>
      <c r="X42" s="42">
        <f t="shared" si="15"/>
        <v>0</v>
      </c>
      <c r="Y42" s="42">
        <f t="shared" si="15"/>
        <v>0</v>
      </c>
      <c r="Z42" s="42">
        <f t="shared" si="15"/>
        <v>0</v>
      </c>
      <c r="AA42" s="42">
        <f t="shared" si="15"/>
        <v>0</v>
      </c>
      <c r="AB42" s="42">
        <f t="shared" si="15"/>
        <v>22.180957511996098</v>
      </c>
      <c r="AC42" s="42">
        <f t="shared" si="15"/>
        <v>1.1656965070995999</v>
      </c>
      <c r="AD42" s="42">
        <f t="shared" si="15"/>
        <v>0</v>
      </c>
      <c r="AE42" s="42">
        <f t="shared" si="15"/>
        <v>0</v>
      </c>
      <c r="AF42" s="42">
        <f t="shared" si="15"/>
        <v>1.5650721394331002</v>
      </c>
      <c r="AG42" s="42">
        <f t="shared" si="15"/>
        <v>0</v>
      </c>
      <c r="AH42" s="42">
        <f t="shared" si="15"/>
        <v>0</v>
      </c>
      <c r="AI42" s="42">
        <f t="shared" si="15"/>
        <v>0</v>
      </c>
      <c r="AJ42" s="42">
        <f t="shared" si="15"/>
        <v>0</v>
      </c>
      <c r="AK42" s="42">
        <f t="shared" si="15"/>
        <v>0</v>
      </c>
      <c r="AL42" s="42">
        <f t="shared" si="15"/>
        <v>21.109649233896107</v>
      </c>
      <c r="AM42" s="42">
        <f t="shared" si="15"/>
        <v>0.1316488902664</v>
      </c>
      <c r="AN42" s="42">
        <f t="shared" si="15"/>
        <v>0</v>
      </c>
      <c r="AO42" s="42">
        <f t="shared" si="15"/>
        <v>0</v>
      </c>
      <c r="AP42" s="42">
        <f t="shared" si="15"/>
        <v>0.22319286906649999</v>
      </c>
      <c r="AQ42" s="42">
        <f t="shared" si="15"/>
        <v>0</v>
      </c>
      <c r="AR42" s="42">
        <f t="shared" si="15"/>
        <v>0</v>
      </c>
      <c r="AS42" s="42">
        <f t="shared" si="15"/>
        <v>0</v>
      </c>
      <c r="AT42" s="42">
        <f t="shared" si="15"/>
        <v>0</v>
      </c>
      <c r="AU42" s="42">
        <f t="shared" si="15"/>
        <v>0</v>
      </c>
      <c r="AV42" s="42">
        <f t="shared" si="15"/>
        <v>263.8402862912327</v>
      </c>
      <c r="AW42" s="42">
        <f t="shared" si="15"/>
        <v>2.1512900501320003</v>
      </c>
      <c r="AX42" s="42">
        <f t="shared" si="15"/>
        <v>0</v>
      </c>
      <c r="AY42" s="42">
        <f t="shared" si="15"/>
        <v>0</v>
      </c>
      <c r="AZ42" s="42">
        <f t="shared" si="15"/>
        <v>8.1504427617626991</v>
      </c>
      <c r="BA42" s="42">
        <f t="shared" si="15"/>
        <v>0</v>
      </c>
      <c r="BB42" s="42">
        <f t="shared" si="15"/>
        <v>0</v>
      </c>
      <c r="BC42" s="42">
        <f t="shared" si="15"/>
        <v>0</v>
      </c>
      <c r="BD42" s="42">
        <f t="shared" si="15"/>
        <v>0</v>
      </c>
      <c r="BE42" s="42">
        <f t="shared" si="15"/>
        <v>0</v>
      </c>
      <c r="BF42" s="42">
        <f t="shared" si="15"/>
        <v>132.83762546667762</v>
      </c>
      <c r="BG42" s="42">
        <f t="shared" si="15"/>
        <v>9.1929420360327985</v>
      </c>
      <c r="BH42" s="42">
        <f t="shared" si="15"/>
        <v>0</v>
      </c>
      <c r="BI42" s="42">
        <f t="shared" si="15"/>
        <v>0</v>
      </c>
      <c r="BJ42" s="42">
        <f t="shared" si="15"/>
        <v>0.47914494359960003</v>
      </c>
      <c r="BK42" s="41">
        <f t="shared" si="14"/>
        <v>642.84194901379908</v>
      </c>
    </row>
    <row r="43" spans="1:64" x14ac:dyDescent="0.25">
      <c r="A43" s="11" t="s">
        <v>76</v>
      </c>
      <c r="B43" s="25" t="s">
        <v>17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</row>
    <row r="44" spans="1:64" x14ac:dyDescent="0.25">
      <c r="A44" s="11"/>
      <c r="B44" s="25" t="s">
        <v>111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47.410739253497582</v>
      </c>
      <c r="I44" s="39">
        <v>4.6607821308663002</v>
      </c>
      <c r="J44" s="39">
        <v>7.1955085332999994E-3</v>
      </c>
      <c r="K44" s="39">
        <v>0</v>
      </c>
      <c r="L44" s="39">
        <v>1.0615078435331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31.5435498906646</v>
      </c>
      <c r="S44" s="39">
        <v>0.24535584656640003</v>
      </c>
      <c r="T44" s="39">
        <v>0</v>
      </c>
      <c r="U44" s="39">
        <v>0</v>
      </c>
      <c r="V44" s="39">
        <v>0.99030874099970001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5.5477980509986002</v>
      </c>
      <c r="AC44" s="39">
        <v>0.58406088146639989</v>
      </c>
      <c r="AD44" s="39">
        <v>0</v>
      </c>
      <c r="AE44" s="39">
        <v>0</v>
      </c>
      <c r="AF44" s="39">
        <v>1.7027817999999998E-3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1.7194099885647007</v>
      </c>
      <c r="AM44" s="39">
        <v>9.5957275166500003E-2</v>
      </c>
      <c r="AN44" s="39">
        <v>0</v>
      </c>
      <c r="AO44" s="39">
        <v>0</v>
      </c>
      <c r="AP44" s="39">
        <v>0.18488661506660001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16.714434749893968</v>
      </c>
      <c r="AW44" s="39">
        <v>0.9496053422988</v>
      </c>
      <c r="AX44" s="39">
        <v>0</v>
      </c>
      <c r="AY44" s="39">
        <v>0</v>
      </c>
      <c r="AZ44" s="39">
        <v>1.9935202268994003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8.4135831387177085</v>
      </c>
      <c r="BG44" s="39">
        <v>0.2353830549664</v>
      </c>
      <c r="BH44" s="39">
        <v>0</v>
      </c>
      <c r="BI44" s="39">
        <v>0</v>
      </c>
      <c r="BJ44" s="39">
        <v>1.45104228999E-2</v>
      </c>
      <c r="BK44" s="40">
        <f t="shared" ref="BK44:BK54" si="16">SUM(C44:BJ44)</f>
        <v>122.37429174339998</v>
      </c>
    </row>
    <row r="45" spans="1:64" x14ac:dyDescent="0.25">
      <c r="A45" s="11"/>
      <c r="B45" s="25" t="s">
        <v>112</v>
      </c>
      <c r="C45" s="39">
        <v>0</v>
      </c>
      <c r="D45" s="39">
        <v>3.9764967355665997</v>
      </c>
      <c r="E45" s="39">
        <v>0</v>
      </c>
      <c r="F45" s="39">
        <v>0</v>
      </c>
      <c r="G45" s="39">
        <v>0</v>
      </c>
      <c r="H45" s="39">
        <v>38.284234972894495</v>
      </c>
      <c r="I45" s="39">
        <v>3.8835023820993002</v>
      </c>
      <c r="J45" s="39">
        <v>0</v>
      </c>
      <c r="K45" s="39">
        <v>0</v>
      </c>
      <c r="L45" s="39">
        <v>49.579635139365401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16.048515587894403</v>
      </c>
      <c r="S45" s="39">
        <v>2.0823288339664994</v>
      </c>
      <c r="T45" s="39">
        <v>0</v>
      </c>
      <c r="U45" s="39">
        <v>0</v>
      </c>
      <c r="V45" s="39">
        <v>5.1466288319660007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55.103431242629902</v>
      </c>
      <c r="AC45" s="39">
        <v>9.5399869585320012</v>
      </c>
      <c r="AD45" s="39">
        <v>0</v>
      </c>
      <c r="AE45" s="39">
        <v>0</v>
      </c>
      <c r="AF45" s="39">
        <v>6.7005001085989999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47.090786065595609</v>
      </c>
      <c r="AM45" s="39">
        <v>2.8308099669990998</v>
      </c>
      <c r="AN45" s="39">
        <v>0</v>
      </c>
      <c r="AO45" s="39">
        <v>0</v>
      </c>
      <c r="AP45" s="39">
        <v>3.8772202773661997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292.80700436508727</v>
      </c>
      <c r="AW45" s="39">
        <v>61.242113956460216</v>
      </c>
      <c r="AX45" s="39">
        <v>0</v>
      </c>
      <c r="AY45" s="39">
        <v>0</v>
      </c>
      <c r="AZ45" s="39">
        <v>159.39031602985031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149.95902493937203</v>
      </c>
      <c r="BG45" s="39">
        <v>4.4475414009642016</v>
      </c>
      <c r="BH45" s="39">
        <v>7.1996717000000002E-2</v>
      </c>
      <c r="BI45" s="39">
        <v>0</v>
      </c>
      <c r="BJ45" s="39">
        <v>19.125423816361792</v>
      </c>
      <c r="BK45" s="53">
        <f t="shared" si="16"/>
        <v>931.18749832857043</v>
      </c>
    </row>
    <row r="46" spans="1:64" x14ac:dyDescent="0.25">
      <c r="A46" s="11"/>
      <c r="B46" s="25" t="s">
        <v>113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29.967509975294995</v>
      </c>
      <c r="I46" s="39">
        <v>8.7027308746329002</v>
      </c>
      <c r="J46" s="39">
        <v>0</v>
      </c>
      <c r="K46" s="39">
        <v>0</v>
      </c>
      <c r="L46" s="39">
        <v>3.5734571524661001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26.438289442927914</v>
      </c>
      <c r="S46" s="39">
        <v>7.0560730366399996E-2</v>
      </c>
      <c r="T46" s="39">
        <v>0</v>
      </c>
      <c r="U46" s="39">
        <v>0</v>
      </c>
      <c r="V46" s="39">
        <v>0.53021461063270003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24.582911556562806</v>
      </c>
      <c r="AC46" s="39">
        <v>9.2535107347987999</v>
      </c>
      <c r="AD46" s="39">
        <v>0</v>
      </c>
      <c r="AE46" s="39">
        <v>0</v>
      </c>
      <c r="AF46" s="39">
        <v>3.4787647725662003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12.329685571629906</v>
      </c>
      <c r="AM46" s="39">
        <v>0.25139540236629998</v>
      </c>
      <c r="AN46" s="39">
        <v>0</v>
      </c>
      <c r="AO46" s="39">
        <v>0</v>
      </c>
      <c r="AP46" s="39">
        <v>0.91872433376630003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150.00536221875095</v>
      </c>
      <c r="AW46" s="39">
        <v>50.649541504082016</v>
      </c>
      <c r="AX46" s="39">
        <v>3.1596363593332999</v>
      </c>
      <c r="AY46" s="39">
        <v>0</v>
      </c>
      <c r="AZ46" s="39">
        <v>35.653515199628508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74.417741904960309</v>
      </c>
      <c r="BG46" s="39">
        <v>15.627913052831699</v>
      </c>
      <c r="BH46" s="39">
        <v>0</v>
      </c>
      <c r="BI46" s="39">
        <v>0</v>
      </c>
      <c r="BJ46" s="39">
        <v>2.4300561871662003</v>
      </c>
      <c r="BK46" s="53">
        <f t="shared" si="16"/>
        <v>452.04152158476427</v>
      </c>
    </row>
    <row r="47" spans="1:64" x14ac:dyDescent="0.25">
      <c r="A47" s="11"/>
      <c r="B47" s="25" t="s">
        <v>114</v>
      </c>
      <c r="C47" s="39">
        <v>0</v>
      </c>
      <c r="D47" s="39">
        <v>3.2940813448333</v>
      </c>
      <c r="E47" s="39">
        <v>0</v>
      </c>
      <c r="F47" s="39">
        <v>0</v>
      </c>
      <c r="G47" s="39">
        <v>0</v>
      </c>
      <c r="H47" s="39">
        <v>5.6219695789305</v>
      </c>
      <c r="I47" s="39">
        <v>42.272569812832998</v>
      </c>
      <c r="J47" s="39">
        <v>0</v>
      </c>
      <c r="K47" s="39">
        <v>0</v>
      </c>
      <c r="L47" s="39">
        <v>4.4661898072995001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3.0621763359961998</v>
      </c>
      <c r="S47" s="39">
        <v>0.38845916633319993</v>
      </c>
      <c r="T47" s="39">
        <v>0</v>
      </c>
      <c r="U47" s="39">
        <v>0</v>
      </c>
      <c r="V47" s="39">
        <v>0.28590606669969998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24.160710340063808</v>
      </c>
      <c r="AC47" s="39">
        <v>7.2381933529655997</v>
      </c>
      <c r="AD47" s="39">
        <v>0</v>
      </c>
      <c r="AE47" s="39">
        <v>0</v>
      </c>
      <c r="AF47" s="39">
        <v>2.5813484713324999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27.253155416495915</v>
      </c>
      <c r="AM47" s="39">
        <v>1.5539697514321005</v>
      </c>
      <c r="AN47" s="39">
        <v>0</v>
      </c>
      <c r="AO47" s="39">
        <v>0</v>
      </c>
      <c r="AP47" s="39">
        <v>0.38430711349959995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89.439621302736342</v>
      </c>
      <c r="AW47" s="39">
        <v>10.853914280864398</v>
      </c>
      <c r="AX47" s="39">
        <v>0</v>
      </c>
      <c r="AY47" s="39">
        <v>0</v>
      </c>
      <c r="AZ47" s="39">
        <v>22.272031847448297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57.138848384339191</v>
      </c>
      <c r="BG47" s="39">
        <v>2.9214793080322994</v>
      </c>
      <c r="BH47" s="39">
        <v>0</v>
      </c>
      <c r="BI47" s="39">
        <v>0</v>
      </c>
      <c r="BJ47" s="39">
        <v>3.1938418044656998</v>
      </c>
      <c r="BK47" s="53">
        <f t="shared" si="16"/>
        <v>308.38277348660114</v>
      </c>
    </row>
    <row r="48" spans="1:64" x14ac:dyDescent="0.25">
      <c r="A48" s="11"/>
      <c r="B48" s="25" t="s">
        <v>115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0.99546892556520006</v>
      </c>
      <c r="I48" s="39">
        <v>0.60122858479989993</v>
      </c>
      <c r="J48" s="39">
        <v>0</v>
      </c>
      <c r="K48" s="39">
        <v>0</v>
      </c>
      <c r="L48" s="39">
        <v>1.4735480778994998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0.56341723046570003</v>
      </c>
      <c r="S48" s="39">
        <v>1.3414086381999999</v>
      </c>
      <c r="T48" s="39">
        <v>0</v>
      </c>
      <c r="U48" s="39">
        <v>0</v>
      </c>
      <c r="V48" s="39">
        <v>0.92980634319970001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3.4646586785652</v>
      </c>
      <c r="AC48" s="39">
        <v>4.4157242097665002</v>
      </c>
      <c r="AD48" s="39">
        <v>0</v>
      </c>
      <c r="AE48" s="39">
        <v>0</v>
      </c>
      <c r="AF48" s="39">
        <v>0.70799749843289994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2.2047392556983993</v>
      </c>
      <c r="AM48" s="39">
        <v>0.53636324226659993</v>
      </c>
      <c r="AN48" s="39">
        <v>0</v>
      </c>
      <c r="AO48" s="39">
        <v>0</v>
      </c>
      <c r="AP48" s="39">
        <v>1.6105862644664999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36.206342713034616</v>
      </c>
      <c r="AW48" s="39">
        <v>9.7095574124320994</v>
      </c>
      <c r="AX48" s="39">
        <v>0</v>
      </c>
      <c r="AY48" s="39">
        <v>0</v>
      </c>
      <c r="AZ48" s="39">
        <v>65.9258613862402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14.403202863801795</v>
      </c>
      <c r="BG48" s="39">
        <v>1.2104954371662999</v>
      </c>
      <c r="BH48" s="39">
        <v>0</v>
      </c>
      <c r="BI48" s="39">
        <v>0</v>
      </c>
      <c r="BJ48" s="39">
        <v>8.0491251911986978</v>
      </c>
      <c r="BK48" s="53">
        <f t="shared" si="16"/>
        <v>154.3495319531998</v>
      </c>
    </row>
    <row r="49" spans="1:63" x14ac:dyDescent="0.25">
      <c r="A49" s="11"/>
      <c r="B49" s="25" t="s">
        <v>116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1.2376788958097944</v>
      </c>
      <c r="I49" s="39">
        <v>4.049537648299701</v>
      </c>
      <c r="J49" s="39">
        <v>0</v>
      </c>
      <c r="K49" s="39">
        <v>0</v>
      </c>
      <c r="L49" s="39">
        <v>3.4725650928998997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0.16899583156629999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5.4768857366400005E-2</v>
      </c>
      <c r="AC49" s="39">
        <v>1.5107066999999999E-3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3.0498784432900002E-2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4.1785923115607018</v>
      </c>
      <c r="AW49" s="39">
        <v>0.35792934623310002</v>
      </c>
      <c r="AX49" s="39">
        <v>0</v>
      </c>
      <c r="AY49" s="39">
        <v>0</v>
      </c>
      <c r="AZ49" s="39">
        <v>6E-9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0.62956938826459996</v>
      </c>
      <c r="BG49" s="39">
        <v>0</v>
      </c>
      <c r="BH49" s="39">
        <v>0</v>
      </c>
      <c r="BI49" s="39">
        <v>0</v>
      </c>
      <c r="BJ49" s="39">
        <v>6.2840484966599996E-2</v>
      </c>
      <c r="BK49" s="53">
        <f t="shared" si="16"/>
        <v>14.244487354099995</v>
      </c>
    </row>
    <row r="50" spans="1:63" x14ac:dyDescent="0.25">
      <c r="A50" s="11"/>
      <c r="B50" s="25" t="s">
        <v>121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0.54425540696590002</v>
      </c>
      <c r="I50" s="39">
        <v>0.2008428638666</v>
      </c>
      <c r="J50" s="39">
        <v>0</v>
      </c>
      <c r="K50" s="39">
        <v>0</v>
      </c>
      <c r="L50" s="39">
        <v>0.22680057193310002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0.35582433769940003</v>
      </c>
      <c r="S50" s="39">
        <v>0</v>
      </c>
      <c r="T50" s="39">
        <v>0</v>
      </c>
      <c r="U50" s="39">
        <v>0</v>
      </c>
      <c r="V50" s="39">
        <v>6.93480977E-2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6.5706666332999999E-2</v>
      </c>
      <c r="AC50" s="39">
        <v>0</v>
      </c>
      <c r="AD50" s="39">
        <v>0</v>
      </c>
      <c r="AE50" s="39">
        <v>0</v>
      </c>
      <c r="AF50" s="39">
        <v>6.6865636666000004E-3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3.2472433665999998E-3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0.87594488817036775</v>
      </c>
      <c r="AW50" s="39">
        <v>4.1343418166599998E-2</v>
      </c>
      <c r="AX50" s="39">
        <v>0</v>
      </c>
      <c r="AY50" s="39">
        <v>0</v>
      </c>
      <c r="AZ50" s="39">
        <v>0.39747811023319995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0.32441592763200006</v>
      </c>
      <c r="BG50" s="39">
        <v>0</v>
      </c>
      <c r="BH50" s="39">
        <v>0</v>
      </c>
      <c r="BI50" s="39">
        <v>0</v>
      </c>
      <c r="BJ50" s="39">
        <v>0.14256688243330001</v>
      </c>
      <c r="BK50" s="53">
        <f t="shared" si="16"/>
        <v>3.254460978166668</v>
      </c>
    </row>
    <row r="51" spans="1:63" x14ac:dyDescent="0.25">
      <c r="A51" s="11"/>
      <c r="B51" s="25" t="s">
        <v>132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0.18892740243280001</v>
      </c>
      <c r="I51" s="39">
        <v>10.872411380466501</v>
      </c>
      <c r="J51" s="39">
        <v>0</v>
      </c>
      <c r="K51" s="39">
        <v>0</v>
      </c>
      <c r="L51" s="39">
        <v>0.84785716639980002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9.1037588199699981E-2</v>
      </c>
      <c r="S51" s="39">
        <v>0</v>
      </c>
      <c r="T51" s="39">
        <v>0</v>
      </c>
      <c r="U51" s="39">
        <v>0</v>
      </c>
      <c r="V51" s="39">
        <v>0.1001527076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0.13528401966629999</v>
      </c>
      <c r="AC51" s="39">
        <v>0.73646611739989987</v>
      </c>
      <c r="AD51" s="39">
        <v>0</v>
      </c>
      <c r="AE51" s="39">
        <v>0</v>
      </c>
      <c r="AF51" s="39">
        <v>0.31370077243309996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0.10560809009990001</v>
      </c>
      <c r="AM51" s="39">
        <v>0.39835912973319998</v>
      </c>
      <c r="AN51" s="39">
        <v>0</v>
      </c>
      <c r="AO51" s="39">
        <v>0</v>
      </c>
      <c r="AP51" s="39">
        <v>8.656848543319999E-2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0.97673937326439997</v>
      </c>
      <c r="AW51" s="39">
        <v>1.0644328161332</v>
      </c>
      <c r="AX51" s="39">
        <v>0</v>
      </c>
      <c r="AY51" s="39">
        <v>0</v>
      </c>
      <c r="AZ51" s="39">
        <v>3.1757809654056666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0.20027044106579997</v>
      </c>
      <c r="BG51" s="39">
        <v>0.20500426666659999</v>
      </c>
      <c r="BH51" s="39">
        <v>0</v>
      </c>
      <c r="BI51" s="39">
        <v>0</v>
      </c>
      <c r="BJ51" s="39">
        <v>0.39616542816660005</v>
      </c>
      <c r="BK51" s="53">
        <f t="shared" si="16"/>
        <v>19.894766150566664</v>
      </c>
    </row>
    <row r="52" spans="1:63" x14ac:dyDescent="0.25">
      <c r="A52" s="11"/>
      <c r="B52" s="25" t="s">
        <v>136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0.4093896174992</v>
      </c>
      <c r="I52" s="39">
        <v>0.34546995263309999</v>
      </c>
      <c r="J52" s="39">
        <v>0</v>
      </c>
      <c r="K52" s="39">
        <v>0</v>
      </c>
      <c r="L52" s="39">
        <v>0.16645667059989999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8.2739125166299998E-2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0.61788351139850006</v>
      </c>
      <c r="AC52" s="39">
        <v>1.1173898886331</v>
      </c>
      <c r="AD52" s="39">
        <v>0</v>
      </c>
      <c r="AE52" s="39">
        <v>0</v>
      </c>
      <c r="AF52" s="39">
        <v>0.89711646999990002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0.34998445649910009</v>
      </c>
      <c r="AM52" s="39">
        <v>0.1543573556666</v>
      </c>
      <c r="AN52" s="39">
        <v>0</v>
      </c>
      <c r="AO52" s="39">
        <v>0</v>
      </c>
      <c r="AP52" s="39">
        <v>7.1118716233300003E-2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5.8859510483835003</v>
      </c>
      <c r="AW52" s="39">
        <v>2.8120001879990997</v>
      </c>
      <c r="AX52" s="39">
        <v>0</v>
      </c>
      <c r="AY52" s="39">
        <v>0</v>
      </c>
      <c r="AZ52" s="39">
        <v>2.3664422177991007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2.7157220822562986</v>
      </c>
      <c r="BG52" s="39">
        <v>0.76738000489989999</v>
      </c>
      <c r="BH52" s="39">
        <v>1.6094763666E-3</v>
      </c>
      <c r="BI52" s="39">
        <v>0</v>
      </c>
      <c r="BJ52" s="39">
        <v>0.55093760136649994</v>
      </c>
      <c r="BK52" s="53">
        <f t="shared" si="16"/>
        <v>19.311948383399997</v>
      </c>
    </row>
    <row r="53" spans="1:63" x14ac:dyDescent="0.25">
      <c r="A53" s="11"/>
      <c r="B53" s="26" t="s">
        <v>85</v>
      </c>
      <c r="C53" s="41">
        <f>SUM(C44:C52)</f>
        <v>0</v>
      </c>
      <c r="D53" s="41">
        <f t="shared" ref="D53:BJ53" si="17">SUM(D44:D52)</f>
        <v>7.2705780803998996</v>
      </c>
      <c r="E53" s="41">
        <f t="shared" si="17"/>
        <v>0</v>
      </c>
      <c r="F53" s="41">
        <f t="shared" si="17"/>
        <v>0</v>
      </c>
      <c r="G53" s="41">
        <f t="shared" si="17"/>
        <v>0</v>
      </c>
      <c r="H53" s="41">
        <f t="shared" si="17"/>
        <v>124.66017402889048</v>
      </c>
      <c r="I53" s="41">
        <f t="shared" si="17"/>
        <v>75.589075630497291</v>
      </c>
      <c r="J53" s="41">
        <f t="shared" si="17"/>
        <v>7.1955085332999994E-3</v>
      </c>
      <c r="K53" s="41">
        <f t="shared" si="17"/>
        <v>0</v>
      </c>
      <c r="L53" s="41">
        <f t="shared" si="17"/>
        <v>64.8680175223963</v>
      </c>
      <c r="M53" s="41">
        <f t="shared" si="17"/>
        <v>0</v>
      </c>
      <c r="N53" s="41">
        <f t="shared" si="17"/>
        <v>0</v>
      </c>
      <c r="O53" s="41">
        <f t="shared" si="17"/>
        <v>0</v>
      </c>
      <c r="P53" s="41">
        <f t="shared" si="17"/>
        <v>0</v>
      </c>
      <c r="Q53" s="41">
        <f t="shared" si="17"/>
        <v>0</v>
      </c>
      <c r="R53" s="41">
        <f t="shared" si="17"/>
        <v>78.354545370580524</v>
      </c>
      <c r="S53" s="41">
        <f t="shared" si="17"/>
        <v>4.1281132154324993</v>
      </c>
      <c r="T53" s="41">
        <f t="shared" si="17"/>
        <v>0</v>
      </c>
      <c r="U53" s="41">
        <f t="shared" si="17"/>
        <v>0</v>
      </c>
      <c r="V53" s="41">
        <f t="shared" si="17"/>
        <v>8.0523653987978001</v>
      </c>
      <c r="W53" s="41">
        <f t="shared" si="17"/>
        <v>0</v>
      </c>
      <c r="X53" s="41">
        <f t="shared" si="17"/>
        <v>0</v>
      </c>
      <c r="Y53" s="41">
        <f t="shared" si="17"/>
        <v>0</v>
      </c>
      <c r="Z53" s="41">
        <f t="shared" si="17"/>
        <v>0</v>
      </c>
      <c r="AA53" s="41">
        <f t="shared" si="17"/>
        <v>0</v>
      </c>
      <c r="AB53" s="41">
        <f t="shared" si="17"/>
        <v>113.73315292358451</v>
      </c>
      <c r="AC53" s="41">
        <f t="shared" si="17"/>
        <v>32.886842850262298</v>
      </c>
      <c r="AD53" s="41">
        <f t="shared" si="17"/>
        <v>0</v>
      </c>
      <c r="AE53" s="41">
        <f t="shared" si="17"/>
        <v>0</v>
      </c>
      <c r="AF53" s="41">
        <f t="shared" si="17"/>
        <v>14.6878174388302</v>
      </c>
      <c r="AG53" s="41">
        <f t="shared" si="17"/>
        <v>0</v>
      </c>
      <c r="AH53" s="41">
        <f t="shared" si="17"/>
        <v>0</v>
      </c>
      <c r="AI53" s="41">
        <f t="shared" si="17"/>
        <v>0</v>
      </c>
      <c r="AJ53" s="41">
        <f t="shared" si="17"/>
        <v>0</v>
      </c>
      <c r="AK53" s="41">
        <f t="shared" si="17"/>
        <v>0</v>
      </c>
      <c r="AL53" s="41">
        <f t="shared" si="17"/>
        <v>91.087114872383026</v>
      </c>
      <c r="AM53" s="41">
        <f t="shared" si="17"/>
        <v>5.8212121236304011</v>
      </c>
      <c r="AN53" s="41">
        <f t="shared" si="17"/>
        <v>0</v>
      </c>
      <c r="AO53" s="41">
        <f t="shared" si="17"/>
        <v>0</v>
      </c>
      <c r="AP53" s="41">
        <f t="shared" si="17"/>
        <v>7.1334118058316989</v>
      </c>
      <c r="AQ53" s="41">
        <f t="shared" si="17"/>
        <v>0</v>
      </c>
      <c r="AR53" s="41">
        <f t="shared" si="17"/>
        <v>0</v>
      </c>
      <c r="AS53" s="41">
        <f t="shared" si="17"/>
        <v>0</v>
      </c>
      <c r="AT53" s="41">
        <f t="shared" si="17"/>
        <v>0</v>
      </c>
      <c r="AU53" s="41">
        <f t="shared" si="17"/>
        <v>0</v>
      </c>
      <c r="AV53" s="41">
        <f t="shared" si="17"/>
        <v>597.08999297088212</v>
      </c>
      <c r="AW53" s="41">
        <f t="shared" si="17"/>
        <v>137.68043826466956</v>
      </c>
      <c r="AX53" s="41">
        <f t="shared" si="17"/>
        <v>3.1596363593332999</v>
      </c>
      <c r="AY53" s="41">
        <f t="shared" si="17"/>
        <v>0</v>
      </c>
      <c r="AZ53" s="41">
        <f t="shared" si="17"/>
        <v>291.17494598950464</v>
      </c>
      <c r="BA53" s="41">
        <f t="shared" si="17"/>
        <v>0</v>
      </c>
      <c r="BB53" s="41">
        <f t="shared" si="17"/>
        <v>0</v>
      </c>
      <c r="BC53" s="41">
        <f t="shared" si="17"/>
        <v>0</v>
      </c>
      <c r="BD53" s="41">
        <f t="shared" si="17"/>
        <v>0</v>
      </c>
      <c r="BE53" s="41">
        <f t="shared" si="17"/>
        <v>0</v>
      </c>
      <c r="BF53" s="41">
        <f t="shared" si="17"/>
        <v>308.20237907040979</v>
      </c>
      <c r="BG53" s="41">
        <f t="shared" si="17"/>
        <v>25.415196525527399</v>
      </c>
      <c r="BH53" s="41">
        <f t="shared" si="17"/>
        <v>7.3606193366600001E-2</v>
      </c>
      <c r="BI53" s="41">
        <f t="shared" si="17"/>
        <v>0</v>
      </c>
      <c r="BJ53" s="41">
        <f t="shared" si="17"/>
        <v>33.965467819025285</v>
      </c>
      <c r="BK53" s="41">
        <f t="shared" si="16"/>
        <v>2025.0412799627691</v>
      </c>
    </row>
    <row r="54" spans="1:63" x14ac:dyDescent="0.25">
      <c r="A54" s="11"/>
      <c r="B54" s="26" t="s">
        <v>83</v>
      </c>
      <c r="C54" s="41">
        <f>C42+C53</f>
        <v>0</v>
      </c>
      <c r="D54" s="41">
        <f t="shared" ref="D54:BJ54" si="18">D42+D53</f>
        <v>7.2705780803998996</v>
      </c>
      <c r="E54" s="41">
        <f t="shared" si="18"/>
        <v>0</v>
      </c>
      <c r="F54" s="41">
        <f t="shared" si="18"/>
        <v>0</v>
      </c>
      <c r="G54" s="41">
        <f t="shared" si="18"/>
        <v>0</v>
      </c>
      <c r="H54" s="41">
        <f t="shared" si="18"/>
        <v>225.20954798711821</v>
      </c>
      <c r="I54" s="41">
        <f t="shared" si="18"/>
        <v>76.923133566663793</v>
      </c>
      <c r="J54" s="41">
        <f t="shared" si="18"/>
        <v>7.1955085332999994E-3</v>
      </c>
      <c r="K54" s="41">
        <f t="shared" si="18"/>
        <v>0</v>
      </c>
      <c r="L54" s="41">
        <f t="shared" si="18"/>
        <v>65.0697575264292</v>
      </c>
      <c r="M54" s="41">
        <f t="shared" si="18"/>
        <v>0</v>
      </c>
      <c r="N54" s="41">
        <f t="shared" si="18"/>
        <v>0</v>
      </c>
      <c r="O54" s="41">
        <f t="shared" si="18"/>
        <v>0</v>
      </c>
      <c r="P54" s="41">
        <f t="shared" si="18"/>
        <v>0</v>
      </c>
      <c r="Q54" s="41">
        <f t="shared" si="18"/>
        <v>0</v>
      </c>
      <c r="R54" s="41">
        <f t="shared" si="18"/>
        <v>155.85670077999168</v>
      </c>
      <c r="S54" s="41">
        <f t="shared" si="18"/>
        <v>4.1936603315989993</v>
      </c>
      <c r="T54" s="41">
        <f t="shared" si="18"/>
        <v>0</v>
      </c>
      <c r="U54" s="41">
        <f t="shared" si="18"/>
        <v>0</v>
      </c>
      <c r="V54" s="41">
        <f t="shared" si="18"/>
        <v>8.2134912873968009</v>
      </c>
      <c r="W54" s="41">
        <f t="shared" si="18"/>
        <v>0</v>
      </c>
      <c r="X54" s="41">
        <f t="shared" si="18"/>
        <v>0</v>
      </c>
      <c r="Y54" s="41">
        <f t="shared" si="18"/>
        <v>0</v>
      </c>
      <c r="Z54" s="41">
        <f t="shared" si="18"/>
        <v>0</v>
      </c>
      <c r="AA54" s="41">
        <f t="shared" si="18"/>
        <v>0</v>
      </c>
      <c r="AB54" s="41">
        <f t="shared" si="18"/>
        <v>135.9141104355806</v>
      </c>
      <c r="AC54" s="41">
        <f t="shared" si="18"/>
        <v>34.052539357361894</v>
      </c>
      <c r="AD54" s="41">
        <f t="shared" si="18"/>
        <v>0</v>
      </c>
      <c r="AE54" s="41">
        <f t="shared" si="18"/>
        <v>0</v>
      </c>
      <c r="AF54" s="41">
        <f t="shared" si="18"/>
        <v>16.2528895782633</v>
      </c>
      <c r="AG54" s="41">
        <f t="shared" si="18"/>
        <v>0</v>
      </c>
      <c r="AH54" s="41">
        <f t="shared" si="18"/>
        <v>0</v>
      </c>
      <c r="AI54" s="41">
        <f t="shared" si="18"/>
        <v>0</v>
      </c>
      <c r="AJ54" s="41">
        <f t="shared" si="18"/>
        <v>0</v>
      </c>
      <c r="AK54" s="41">
        <f t="shared" si="18"/>
        <v>0</v>
      </c>
      <c r="AL54" s="41">
        <f t="shared" si="18"/>
        <v>112.19676410627913</v>
      </c>
      <c r="AM54" s="41">
        <f t="shared" si="18"/>
        <v>5.9528610138968014</v>
      </c>
      <c r="AN54" s="41">
        <f t="shared" si="18"/>
        <v>0</v>
      </c>
      <c r="AO54" s="41">
        <f t="shared" si="18"/>
        <v>0</v>
      </c>
      <c r="AP54" s="41">
        <f t="shared" si="18"/>
        <v>7.3566046748981986</v>
      </c>
      <c r="AQ54" s="41">
        <f t="shared" si="18"/>
        <v>0</v>
      </c>
      <c r="AR54" s="41">
        <f t="shared" si="18"/>
        <v>0</v>
      </c>
      <c r="AS54" s="41">
        <f t="shared" si="18"/>
        <v>0</v>
      </c>
      <c r="AT54" s="41">
        <f t="shared" si="18"/>
        <v>0</v>
      </c>
      <c r="AU54" s="41">
        <f t="shared" si="18"/>
        <v>0</v>
      </c>
      <c r="AV54" s="41">
        <f t="shared" si="18"/>
        <v>860.93027926211482</v>
      </c>
      <c r="AW54" s="41">
        <f t="shared" si="18"/>
        <v>139.83172831480155</v>
      </c>
      <c r="AX54" s="41">
        <f t="shared" si="18"/>
        <v>3.1596363593332999</v>
      </c>
      <c r="AY54" s="41">
        <f t="shared" si="18"/>
        <v>0</v>
      </c>
      <c r="AZ54" s="41">
        <f t="shared" si="18"/>
        <v>299.32538875126733</v>
      </c>
      <c r="BA54" s="41">
        <f t="shared" si="18"/>
        <v>0</v>
      </c>
      <c r="BB54" s="41">
        <f t="shared" si="18"/>
        <v>0</v>
      </c>
      <c r="BC54" s="41">
        <f t="shared" si="18"/>
        <v>0</v>
      </c>
      <c r="BD54" s="41">
        <f t="shared" si="18"/>
        <v>0</v>
      </c>
      <c r="BE54" s="41">
        <f t="shared" si="18"/>
        <v>0</v>
      </c>
      <c r="BF54" s="41">
        <f t="shared" si="18"/>
        <v>441.04000453708738</v>
      </c>
      <c r="BG54" s="41">
        <f t="shared" si="18"/>
        <v>34.608138561560196</v>
      </c>
      <c r="BH54" s="41">
        <f t="shared" si="18"/>
        <v>7.3606193366600001E-2</v>
      </c>
      <c r="BI54" s="41">
        <f t="shared" si="18"/>
        <v>0</v>
      </c>
      <c r="BJ54" s="41">
        <f t="shared" si="18"/>
        <v>34.444612762624885</v>
      </c>
      <c r="BK54" s="41">
        <f t="shared" si="16"/>
        <v>2667.8832289765678</v>
      </c>
    </row>
    <row r="55" spans="1:63" ht="3" customHeight="1" x14ac:dyDescent="0.25">
      <c r="A55" s="11"/>
      <c r="B55" s="2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</row>
    <row r="56" spans="1:63" x14ac:dyDescent="0.25">
      <c r="A56" s="11" t="s">
        <v>18</v>
      </c>
      <c r="B56" s="28" t="s">
        <v>8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</row>
    <row r="57" spans="1:63" x14ac:dyDescent="0.25">
      <c r="A57" s="11" t="s">
        <v>75</v>
      </c>
      <c r="B57" s="25" t="s">
        <v>19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</row>
    <row r="58" spans="1:63" x14ac:dyDescent="0.25">
      <c r="A58" s="11"/>
      <c r="B58" s="23" t="s">
        <v>117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1.2783389346252678</v>
      </c>
      <c r="I58" s="39">
        <v>2.1795612469329999</v>
      </c>
      <c r="J58" s="39">
        <v>0</v>
      </c>
      <c r="K58" s="39">
        <v>0</v>
      </c>
      <c r="L58" s="39">
        <v>0.79048599369960004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0.63157786539880001</v>
      </c>
      <c r="S58" s="39">
        <v>6.09366929333E-2</v>
      </c>
      <c r="T58" s="39">
        <v>0</v>
      </c>
      <c r="U58" s="39">
        <v>0</v>
      </c>
      <c r="V58" s="39">
        <v>1.0936934560330998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2.536607212232199</v>
      </c>
      <c r="AC58" s="39">
        <v>16.026471460766199</v>
      </c>
      <c r="AD58" s="39">
        <v>0</v>
      </c>
      <c r="AE58" s="39">
        <v>0</v>
      </c>
      <c r="AF58" s="39">
        <v>9.7062579736662009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1.4711347257324001</v>
      </c>
      <c r="AM58" s="39">
        <v>1.0244305459332002</v>
      </c>
      <c r="AN58" s="39">
        <v>0</v>
      </c>
      <c r="AO58" s="39">
        <v>0</v>
      </c>
      <c r="AP58" s="39">
        <v>5.6366074563995001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28.002751729838042</v>
      </c>
      <c r="AW58" s="39">
        <v>9.9344409958318014</v>
      </c>
      <c r="AX58" s="39">
        <v>0</v>
      </c>
      <c r="AY58" s="39">
        <v>0</v>
      </c>
      <c r="AZ58" s="39">
        <v>32.494567698794491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10.180120359451609</v>
      </c>
      <c r="BG58" s="39">
        <v>7.6417335438326015</v>
      </c>
      <c r="BH58" s="39">
        <v>0</v>
      </c>
      <c r="BI58" s="39">
        <v>0</v>
      </c>
      <c r="BJ58" s="39">
        <v>5.6002537964984018</v>
      </c>
      <c r="BK58" s="40">
        <f t="shared" ref="BK58:BK59" si="19">SUM(C58:BJ58)</f>
        <v>136.28997168859973</v>
      </c>
    </row>
    <row r="59" spans="1:63" x14ac:dyDescent="0.25">
      <c r="A59" s="11"/>
      <c r="B59" s="26" t="s">
        <v>82</v>
      </c>
      <c r="C59" s="41">
        <f>SUM(C58)</f>
        <v>0</v>
      </c>
      <c r="D59" s="41">
        <f t="shared" ref="D59:BJ59" si="20">SUM(D58)</f>
        <v>0</v>
      </c>
      <c r="E59" s="41">
        <f t="shared" si="20"/>
        <v>0</v>
      </c>
      <c r="F59" s="41">
        <f t="shared" si="20"/>
        <v>0</v>
      </c>
      <c r="G59" s="41">
        <f t="shared" si="20"/>
        <v>0</v>
      </c>
      <c r="H59" s="41">
        <f t="shared" si="20"/>
        <v>1.2783389346252678</v>
      </c>
      <c r="I59" s="41">
        <f t="shared" si="20"/>
        <v>2.1795612469329999</v>
      </c>
      <c r="J59" s="41">
        <f t="shared" si="20"/>
        <v>0</v>
      </c>
      <c r="K59" s="41">
        <f t="shared" si="20"/>
        <v>0</v>
      </c>
      <c r="L59" s="41">
        <f t="shared" si="20"/>
        <v>0.79048599369960004</v>
      </c>
      <c r="M59" s="41">
        <f t="shared" si="20"/>
        <v>0</v>
      </c>
      <c r="N59" s="41">
        <f t="shared" si="20"/>
        <v>0</v>
      </c>
      <c r="O59" s="41">
        <f t="shared" si="20"/>
        <v>0</v>
      </c>
      <c r="P59" s="41">
        <f t="shared" si="20"/>
        <v>0</v>
      </c>
      <c r="Q59" s="41">
        <f t="shared" si="20"/>
        <v>0</v>
      </c>
      <c r="R59" s="41">
        <f t="shared" si="20"/>
        <v>0.63157786539880001</v>
      </c>
      <c r="S59" s="41">
        <f t="shared" si="20"/>
        <v>6.09366929333E-2</v>
      </c>
      <c r="T59" s="41">
        <f t="shared" si="20"/>
        <v>0</v>
      </c>
      <c r="U59" s="41">
        <f t="shared" si="20"/>
        <v>0</v>
      </c>
      <c r="V59" s="41">
        <f t="shared" si="20"/>
        <v>1.0936934560330998</v>
      </c>
      <c r="W59" s="41">
        <f t="shared" si="20"/>
        <v>0</v>
      </c>
      <c r="X59" s="41">
        <f t="shared" si="20"/>
        <v>0</v>
      </c>
      <c r="Y59" s="41">
        <f t="shared" si="20"/>
        <v>0</v>
      </c>
      <c r="Z59" s="41">
        <f t="shared" si="20"/>
        <v>0</v>
      </c>
      <c r="AA59" s="41">
        <f t="shared" si="20"/>
        <v>0</v>
      </c>
      <c r="AB59" s="41">
        <f t="shared" si="20"/>
        <v>2.536607212232199</v>
      </c>
      <c r="AC59" s="41">
        <f t="shared" si="20"/>
        <v>16.026471460766199</v>
      </c>
      <c r="AD59" s="41">
        <f t="shared" si="20"/>
        <v>0</v>
      </c>
      <c r="AE59" s="41">
        <f t="shared" si="20"/>
        <v>0</v>
      </c>
      <c r="AF59" s="41">
        <f t="shared" si="20"/>
        <v>9.7062579736662009</v>
      </c>
      <c r="AG59" s="41">
        <f t="shared" si="20"/>
        <v>0</v>
      </c>
      <c r="AH59" s="41">
        <f t="shared" si="20"/>
        <v>0</v>
      </c>
      <c r="AI59" s="41">
        <f t="shared" si="20"/>
        <v>0</v>
      </c>
      <c r="AJ59" s="41">
        <f t="shared" si="20"/>
        <v>0</v>
      </c>
      <c r="AK59" s="41">
        <f t="shared" si="20"/>
        <v>0</v>
      </c>
      <c r="AL59" s="41">
        <f t="shared" si="20"/>
        <v>1.4711347257324001</v>
      </c>
      <c r="AM59" s="41">
        <f t="shared" si="20"/>
        <v>1.0244305459332002</v>
      </c>
      <c r="AN59" s="41">
        <f t="shared" si="20"/>
        <v>0</v>
      </c>
      <c r="AO59" s="41">
        <f t="shared" si="20"/>
        <v>0</v>
      </c>
      <c r="AP59" s="41">
        <f t="shared" si="20"/>
        <v>5.6366074563995001</v>
      </c>
      <c r="AQ59" s="41">
        <f t="shared" si="20"/>
        <v>0</v>
      </c>
      <c r="AR59" s="41">
        <f t="shared" si="20"/>
        <v>0</v>
      </c>
      <c r="AS59" s="41">
        <f t="shared" si="20"/>
        <v>0</v>
      </c>
      <c r="AT59" s="41">
        <f t="shared" si="20"/>
        <v>0</v>
      </c>
      <c r="AU59" s="41">
        <f t="shared" si="20"/>
        <v>0</v>
      </c>
      <c r="AV59" s="41">
        <f t="shared" si="20"/>
        <v>28.002751729838042</v>
      </c>
      <c r="AW59" s="41">
        <f t="shared" si="20"/>
        <v>9.9344409958318014</v>
      </c>
      <c r="AX59" s="41">
        <f t="shared" si="20"/>
        <v>0</v>
      </c>
      <c r="AY59" s="41">
        <f t="shared" si="20"/>
        <v>0</v>
      </c>
      <c r="AZ59" s="41">
        <f t="shared" si="20"/>
        <v>32.494567698794491</v>
      </c>
      <c r="BA59" s="41">
        <f t="shared" si="20"/>
        <v>0</v>
      </c>
      <c r="BB59" s="41">
        <f t="shared" si="20"/>
        <v>0</v>
      </c>
      <c r="BC59" s="41">
        <f t="shared" si="20"/>
        <v>0</v>
      </c>
      <c r="BD59" s="41">
        <f t="shared" si="20"/>
        <v>0</v>
      </c>
      <c r="BE59" s="41">
        <f t="shared" si="20"/>
        <v>0</v>
      </c>
      <c r="BF59" s="41">
        <f t="shared" si="20"/>
        <v>10.180120359451609</v>
      </c>
      <c r="BG59" s="41">
        <f t="shared" si="20"/>
        <v>7.6417335438326015</v>
      </c>
      <c r="BH59" s="41">
        <f t="shared" si="20"/>
        <v>0</v>
      </c>
      <c r="BI59" s="41">
        <f t="shared" si="20"/>
        <v>0</v>
      </c>
      <c r="BJ59" s="41">
        <f t="shared" si="20"/>
        <v>5.6002537964984018</v>
      </c>
      <c r="BK59" s="41">
        <f t="shared" si="19"/>
        <v>136.28997168859973</v>
      </c>
    </row>
    <row r="60" spans="1:63" ht="2.25" customHeight="1" x14ac:dyDescent="0.25">
      <c r="A60" s="11"/>
      <c r="B60" s="25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</row>
    <row r="61" spans="1:63" x14ac:dyDescent="0.25">
      <c r="A61" s="11" t="s">
        <v>4</v>
      </c>
      <c r="B61" s="28" t="s">
        <v>9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</row>
    <row r="62" spans="1:63" x14ac:dyDescent="0.25">
      <c r="A62" s="11" t="s">
        <v>75</v>
      </c>
      <c r="B62" s="25" t="s">
        <v>20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</row>
    <row r="63" spans="1:63" x14ac:dyDescent="0.25">
      <c r="A63" s="11"/>
      <c r="B63" s="24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40">
        <f t="shared" ref="BK63:BK64" si="21">SUM(C63:BJ63)</f>
        <v>0</v>
      </c>
    </row>
    <row r="64" spans="1:63" x14ac:dyDescent="0.25">
      <c r="A64" s="11"/>
      <c r="B64" s="26" t="s">
        <v>84</v>
      </c>
      <c r="C64" s="41">
        <f>SUM(C63)</f>
        <v>0</v>
      </c>
      <c r="D64" s="41">
        <f t="shared" ref="D64:BJ64" si="22">SUM(D63)</f>
        <v>0</v>
      </c>
      <c r="E64" s="41">
        <f t="shared" si="22"/>
        <v>0</v>
      </c>
      <c r="F64" s="41">
        <f t="shared" si="22"/>
        <v>0</v>
      </c>
      <c r="G64" s="41">
        <f t="shared" si="22"/>
        <v>0</v>
      </c>
      <c r="H64" s="41">
        <f t="shared" si="22"/>
        <v>0</v>
      </c>
      <c r="I64" s="41">
        <f t="shared" si="22"/>
        <v>0</v>
      </c>
      <c r="J64" s="41">
        <f t="shared" si="22"/>
        <v>0</v>
      </c>
      <c r="K64" s="41">
        <f t="shared" si="22"/>
        <v>0</v>
      </c>
      <c r="L64" s="41">
        <f t="shared" si="22"/>
        <v>0</v>
      </c>
      <c r="M64" s="41">
        <f t="shared" si="22"/>
        <v>0</v>
      </c>
      <c r="N64" s="41">
        <f t="shared" si="22"/>
        <v>0</v>
      </c>
      <c r="O64" s="41">
        <f t="shared" si="22"/>
        <v>0</v>
      </c>
      <c r="P64" s="41">
        <f t="shared" si="22"/>
        <v>0</v>
      </c>
      <c r="Q64" s="41">
        <f t="shared" si="22"/>
        <v>0</v>
      </c>
      <c r="R64" s="41">
        <f t="shared" si="22"/>
        <v>0</v>
      </c>
      <c r="S64" s="41">
        <f t="shared" si="22"/>
        <v>0</v>
      </c>
      <c r="T64" s="41">
        <f t="shared" si="22"/>
        <v>0</v>
      </c>
      <c r="U64" s="41">
        <f t="shared" si="22"/>
        <v>0</v>
      </c>
      <c r="V64" s="41">
        <f t="shared" si="22"/>
        <v>0</v>
      </c>
      <c r="W64" s="41">
        <f t="shared" si="22"/>
        <v>0</v>
      </c>
      <c r="X64" s="41">
        <f t="shared" si="22"/>
        <v>0</v>
      </c>
      <c r="Y64" s="41">
        <f t="shared" si="22"/>
        <v>0</v>
      </c>
      <c r="Z64" s="41">
        <f t="shared" si="22"/>
        <v>0</v>
      </c>
      <c r="AA64" s="41">
        <f t="shared" si="22"/>
        <v>0</v>
      </c>
      <c r="AB64" s="41">
        <f t="shared" si="22"/>
        <v>0</v>
      </c>
      <c r="AC64" s="41">
        <f t="shared" si="22"/>
        <v>0</v>
      </c>
      <c r="AD64" s="41">
        <f t="shared" si="22"/>
        <v>0</v>
      </c>
      <c r="AE64" s="41">
        <f t="shared" si="22"/>
        <v>0</v>
      </c>
      <c r="AF64" s="41">
        <f t="shared" si="22"/>
        <v>0</v>
      </c>
      <c r="AG64" s="41">
        <f t="shared" si="22"/>
        <v>0</v>
      </c>
      <c r="AH64" s="41">
        <f t="shared" si="22"/>
        <v>0</v>
      </c>
      <c r="AI64" s="41">
        <f t="shared" si="22"/>
        <v>0</v>
      </c>
      <c r="AJ64" s="41">
        <f t="shared" si="22"/>
        <v>0</v>
      </c>
      <c r="AK64" s="41">
        <f t="shared" si="22"/>
        <v>0</v>
      </c>
      <c r="AL64" s="41">
        <f t="shared" si="22"/>
        <v>0</v>
      </c>
      <c r="AM64" s="41">
        <f t="shared" si="22"/>
        <v>0</v>
      </c>
      <c r="AN64" s="41">
        <f t="shared" si="22"/>
        <v>0</v>
      </c>
      <c r="AO64" s="41">
        <f t="shared" si="22"/>
        <v>0</v>
      </c>
      <c r="AP64" s="41">
        <f t="shared" si="22"/>
        <v>0</v>
      </c>
      <c r="AQ64" s="41">
        <f t="shared" si="22"/>
        <v>0</v>
      </c>
      <c r="AR64" s="41">
        <f t="shared" si="22"/>
        <v>0</v>
      </c>
      <c r="AS64" s="41">
        <f t="shared" si="22"/>
        <v>0</v>
      </c>
      <c r="AT64" s="41">
        <f t="shared" si="22"/>
        <v>0</v>
      </c>
      <c r="AU64" s="41">
        <f t="shared" si="22"/>
        <v>0</v>
      </c>
      <c r="AV64" s="41">
        <f t="shared" si="22"/>
        <v>0</v>
      </c>
      <c r="AW64" s="41">
        <f t="shared" si="22"/>
        <v>0</v>
      </c>
      <c r="AX64" s="41">
        <f t="shared" si="22"/>
        <v>0</v>
      </c>
      <c r="AY64" s="41">
        <f t="shared" si="22"/>
        <v>0</v>
      </c>
      <c r="AZ64" s="41">
        <f t="shared" si="22"/>
        <v>0</v>
      </c>
      <c r="BA64" s="41">
        <f t="shared" si="22"/>
        <v>0</v>
      </c>
      <c r="BB64" s="41">
        <f t="shared" si="22"/>
        <v>0</v>
      </c>
      <c r="BC64" s="41">
        <f t="shared" si="22"/>
        <v>0</v>
      </c>
      <c r="BD64" s="41">
        <f t="shared" si="22"/>
        <v>0</v>
      </c>
      <c r="BE64" s="41">
        <f t="shared" si="22"/>
        <v>0</v>
      </c>
      <c r="BF64" s="41">
        <f t="shared" si="22"/>
        <v>0</v>
      </c>
      <c r="BG64" s="41">
        <f t="shared" si="22"/>
        <v>0</v>
      </c>
      <c r="BH64" s="41">
        <f t="shared" si="22"/>
        <v>0</v>
      </c>
      <c r="BI64" s="41">
        <f t="shared" si="22"/>
        <v>0</v>
      </c>
      <c r="BJ64" s="41">
        <f t="shared" si="22"/>
        <v>0</v>
      </c>
      <c r="BK64" s="41">
        <f t="shared" si="21"/>
        <v>0</v>
      </c>
    </row>
    <row r="65" spans="1:63" x14ac:dyDescent="0.25">
      <c r="A65" s="11" t="s">
        <v>76</v>
      </c>
      <c r="B65" s="25" t="s">
        <v>21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</row>
    <row r="66" spans="1:63" x14ac:dyDescent="0.25">
      <c r="A66" s="11"/>
      <c r="B66" s="24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40">
        <f t="shared" ref="BK66:BK68" si="23">SUM(C66:BJ66)</f>
        <v>0</v>
      </c>
    </row>
    <row r="67" spans="1:63" x14ac:dyDescent="0.25">
      <c r="A67" s="11"/>
      <c r="B67" s="26" t="s">
        <v>85</v>
      </c>
      <c r="C67" s="41">
        <f>SUM(C66)</f>
        <v>0</v>
      </c>
      <c r="D67" s="41">
        <f t="shared" ref="D67:BJ67" si="24">SUM(D66)</f>
        <v>0</v>
      </c>
      <c r="E67" s="41">
        <f t="shared" si="24"/>
        <v>0</v>
      </c>
      <c r="F67" s="41">
        <f t="shared" si="24"/>
        <v>0</v>
      </c>
      <c r="G67" s="41">
        <f t="shared" si="24"/>
        <v>0</v>
      </c>
      <c r="H67" s="41">
        <f t="shared" si="24"/>
        <v>0</v>
      </c>
      <c r="I67" s="41">
        <f t="shared" si="24"/>
        <v>0</v>
      </c>
      <c r="J67" s="41">
        <f t="shared" si="24"/>
        <v>0</v>
      </c>
      <c r="K67" s="41">
        <f t="shared" si="24"/>
        <v>0</v>
      </c>
      <c r="L67" s="41">
        <f t="shared" si="24"/>
        <v>0</v>
      </c>
      <c r="M67" s="41">
        <f t="shared" si="24"/>
        <v>0</v>
      </c>
      <c r="N67" s="41">
        <f t="shared" si="24"/>
        <v>0</v>
      </c>
      <c r="O67" s="41">
        <f t="shared" si="24"/>
        <v>0</v>
      </c>
      <c r="P67" s="41">
        <f t="shared" si="24"/>
        <v>0</v>
      </c>
      <c r="Q67" s="41">
        <f t="shared" si="24"/>
        <v>0</v>
      </c>
      <c r="R67" s="41">
        <f t="shared" si="24"/>
        <v>0</v>
      </c>
      <c r="S67" s="41">
        <f t="shared" si="24"/>
        <v>0</v>
      </c>
      <c r="T67" s="41">
        <f t="shared" si="24"/>
        <v>0</v>
      </c>
      <c r="U67" s="41">
        <f t="shared" si="24"/>
        <v>0</v>
      </c>
      <c r="V67" s="41">
        <f t="shared" si="24"/>
        <v>0</v>
      </c>
      <c r="W67" s="41">
        <f t="shared" si="24"/>
        <v>0</v>
      </c>
      <c r="X67" s="41">
        <f t="shared" si="24"/>
        <v>0</v>
      </c>
      <c r="Y67" s="41">
        <f t="shared" si="24"/>
        <v>0</v>
      </c>
      <c r="Z67" s="41">
        <f t="shared" si="24"/>
        <v>0</v>
      </c>
      <c r="AA67" s="41">
        <f t="shared" si="24"/>
        <v>0</v>
      </c>
      <c r="AB67" s="41">
        <f t="shared" si="24"/>
        <v>0</v>
      </c>
      <c r="AC67" s="41">
        <f t="shared" si="24"/>
        <v>0</v>
      </c>
      <c r="AD67" s="41">
        <f t="shared" si="24"/>
        <v>0</v>
      </c>
      <c r="AE67" s="41">
        <f t="shared" si="24"/>
        <v>0</v>
      </c>
      <c r="AF67" s="41">
        <f t="shared" si="24"/>
        <v>0</v>
      </c>
      <c r="AG67" s="41">
        <f t="shared" si="24"/>
        <v>0</v>
      </c>
      <c r="AH67" s="41">
        <f t="shared" si="24"/>
        <v>0</v>
      </c>
      <c r="AI67" s="41">
        <f t="shared" si="24"/>
        <v>0</v>
      </c>
      <c r="AJ67" s="41">
        <f t="shared" si="24"/>
        <v>0</v>
      </c>
      <c r="AK67" s="41">
        <f t="shared" si="24"/>
        <v>0</v>
      </c>
      <c r="AL67" s="41">
        <f t="shared" si="24"/>
        <v>0</v>
      </c>
      <c r="AM67" s="41">
        <f t="shared" si="24"/>
        <v>0</v>
      </c>
      <c r="AN67" s="41">
        <f t="shared" si="24"/>
        <v>0</v>
      </c>
      <c r="AO67" s="41">
        <f t="shared" si="24"/>
        <v>0</v>
      </c>
      <c r="AP67" s="41">
        <f t="shared" si="24"/>
        <v>0</v>
      </c>
      <c r="AQ67" s="41">
        <f t="shared" si="24"/>
        <v>0</v>
      </c>
      <c r="AR67" s="41">
        <f t="shared" si="24"/>
        <v>0</v>
      </c>
      <c r="AS67" s="41">
        <f t="shared" si="24"/>
        <v>0</v>
      </c>
      <c r="AT67" s="41">
        <f t="shared" si="24"/>
        <v>0</v>
      </c>
      <c r="AU67" s="41">
        <f t="shared" si="24"/>
        <v>0</v>
      </c>
      <c r="AV67" s="41">
        <f t="shared" si="24"/>
        <v>0</v>
      </c>
      <c r="AW67" s="41">
        <f t="shared" si="24"/>
        <v>0</v>
      </c>
      <c r="AX67" s="41">
        <f t="shared" si="24"/>
        <v>0</v>
      </c>
      <c r="AY67" s="41">
        <f t="shared" si="24"/>
        <v>0</v>
      </c>
      <c r="AZ67" s="41">
        <f t="shared" si="24"/>
        <v>0</v>
      </c>
      <c r="BA67" s="41">
        <f t="shared" si="24"/>
        <v>0</v>
      </c>
      <c r="BB67" s="41">
        <f t="shared" si="24"/>
        <v>0</v>
      </c>
      <c r="BC67" s="41">
        <f t="shared" si="24"/>
        <v>0</v>
      </c>
      <c r="BD67" s="41">
        <f t="shared" si="24"/>
        <v>0</v>
      </c>
      <c r="BE67" s="41">
        <f t="shared" si="24"/>
        <v>0</v>
      </c>
      <c r="BF67" s="41">
        <f t="shared" si="24"/>
        <v>0</v>
      </c>
      <c r="BG67" s="41">
        <f t="shared" si="24"/>
        <v>0</v>
      </c>
      <c r="BH67" s="41">
        <f t="shared" si="24"/>
        <v>0</v>
      </c>
      <c r="BI67" s="41">
        <f t="shared" si="24"/>
        <v>0</v>
      </c>
      <c r="BJ67" s="41">
        <f t="shared" si="24"/>
        <v>0</v>
      </c>
      <c r="BK67" s="41">
        <f t="shared" si="23"/>
        <v>0</v>
      </c>
    </row>
    <row r="68" spans="1:63" x14ac:dyDescent="0.25">
      <c r="A68" s="11"/>
      <c r="B68" s="26" t="s">
        <v>83</v>
      </c>
      <c r="C68" s="41">
        <f>C64+C67</f>
        <v>0</v>
      </c>
      <c r="D68" s="41">
        <f t="shared" ref="D68:BJ68" si="25">D64+D67</f>
        <v>0</v>
      </c>
      <c r="E68" s="41">
        <f t="shared" si="25"/>
        <v>0</v>
      </c>
      <c r="F68" s="41">
        <f t="shared" si="25"/>
        <v>0</v>
      </c>
      <c r="G68" s="41">
        <f t="shared" si="25"/>
        <v>0</v>
      </c>
      <c r="H68" s="41">
        <f t="shared" si="25"/>
        <v>0</v>
      </c>
      <c r="I68" s="41">
        <f t="shared" si="25"/>
        <v>0</v>
      </c>
      <c r="J68" s="41">
        <f t="shared" si="25"/>
        <v>0</v>
      </c>
      <c r="K68" s="41">
        <f t="shared" si="25"/>
        <v>0</v>
      </c>
      <c r="L68" s="41">
        <f t="shared" si="25"/>
        <v>0</v>
      </c>
      <c r="M68" s="41">
        <f t="shared" si="25"/>
        <v>0</v>
      </c>
      <c r="N68" s="41">
        <f t="shared" si="25"/>
        <v>0</v>
      </c>
      <c r="O68" s="41">
        <f t="shared" si="25"/>
        <v>0</v>
      </c>
      <c r="P68" s="41">
        <f t="shared" si="25"/>
        <v>0</v>
      </c>
      <c r="Q68" s="41">
        <f t="shared" si="25"/>
        <v>0</v>
      </c>
      <c r="R68" s="41">
        <f t="shared" si="25"/>
        <v>0</v>
      </c>
      <c r="S68" s="41">
        <f t="shared" si="25"/>
        <v>0</v>
      </c>
      <c r="T68" s="41">
        <f t="shared" si="25"/>
        <v>0</v>
      </c>
      <c r="U68" s="41">
        <f t="shared" si="25"/>
        <v>0</v>
      </c>
      <c r="V68" s="41">
        <f t="shared" si="25"/>
        <v>0</v>
      </c>
      <c r="W68" s="41">
        <f t="shared" si="25"/>
        <v>0</v>
      </c>
      <c r="X68" s="41">
        <f t="shared" si="25"/>
        <v>0</v>
      </c>
      <c r="Y68" s="41">
        <f t="shared" si="25"/>
        <v>0</v>
      </c>
      <c r="Z68" s="41">
        <f t="shared" si="25"/>
        <v>0</v>
      </c>
      <c r="AA68" s="41">
        <f t="shared" si="25"/>
        <v>0</v>
      </c>
      <c r="AB68" s="41">
        <f t="shared" si="25"/>
        <v>0</v>
      </c>
      <c r="AC68" s="41">
        <f t="shared" si="25"/>
        <v>0</v>
      </c>
      <c r="AD68" s="41">
        <f t="shared" si="25"/>
        <v>0</v>
      </c>
      <c r="AE68" s="41">
        <f t="shared" si="25"/>
        <v>0</v>
      </c>
      <c r="AF68" s="41">
        <f t="shared" si="25"/>
        <v>0</v>
      </c>
      <c r="AG68" s="41">
        <f t="shared" si="25"/>
        <v>0</v>
      </c>
      <c r="AH68" s="41">
        <f t="shared" si="25"/>
        <v>0</v>
      </c>
      <c r="AI68" s="41">
        <f t="shared" si="25"/>
        <v>0</v>
      </c>
      <c r="AJ68" s="41">
        <f t="shared" si="25"/>
        <v>0</v>
      </c>
      <c r="AK68" s="41">
        <f t="shared" si="25"/>
        <v>0</v>
      </c>
      <c r="AL68" s="41">
        <f t="shared" si="25"/>
        <v>0</v>
      </c>
      <c r="AM68" s="41">
        <f t="shared" si="25"/>
        <v>0</v>
      </c>
      <c r="AN68" s="41">
        <f t="shared" si="25"/>
        <v>0</v>
      </c>
      <c r="AO68" s="41">
        <f t="shared" si="25"/>
        <v>0</v>
      </c>
      <c r="AP68" s="41">
        <f t="shared" si="25"/>
        <v>0</v>
      </c>
      <c r="AQ68" s="41">
        <f t="shared" si="25"/>
        <v>0</v>
      </c>
      <c r="AR68" s="41">
        <f t="shared" si="25"/>
        <v>0</v>
      </c>
      <c r="AS68" s="41">
        <f t="shared" si="25"/>
        <v>0</v>
      </c>
      <c r="AT68" s="41">
        <f t="shared" si="25"/>
        <v>0</v>
      </c>
      <c r="AU68" s="41">
        <f t="shared" si="25"/>
        <v>0</v>
      </c>
      <c r="AV68" s="41">
        <f t="shared" si="25"/>
        <v>0</v>
      </c>
      <c r="AW68" s="41">
        <f t="shared" si="25"/>
        <v>0</v>
      </c>
      <c r="AX68" s="41">
        <f t="shared" si="25"/>
        <v>0</v>
      </c>
      <c r="AY68" s="41">
        <f t="shared" si="25"/>
        <v>0</v>
      </c>
      <c r="AZ68" s="41">
        <f t="shared" si="25"/>
        <v>0</v>
      </c>
      <c r="BA68" s="41">
        <f t="shared" si="25"/>
        <v>0</v>
      </c>
      <c r="BB68" s="41">
        <f t="shared" si="25"/>
        <v>0</v>
      </c>
      <c r="BC68" s="41">
        <f t="shared" si="25"/>
        <v>0</v>
      </c>
      <c r="BD68" s="41">
        <f t="shared" si="25"/>
        <v>0</v>
      </c>
      <c r="BE68" s="41">
        <f t="shared" si="25"/>
        <v>0</v>
      </c>
      <c r="BF68" s="41">
        <f t="shared" si="25"/>
        <v>0</v>
      </c>
      <c r="BG68" s="41">
        <f t="shared" si="25"/>
        <v>0</v>
      </c>
      <c r="BH68" s="41">
        <f t="shared" si="25"/>
        <v>0</v>
      </c>
      <c r="BI68" s="41">
        <f t="shared" si="25"/>
        <v>0</v>
      </c>
      <c r="BJ68" s="41">
        <f t="shared" si="25"/>
        <v>0</v>
      </c>
      <c r="BK68" s="41">
        <f t="shared" si="23"/>
        <v>0</v>
      </c>
    </row>
    <row r="69" spans="1:63" ht="4.5" customHeight="1" x14ac:dyDescent="0.25">
      <c r="A69" s="11"/>
      <c r="B69" s="25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</row>
    <row r="70" spans="1:63" x14ac:dyDescent="0.25">
      <c r="A70" s="11" t="s">
        <v>22</v>
      </c>
      <c r="B70" s="28" t="s">
        <v>23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</row>
    <row r="71" spans="1:63" x14ac:dyDescent="0.25">
      <c r="A71" s="11" t="s">
        <v>75</v>
      </c>
      <c r="B71" s="25" t="s">
        <v>24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</row>
    <row r="72" spans="1:63" x14ac:dyDescent="0.25">
      <c r="A72" s="11"/>
      <c r="B72" s="23" t="s">
        <v>118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0.63989491953199984</v>
      </c>
      <c r="I72" s="39">
        <v>0.25959663696660001</v>
      </c>
      <c r="J72" s="39">
        <v>0</v>
      </c>
      <c r="K72" s="39">
        <v>0</v>
      </c>
      <c r="L72" s="39">
        <v>7.034378E-3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9.7219790065799991E-2</v>
      </c>
      <c r="S72" s="39">
        <v>0</v>
      </c>
      <c r="T72" s="39">
        <v>0</v>
      </c>
      <c r="U72" s="39">
        <v>0</v>
      </c>
      <c r="V72" s="39">
        <v>4.7445613999999997E-3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0.37313497699899995</v>
      </c>
      <c r="AC72" s="39">
        <v>1.7455855E-3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0.25414286236560002</v>
      </c>
      <c r="AM72" s="39">
        <v>9.7043160332999992E-3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8.2532625884847963</v>
      </c>
      <c r="AW72" s="39">
        <v>0.40529090556629999</v>
      </c>
      <c r="AX72" s="39">
        <v>0</v>
      </c>
      <c r="AY72" s="39">
        <v>0</v>
      </c>
      <c r="AZ72" s="39">
        <v>2.9977848695658995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2.1982394563540972</v>
      </c>
      <c r="BG72" s="39">
        <v>4.0536287866600004E-2</v>
      </c>
      <c r="BH72" s="39">
        <v>0</v>
      </c>
      <c r="BI72" s="39">
        <v>0</v>
      </c>
      <c r="BJ72" s="39">
        <v>0</v>
      </c>
      <c r="BK72" s="40">
        <f t="shared" ref="BK72:BK73" si="26">SUM(C72:BJ72)</f>
        <v>15.542332134699992</v>
      </c>
    </row>
    <row r="73" spans="1:63" x14ac:dyDescent="0.25">
      <c r="A73" s="11"/>
      <c r="B73" s="26" t="s">
        <v>82</v>
      </c>
      <c r="C73" s="41">
        <f>SUM(C72)</f>
        <v>0</v>
      </c>
      <c r="D73" s="41">
        <f t="shared" ref="D73:BJ73" si="27">SUM(D72)</f>
        <v>0</v>
      </c>
      <c r="E73" s="41">
        <f t="shared" si="27"/>
        <v>0</v>
      </c>
      <c r="F73" s="41">
        <f t="shared" si="27"/>
        <v>0</v>
      </c>
      <c r="G73" s="41">
        <f t="shared" si="27"/>
        <v>0</v>
      </c>
      <c r="H73" s="41">
        <f t="shared" si="27"/>
        <v>0.63989491953199984</v>
      </c>
      <c r="I73" s="41">
        <f t="shared" si="27"/>
        <v>0.25959663696660001</v>
      </c>
      <c r="J73" s="41">
        <f t="shared" si="27"/>
        <v>0</v>
      </c>
      <c r="K73" s="41">
        <f t="shared" si="27"/>
        <v>0</v>
      </c>
      <c r="L73" s="41">
        <f t="shared" si="27"/>
        <v>7.034378E-3</v>
      </c>
      <c r="M73" s="41">
        <f t="shared" si="27"/>
        <v>0</v>
      </c>
      <c r="N73" s="41">
        <f t="shared" si="27"/>
        <v>0</v>
      </c>
      <c r="O73" s="41">
        <f t="shared" si="27"/>
        <v>0</v>
      </c>
      <c r="P73" s="41">
        <f t="shared" si="27"/>
        <v>0</v>
      </c>
      <c r="Q73" s="41">
        <f t="shared" si="27"/>
        <v>0</v>
      </c>
      <c r="R73" s="41">
        <f t="shared" si="27"/>
        <v>9.7219790065799991E-2</v>
      </c>
      <c r="S73" s="41">
        <f t="shared" si="27"/>
        <v>0</v>
      </c>
      <c r="T73" s="41">
        <f t="shared" si="27"/>
        <v>0</v>
      </c>
      <c r="U73" s="41">
        <f t="shared" si="27"/>
        <v>0</v>
      </c>
      <c r="V73" s="41">
        <f t="shared" si="27"/>
        <v>4.7445613999999997E-3</v>
      </c>
      <c r="W73" s="41">
        <f t="shared" si="27"/>
        <v>0</v>
      </c>
      <c r="X73" s="41">
        <f t="shared" si="27"/>
        <v>0</v>
      </c>
      <c r="Y73" s="41">
        <f t="shared" si="27"/>
        <v>0</v>
      </c>
      <c r="Z73" s="41">
        <f t="shared" si="27"/>
        <v>0</v>
      </c>
      <c r="AA73" s="41">
        <f t="shared" si="27"/>
        <v>0</v>
      </c>
      <c r="AB73" s="41">
        <f t="shared" si="27"/>
        <v>0.37313497699899995</v>
      </c>
      <c r="AC73" s="41">
        <f t="shared" si="27"/>
        <v>1.7455855E-3</v>
      </c>
      <c r="AD73" s="41">
        <f t="shared" si="27"/>
        <v>0</v>
      </c>
      <c r="AE73" s="41">
        <f t="shared" si="27"/>
        <v>0</v>
      </c>
      <c r="AF73" s="41">
        <f t="shared" si="27"/>
        <v>0</v>
      </c>
      <c r="AG73" s="41">
        <f t="shared" si="27"/>
        <v>0</v>
      </c>
      <c r="AH73" s="41">
        <f t="shared" si="27"/>
        <v>0</v>
      </c>
      <c r="AI73" s="41">
        <f t="shared" si="27"/>
        <v>0</v>
      </c>
      <c r="AJ73" s="41">
        <f t="shared" si="27"/>
        <v>0</v>
      </c>
      <c r="AK73" s="41">
        <f t="shared" si="27"/>
        <v>0</v>
      </c>
      <c r="AL73" s="41">
        <f t="shared" si="27"/>
        <v>0.25414286236560002</v>
      </c>
      <c r="AM73" s="41">
        <f t="shared" si="27"/>
        <v>9.7043160332999992E-3</v>
      </c>
      <c r="AN73" s="41">
        <f t="shared" si="27"/>
        <v>0</v>
      </c>
      <c r="AO73" s="41">
        <f t="shared" si="27"/>
        <v>0</v>
      </c>
      <c r="AP73" s="41">
        <f t="shared" si="27"/>
        <v>0</v>
      </c>
      <c r="AQ73" s="41">
        <f t="shared" si="27"/>
        <v>0</v>
      </c>
      <c r="AR73" s="41">
        <f t="shared" si="27"/>
        <v>0</v>
      </c>
      <c r="AS73" s="41">
        <f t="shared" si="27"/>
        <v>0</v>
      </c>
      <c r="AT73" s="41">
        <f t="shared" si="27"/>
        <v>0</v>
      </c>
      <c r="AU73" s="41">
        <f t="shared" si="27"/>
        <v>0</v>
      </c>
      <c r="AV73" s="41">
        <f t="shared" si="27"/>
        <v>8.2532625884847963</v>
      </c>
      <c r="AW73" s="41">
        <f t="shared" si="27"/>
        <v>0.40529090556629999</v>
      </c>
      <c r="AX73" s="41">
        <f t="shared" si="27"/>
        <v>0</v>
      </c>
      <c r="AY73" s="41">
        <f t="shared" si="27"/>
        <v>0</v>
      </c>
      <c r="AZ73" s="41">
        <f t="shared" si="27"/>
        <v>2.9977848695658995</v>
      </c>
      <c r="BA73" s="41">
        <f t="shared" si="27"/>
        <v>0</v>
      </c>
      <c r="BB73" s="41">
        <f t="shared" si="27"/>
        <v>0</v>
      </c>
      <c r="BC73" s="41">
        <f t="shared" si="27"/>
        <v>0</v>
      </c>
      <c r="BD73" s="41">
        <f t="shared" si="27"/>
        <v>0</v>
      </c>
      <c r="BE73" s="41">
        <f t="shared" si="27"/>
        <v>0</v>
      </c>
      <c r="BF73" s="41">
        <f t="shared" si="27"/>
        <v>2.1982394563540972</v>
      </c>
      <c r="BG73" s="41">
        <f t="shared" si="27"/>
        <v>4.0536287866600004E-2</v>
      </c>
      <c r="BH73" s="41">
        <f t="shared" si="27"/>
        <v>0</v>
      </c>
      <c r="BI73" s="41">
        <f t="shared" si="27"/>
        <v>0</v>
      </c>
      <c r="BJ73" s="41">
        <f t="shared" si="27"/>
        <v>0</v>
      </c>
      <c r="BK73" s="41">
        <f t="shared" si="26"/>
        <v>15.542332134699992</v>
      </c>
    </row>
    <row r="74" spans="1:63" ht="4.5" customHeight="1" x14ac:dyDescent="0.25">
      <c r="A74" s="11"/>
      <c r="B74" s="2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</row>
    <row r="75" spans="1:63" x14ac:dyDescent="0.25">
      <c r="A75" s="11"/>
      <c r="B75" s="30" t="s">
        <v>98</v>
      </c>
      <c r="C75" s="41">
        <f>C36+C54+C59+C68+C73</f>
        <v>0</v>
      </c>
      <c r="D75" s="41">
        <f t="shared" ref="D75:BJ75" si="28">D36+D54+D59+D68+D73</f>
        <v>182.60446639499952</v>
      </c>
      <c r="E75" s="41">
        <f t="shared" si="28"/>
        <v>0</v>
      </c>
      <c r="F75" s="41">
        <f t="shared" si="28"/>
        <v>0</v>
      </c>
      <c r="G75" s="41">
        <f t="shared" si="28"/>
        <v>0</v>
      </c>
      <c r="H75" s="41">
        <f t="shared" si="28"/>
        <v>264.79726180758013</v>
      </c>
      <c r="I75" s="41">
        <f t="shared" si="28"/>
        <v>839.12356041651663</v>
      </c>
      <c r="J75" s="41">
        <f t="shared" si="28"/>
        <v>84.881305922866304</v>
      </c>
      <c r="K75" s="41">
        <f t="shared" si="28"/>
        <v>0</v>
      </c>
      <c r="L75" s="41">
        <f t="shared" si="28"/>
        <v>135.7425229898576</v>
      </c>
      <c r="M75" s="41">
        <f t="shared" si="28"/>
        <v>0</v>
      </c>
      <c r="N75" s="41">
        <f t="shared" si="28"/>
        <v>0</v>
      </c>
      <c r="O75" s="41">
        <f t="shared" si="28"/>
        <v>0</v>
      </c>
      <c r="P75" s="41">
        <f t="shared" si="28"/>
        <v>0</v>
      </c>
      <c r="Q75" s="41">
        <f t="shared" si="28"/>
        <v>0</v>
      </c>
      <c r="R75" s="41">
        <f t="shared" si="28"/>
        <v>162.49233261770411</v>
      </c>
      <c r="S75" s="41">
        <f t="shared" si="28"/>
        <v>38.636071943537253</v>
      </c>
      <c r="T75" s="41">
        <f t="shared" si="28"/>
        <v>2.1119375024332001</v>
      </c>
      <c r="U75" s="41">
        <f t="shared" si="28"/>
        <v>0</v>
      </c>
      <c r="V75" s="41">
        <f t="shared" si="28"/>
        <v>15.2085683242274</v>
      </c>
      <c r="W75" s="41">
        <f t="shared" si="28"/>
        <v>0</v>
      </c>
      <c r="X75" s="41">
        <f t="shared" si="28"/>
        <v>0</v>
      </c>
      <c r="Y75" s="41">
        <f t="shared" si="28"/>
        <v>0</v>
      </c>
      <c r="Z75" s="41">
        <f t="shared" si="28"/>
        <v>0</v>
      </c>
      <c r="AA75" s="41">
        <f t="shared" si="28"/>
        <v>0</v>
      </c>
      <c r="AB75" s="41">
        <f t="shared" si="28"/>
        <v>145.16928116103892</v>
      </c>
      <c r="AC75" s="41">
        <f t="shared" si="28"/>
        <v>352.13698032409252</v>
      </c>
      <c r="AD75" s="41">
        <f t="shared" si="28"/>
        <v>0</v>
      </c>
      <c r="AE75" s="41">
        <f t="shared" si="28"/>
        <v>0</v>
      </c>
      <c r="AF75" s="41">
        <f t="shared" si="28"/>
        <v>41.6147933520934</v>
      </c>
      <c r="AG75" s="41">
        <f t="shared" si="28"/>
        <v>0</v>
      </c>
      <c r="AH75" s="41">
        <f t="shared" si="28"/>
        <v>0</v>
      </c>
      <c r="AI75" s="41">
        <f t="shared" si="28"/>
        <v>0</v>
      </c>
      <c r="AJ75" s="41">
        <f t="shared" si="28"/>
        <v>0</v>
      </c>
      <c r="AK75" s="41">
        <f t="shared" si="28"/>
        <v>0</v>
      </c>
      <c r="AL75" s="41">
        <f t="shared" si="28"/>
        <v>116.34099209250653</v>
      </c>
      <c r="AM75" s="41">
        <f t="shared" si="28"/>
        <v>24.661054834395802</v>
      </c>
      <c r="AN75" s="41">
        <f t="shared" si="28"/>
        <v>99.901680188866493</v>
      </c>
      <c r="AO75" s="41">
        <f t="shared" si="28"/>
        <v>0</v>
      </c>
      <c r="AP75" s="41">
        <f t="shared" si="28"/>
        <v>17.722402875029598</v>
      </c>
      <c r="AQ75" s="41">
        <f t="shared" si="28"/>
        <v>0</v>
      </c>
      <c r="AR75" s="41">
        <f t="shared" si="28"/>
        <v>0</v>
      </c>
      <c r="AS75" s="41">
        <f t="shared" si="28"/>
        <v>0</v>
      </c>
      <c r="AT75" s="41">
        <f t="shared" si="28"/>
        <v>0</v>
      </c>
      <c r="AU75" s="41">
        <f t="shared" si="28"/>
        <v>0</v>
      </c>
      <c r="AV75" s="41">
        <f t="shared" si="28"/>
        <v>954.84115498428309</v>
      </c>
      <c r="AW75" s="41">
        <f t="shared" si="28"/>
        <v>709.72565063969273</v>
      </c>
      <c r="AX75" s="41">
        <f t="shared" si="28"/>
        <v>12.943459496766399</v>
      </c>
      <c r="AY75" s="41">
        <f t="shared" si="28"/>
        <v>0</v>
      </c>
      <c r="AZ75" s="41">
        <f t="shared" si="28"/>
        <v>527.24851266508074</v>
      </c>
      <c r="BA75" s="41">
        <f t="shared" si="28"/>
        <v>0</v>
      </c>
      <c r="BB75" s="41">
        <f t="shared" si="28"/>
        <v>0</v>
      </c>
      <c r="BC75" s="41">
        <f t="shared" si="28"/>
        <v>0</v>
      </c>
      <c r="BD75" s="41">
        <f t="shared" si="28"/>
        <v>0</v>
      </c>
      <c r="BE75" s="41">
        <f t="shared" si="28"/>
        <v>0</v>
      </c>
      <c r="BF75" s="41">
        <f t="shared" si="28"/>
        <v>472.69774280747419</v>
      </c>
      <c r="BG75" s="41">
        <f t="shared" si="28"/>
        <v>64.861664354458028</v>
      </c>
      <c r="BH75" s="41">
        <f t="shared" si="28"/>
        <v>4.1895860759997996</v>
      </c>
      <c r="BI75" s="41">
        <f t="shared" si="28"/>
        <v>0</v>
      </c>
      <c r="BJ75" s="41">
        <f t="shared" si="28"/>
        <v>59.485867350264918</v>
      </c>
      <c r="BK75" s="41">
        <f>SUM(C75:BJ75)</f>
        <v>5329.1388511217647</v>
      </c>
    </row>
    <row r="76" spans="1:63" ht="4.5" customHeight="1" x14ac:dyDescent="0.25">
      <c r="A76" s="11"/>
      <c r="B76" s="30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</row>
    <row r="77" spans="1:63" ht="14.25" customHeight="1" x14ac:dyDescent="0.25">
      <c r="A77" s="11" t="s">
        <v>5</v>
      </c>
      <c r="B77" s="31" t="s">
        <v>26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</row>
    <row r="78" spans="1:63" ht="14.25" customHeight="1" x14ac:dyDescent="0.25">
      <c r="A78" s="11" t="s">
        <v>75</v>
      </c>
      <c r="B78" s="25" t="s">
        <v>128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2.1894016299899999E-2</v>
      </c>
      <c r="I78" s="39">
        <v>0.25343358520190029</v>
      </c>
      <c r="J78" s="39">
        <v>0</v>
      </c>
      <c r="K78" s="39">
        <v>0</v>
      </c>
      <c r="L78" s="39">
        <v>0.11557526666659999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1.27429691331E-2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0.2911501642996</v>
      </c>
      <c r="AC78" s="39">
        <v>0.18235328049999999</v>
      </c>
      <c r="AD78" s="39">
        <v>0</v>
      </c>
      <c r="AE78" s="39">
        <v>0</v>
      </c>
      <c r="AF78" s="39">
        <v>0.18849734199980001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0.19683349889950003</v>
      </c>
      <c r="AM78" s="39">
        <v>0</v>
      </c>
      <c r="AN78" s="39">
        <v>0</v>
      </c>
      <c r="AO78" s="39">
        <v>0</v>
      </c>
      <c r="AP78" s="39">
        <v>0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1.4716741199799998E-2</v>
      </c>
      <c r="AW78" s="39">
        <v>9.9577221665999999E-3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3.0114563319999998E-4</v>
      </c>
      <c r="BG78" s="39">
        <v>0</v>
      </c>
      <c r="BH78" s="39">
        <v>0</v>
      </c>
      <c r="BI78" s="39">
        <v>0</v>
      </c>
      <c r="BJ78" s="39">
        <v>0</v>
      </c>
      <c r="BK78" s="47">
        <f t="shared" ref="BK78:BK80" si="29">SUM(C78:BJ78)</f>
        <v>1.2874557320000004</v>
      </c>
    </row>
    <row r="79" spans="1:63" ht="14.25" customHeight="1" x14ac:dyDescent="0.25">
      <c r="A79" s="11"/>
      <c r="B79" s="25" t="s">
        <v>129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8.2342992997999995E-3</v>
      </c>
      <c r="I79" s="39">
        <v>0.1442673083012336</v>
      </c>
      <c r="J79" s="39">
        <v>0</v>
      </c>
      <c r="K79" s="39">
        <v>0</v>
      </c>
      <c r="L79" s="39">
        <v>2.9755153033300001E-2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1.16125833999E-2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0.13043124453310001</v>
      </c>
      <c r="AC79" s="39">
        <v>0.63187024956659998</v>
      </c>
      <c r="AD79" s="39">
        <v>0</v>
      </c>
      <c r="AE79" s="39">
        <v>0</v>
      </c>
      <c r="AF79" s="39">
        <v>0.12049514920000001</v>
      </c>
      <c r="AG79" s="39">
        <v>0</v>
      </c>
      <c r="AH79" s="39">
        <v>0</v>
      </c>
      <c r="AI79" s="39">
        <v>0</v>
      </c>
      <c r="AJ79" s="39">
        <v>0</v>
      </c>
      <c r="AK79" s="39">
        <v>0</v>
      </c>
      <c r="AL79" s="39">
        <v>0.1427821145332</v>
      </c>
      <c r="AM79" s="39">
        <v>0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v>0</v>
      </c>
      <c r="AU79" s="39">
        <v>0</v>
      </c>
      <c r="AV79" s="39">
        <v>0.14334978496630002</v>
      </c>
      <c r="AW79" s="39">
        <v>0.14891137959990003</v>
      </c>
      <c r="AX79" s="39">
        <v>0</v>
      </c>
      <c r="AY79" s="39">
        <v>0</v>
      </c>
      <c r="AZ79" s="39">
        <v>0</v>
      </c>
      <c r="BA79" s="39">
        <v>0</v>
      </c>
      <c r="BB79" s="39">
        <v>0</v>
      </c>
      <c r="BC79" s="39">
        <v>0</v>
      </c>
      <c r="BD79" s="39">
        <v>0</v>
      </c>
      <c r="BE79" s="39">
        <v>0</v>
      </c>
      <c r="BF79" s="39">
        <v>5.0613024000000003E-3</v>
      </c>
      <c r="BG79" s="39">
        <v>0</v>
      </c>
      <c r="BH79" s="39">
        <v>0</v>
      </c>
      <c r="BI79" s="39">
        <v>0</v>
      </c>
      <c r="BJ79" s="39">
        <v>0</v>
      </c>
      <c r="BK79" s="47">
        <f t="shared" si="29"/>
        <v>1.5167705688333333</v>
      </c>
    </row>
    <row r="80" spans="1:63" ht="15.75" thickBot="1" x14ac:dyDescent="0.3">
      <c r="A80" s="49"/>
      <c r="B80" s="50" t="s">
        <v>130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3.0698251033099998E-2</v>
      </c>
      <c r="I80" s="39">
        <v>0.49956202193506577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1.3087616699900001E-2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0.17457613286649998</v>
      </c>
      <c r="AC80" s="39">
        <v>0.22651919789980002</v>
      </c>
      <c r="AD80" s="39">
        <v>0</v>
      </c>
      <c r="AE80" s="39">
        <v>0</v>
      </c>
      <c r="AF80" s="39">
        <v>0.80266610779979997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0.26129139559960002</v>
      </c>
      <c r="AM80" s="39">
        <v>1.3389479001666</v>
      </c>
      <c r="AN80" s="39">
        <v>0</v>
      </c>
      <c r="AO80" s="39">
        <v>0</v>
      </c>
      <c r="AP80" s="39">
        <v>0.16966939999990002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1.1311293332E-3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5.6556466659999998E-4</v>
      </c>
      <c r="BG80" s="39">
        <v>0</v>
      </c>
      <c r="BH80" s="39">
        <v>0</v>
      </c>
      <c r="BI80" s="39">
        <v>0</v>
      </c>
      <c r="BJ80" s="39">
        <v>5.6556466659999998E-4</v>
      </c>
      <c r="BK80" s="40">
        <f t="shared" si="29"/>
        <v>3.5192802826666663</v>
      </c>
    </row>
    <row r="81" spans="1:63" ht="15.75" thickBot="1" x14ac:dyDescent="0.3">
      <c r="A81" s="51"/>
      <c r="B81" s="52" t="s">
        <v>82</v>
      </c>
      <c r="C81" s="48">
        <f>SUM(C78:C80)</f>
        <v>0</v>
      </c>
      <c r="D81" s="48">
        <f t="shared" ref="D81:BK81" si="30">SUM(D78:D80)</f>
        <v>0</v>
      </c>
      <c r="E81" s="48">
        <f t="shared" si="30"/>
        <v>0</v>
      </c>
      <c r="F81" s="48">
        <f t="shared" si="30"/>
        <v>0</v>
      </c>
      <c r="G81" s="48">
        <f t="shared" si="30"/>
        <v>0</v>
      </c>
      <c r="H81" s="48">
        <f t="shared" si="30"/>
        <v>6.0826566632799998E-2</v>
      </c>
      <c r="I81" s="48">
        <f t="shared" si="30"/>
        <v>0.89726291543819969</v>
      </c>
      <c r="J81" s="48">
        <f t="shared" si="30"/>
        <v>0</v>
      </c>
      <c r="K81" s="48">
        <f t="shared" si="30"/>
        <v>0</v>
      </c>
      <c r="L81" s="48">
        <f t="shared" si="30"/>
        <v>0.14533041969989999</v>
      </c>
      <c r="M81" s="48">
        <f t="shared" si="30"/>
        <v>0</v>
      </c>
      <c r="N81" s="48">
        <f t="shared" si="30"/>
        <v>0</v>
      </c>
      <c r="O81" s="48">
        <f t="shared" si="30"/>
        <v>0</v>
      </c>
      <c r="P81" s="48">
        <f t="shared" si="30"/>
        <v>0</v>
      </c>
      <c r="Q81" s="48">
        <f t="shared" si="30"/>
        <v>0</v>
      </c>
      <c r="R81" s="48">
        <f t="shared" si="30"/>
        <v>3.7443169232900003E-2</v>
      </c>
      <c r="S81" s="48">
        <f t="shared" si="30"/>
        <v>0</v>
      </c>
      <c r="T81" s="48">
        <f t="shared" si="30"/>
        <v>0</v>
      </c>
      <c r="U81" s="48">
        <f t="shared" si="30"/>
        <v>0</v>
      </c>
      <c r="V81" s="48">
        <f t="shared" si="30"/>
        <v>0</v>
      </c>
      <c r="W81" s="48">
        <f t="shared" si="30"/>
        <v>0</v>
      </c>
      <c r="X81" s="48">
        <f t="shared" si="30"/>
        <v>0</v>
      </c>
      <c r="Y81" s="48">
        <f t="shared" si="30"/>
        <v>0</v>
      </c>
      <c r="Z81" s="48">
        <f t="shared" si="30"/>
        <v>0</v>
      </c>
      <c r="AA81" s="48">
        <f t="shared" si="30"/>
        <v>0</v>
      </c>
      <c r="AB81" s="48">
        <f t="shared" si="30"/>
        <v>0.59615754169919999</v>
      </c>
      <c r="AC81" s="48">
        <f t="shared" si="30"/>
        <v>1.0407427279663999</v>
      </c>
      <c r="AD81" s="48">
        <f t="shared" si="30"/>
        <v>0</v>
      </c>
      <c r="AE81" s="48">
        <f t="shared" si="30"/>
        <v>0</v>
      </c>
      <c r="AF81" s="48">
        <f t="shared" si="30"/>
        <v>1.1116585989996</v>
      </c>
      <c r="AG81" s="48">
        <f t="shared" si="30"/>
        <v>0</v>
      </c>
      <c r="AH81" s="48">
        <f t="shared" si="30"/>
        <v>0</v>
      </c>
      <c r="AI81" s="48">
        <f t="shared" si="30"/>
        <v>0</v>
      </c>
      <c r="AJ81" s="48">
        <f t="shared" si="30"/>
        <v>0</v>
      </c>
      <c r="AK81" s="48">
        <f t="shared" si="30"/>
        <v>0</v>
      </c>
      <c r="AL81" s="48">
        <f t="shared" si="30"/>
        <v>0.6009070090323001</v>
      </c>
      <c r="AM81" s="48">
        <f t="shared" si="30"/>
        <v>1.3389479001666</v>
      </c>
      <c r="AN81" s="48">
        <f t="shared" si="30"/>
        <v>0</v>
      </c>
      <c r="AO81" s="48">
        <f t="shared" si="30"/>
        <v>0</v>
      </c>
      <c r="AP81" s="48">
        <f t="shared" si="30"/>
        <v>0.16966939999990002</v>
      </c>
      <c r="AQ81" s="48">
        <f t="shared" si="30"/>
        <v>0</v>
      </c>
      <c r="AR81" s="48">
        <f t="shared" si="30"/>
        <v>0</v>
      </c>
      <c r="AS81" s="48">
        <f t="shared" si="30"/>
        <v>0</v>
      </c>
      <c r="AT81" s="48">
        <f t="shared" si="30"/>
        <v>0</v>
      </c>
      <c r="AU81" s="48">
        <f t="shared" si="30"/>
        <v>0</v>
      </c>
      <c r="AV81" s="48">
        <f t="shared" si="30"/>
        <v>0.15919765549930001</v>
      </c>
      <c r="AW81" s="48">
        <f t="shared" si="30"/>
        <v>0.15886910176650004</v>
      </c>
      <c r="AX81" s="48">
        <f t="shared" si="30"/>
        <v>0</v>
      </c>
      <c r="AY81" s="48">
        <f t="shared" si="30"/>
        <v>0</v>
      </c>
      <c r="AZ81" s="48">
        <f t="shared" si="30"/>
        <v>0</v>
      </c>
      <c r="BA81" s="48">
        <f t="shared" si="30"/>
        <v>0</v>
      </c>
      <c r="BB81" s="48">
        <f t="shared" si="30"/>
        <v>0</v>
      </c>
      <c r="BC81" s="48">
        <f t="shared" si="30"/>
        <v>0</v>
      </c>
      <c r="BD81" s="48">
        <f t="shared" si="30"/>
        <v>0</v>
      </c>
      <c r="BE81" s="48">
        <f t="shared" si="30"/>
        <v>0</v>
      </c>
      <c r="BF81" s="48">
        <f t="shared" si="30"/>
        <v>5.9280126998000008E-3</v>
      </c>
      <c r="BG81" s="48">
        <f t="shared" si="30"/>
        <v>0</v>
      </c>
      <c r="BH81" s="48">
        <f t="shared" si="30"/>
        <v>0</v>
      </c>
      <c r="BI81" s="48">
        <f t="shared" si="30"/>
        <v>0</v>
      </c>
      <c r="BJ81" s="48">
        <f t="shared" si="30"/>
        <v>5.6556466659999998E-4</v>
      </c>
      <c r="BK81" s="48">
        <f t="shared" si="30"/>
        <v>6.3235065835000004</v>
      </c>
    </row>
    <row r="82" spans="1:63" ht="6" customHeight="1" x14ac:dyDescent="0.25">
      <c r="A82" s="15"/>
      <c r="B82" s="16"/>
    </row>
    <row r="83" spans="1:63" x14ac:dyDescent="0.25">
      <c r="A83" s="15"/>
      <c r="B83" s="15" t="s">
        <v>29</v>
      </c>
      <c r="L83" s="17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3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6" spans="1:63" x14ac:dyDescent="0.25">
      <c r="B96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6:BK56"/>
    <mergeCell ref="C60:BK60"/>
    <mergeCell ref="C10:BK10"/>
    <mergeCell ref="C13:BK13"/>
    <mergeCell ref="C21:BK21"/>
    <mergeCell ref="C24:BK24"/>
    <mergeCell ref="C27:BK27"/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zoomScale="95" zoomScaleNormal="95" workbookViewId="0"/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138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6">
        <v>0</v>
      </c>
      <c r="E5" s="44">
        <v>0</v>
      </c>
      <c r="F5" s="44">
        <v>2.8163653832900006E-2</v>
      </c>
      <c r="G5" s="44">
        <v>0</v>
      </c>
      <c r="H5" s="44">
        <v>0</v>
      </c>
      <c r="I5" s="44">
        <v>0</v>
      </c>
      <c r="J5" s="44">
        <v>0</v>
      </c>
      <c r="K5" s="44">
        <f>SUM(D5:J5)</f>
        <v>2.8163653832900006E-2</v>
      </c>
      <c r="L5" s="44">
        <v>0</v>
      </c>
    </row>
    <row r="6" spans="2:12" x14ac:dyDescent="0.2">
      <c r="B6" s="20">
        <v>2</v>
      </c>
      <c r="C6" s="22" t="s">
        <v>43</v>
      </c>
      <c r="D6" s="46">
        <v>0.14032970773299999</v>
      </c>
      <c r="E6" s="44">
        <v>0.629581614432</v>
      </c>
      <c r="F6" s="44">
        <v>18.964029876832306</v>
      </c>
      <c r="G6" s="44">
        <v>0.16706571343259999</v>
      </c>
      <c r="H6" s="44">
        <v>4.1654573399799999E-2</v>
      </c>
      <c r="I6" s="44">
        <v>0</v>
      </c>
      <c r="J6" s="44">
        <v>0</v>
      </c>
      <c r="K6" s="44">
        <f t="shared" ref="K6:K41" si="0">SUM(D6:J6)</f>
        <v>19.942661485829706</v>
      </c>
      <c r="L6" s="44">
        <v>3.4272728998999999E-3</v>
      </c>
    </row>
    <row r="7" spans="2:12" x14ac:dyDescent="0.2">
      <c r="B7" s="20">
        <v>3</v>
      </c>
      <c r="C7" s="21" t="s">
        <v>44</v>
      </c>
      <c r="D7" s="46">
        <v>0</v>
      </c>
      <c r="E7" s="44">
        <v>9.6862826659999991E-4</v>
      </c>
      <c r="F7" s="44">
        <v>3.29551434329E-2</v>
      </c>
      <c r="G7" s="44">
        <v>0</v>
      </c>
      <c r="H7" s="44">
        <v>0</v>
      </c>
      <c r="I7" s="44">
        <v>0</v>
      </c>
      <c r="J7" s="44">
        <v>0</v>
      </c>
      <c r="K7" s="44">
        <f t="shared" si="0"/>
        <v>3.3923771699499998E-2</v>
      </c>
      <c r="L7" s="44">
        <v>0</v>
      </c>
    </row>
    <row r="8" spans="2:12" x14ac:dyDescent="0.2">
      <c r="B8" s="20">
        <v>4</v>
      </c>
      <c r="C8" s="22" t="s">
        <v>45</v>
      </c>
      <c r="D8" s="46">
        <v>5.5235504699899997E-2</v>
      </c>
      <c r="E8" s="44">
        <v>12.620625548598007</v>
      </c>
      <c r="F8" s="44">
        <v>10.976439788851302</v>
      </c>
      <c r="G8" s="44">
        <v>0.44401139296650005</v>
      </c>
      <c r="H8" s="44">
        <v>0.18652632836630001</v>
      </c>
      <c r="I8" s="44">
        <v>0</v>
      </c>
      <c r="J8" s="44">
        <v>0</v>
      </c>
      <c r="K8" s="44">
        <f t="shared" si="0"/>
        <v>24.282838563482009</v>
      </c>
      <c r="L8" s="44">
        <v>0</v>
      </c>
    </row>
    <row r="9" spans="2:12" x14ac:dyDescent="0.2">
      <c r="B9" s="20">
        <v>5</v>
      </c>
      <c r="C9" s="22" t="s">
        <v>46</v>
      </c>
      <c r="D9" s="46">
        <v>6.5163625110665002</v>
      </c>
      <c r="E9" s="44">
        <v>0.76945538796499979</v>
      </c>
      <c r="F9" s="44">
        <v>17.857061378670718</v>
      </c>
      <c r="G9" s="44">
        <v>1.9770319618660002</v>
      </c>
      <c r="H9" s="44">
        <v>0.11233589816640001</v>
      </c>
      <c r="I9" s="44">
        <v>0</v>
      </c>
      <c r="J9" s="44">
        <v>0</v>
      </c>
      <c r="K9" s="44">
        <f t="shared" si="0"/>
        <v>27.232247137734618</v>
      </c>
      <c r="L9" s="44">
        <v>7.2987616466499997E-2</v>
      </c>
    </row>
    <row r="10" spans="2:12" x14ac:dyDescent="0.2">
      <c r="B10" s="20">
        <v>6</v>
      </c>
      <c r="C10" s="22" t="s">
        <v>47</v>
      </c>
      <c r="D10" s="46">
        <v>8.7445463289330991</v>
      </c>
      <c r="E10" s="44">
        <v>8.4014150335639002</v>
      </c>
      <c r="F10" s="44">
        <v>25.45149963000819</v>
      </c>
      <c r="G10" s="44">
        <v>0.5228114624325001</v>
      </c>
      <c r="H10" s="44">
        <v>3.7181203999600003E-2</v>
      </c>
      <c r="I10" s="44">
        <v>0</v>
      </c>
      <c r="J10" s="44">
        <v>0</v>
      </c>
      <c r="K10" s="44">
        <f t="shared" si="0"/>
        <v>43.157453658937293</v>
      </c>
      <c r="L10" s="44">
        <v>2.3462427666599998E-2</v>
      </c>
    </row>
    <row r="11" spans="2:12" x14ac:dyDescent="0.2">
      <c r="B11" s="20">
        <v>7</v>
      </c>
      <c r="C11" s="22" t="s">
        <v>48</v>
      </c>
      <c r="D11" s="46">
        <v>0.17268166153309999</v>
      </c>
      <c r="E11" s="44">
        <v>7.0878228786325979</v>
      </c>
      <c r="F11" s="44">
        <v>10.314052692519301</v>
      </c>
      <c r="G11" s="44">
        <v>0.23264543713300001</v>
      </c>
      <c r="H11" s="44">
        <v>2.3619237133000001E-2</v>
      </c>
      <c r="I11" s="44">
        <v>0</v>
      </c>
      <c r="J11" s="44">
        <v>0</v>
      </c>
      <c r="K11" s="44">
        <f t="shared" si="0"/>
        <v>17.830821906951002</v>
      </c>
      <c r="L11" s="44">
        <v>0</v>
      </c>
    </row>
    <row r="12" spans="2:12" x14ac:dyDescent="0.2">
      <c r="B12" s="20">
        <v>8</v>
      </c>
      <c r="C12" s="21" t="s">
        <v>122</v>
      </c>
      <c r="D12" s="46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f t="shared" si="0"/>
        <v>0</v>
      </c>
      <c r="L12" s="44">
        <v>0</v>
      </c>
    </row>
    <row r="13" spans="2:12" x14ac:dyDescent="0.2">
      <c r="B13" s="20">
        <v>9</v>
      </c>
      <c r="C13" s="21" t="s">
        <v>123</v>
      </c>
      <c r="D13" s="46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f t="shared" si="0"/>
        <v>0</v>
      </c>
      <c r="L13" s="44">
        <v>0</v>
      </c>
    </row>
    <row r="14" spans="2:12" x14ac:dyDescent="0.2">
      <c r="B14" s="20">
        <v>10</v>
      </c>
      <c r="C14" s="22" t="s">
        <v>49</v>
      </c>
      <c r="D14" s="46">
        <v>2.6632381200000003E-2</v>
      </c>
      <c r="E14" s="44">
        <v>6.5668470566199996E-2</v>
      </c>
      <c r="F14" s="44">
        <v>4.4024822108909953</v>
      </c>
      <c r="G14" s="44">
        <v>0.23975671379960001</v>
      </c>
      <c r="H14" s="44">
        <v>5.2976229664E-3</v>
      </c>
      <c r="I14" s="44">
        <v>0</v>
      </c>
      <c r="J14" s="44">
        <v>0</v>
      </c>
      <c r="K14" s="44">
        <f t="shared" si="0"/>
        <v>4.7398373994231946</v>
      </c>
      <c r="L14" s="44">
        <v>1.8242825000000002E-3</v>
      </c>
    </row>
    <row r="15" spans="2:12" x14ac:dyDescent="0.2">
      <c r="B15" s="20">
        <v>11</v>
      </c>
      <c r="C15" s="22" t="s">
        <v>50</v>
      </c>
      <c r="D15" s="46">
        <v>92.013027735528993</v>
      </c>
      <c r="E15" s="44">
        <v>97.582161496515127</v>
      </c>
      <c r="F15" s="44">
        <v>305.1663697478773</v>
      </c>
      <c r="G15" s="44">
        <v>20.294490000659486</v>
      </c>
      <c r="H15" s="44">
        <v>0.79561568759620005</v>
      </c>
      <c r="I15" s="44">
        <v>0</v>
      </c>
      <c r="J15" s="44">
        <v>0</v>
      </c>
      <c r="K15" s="44">
        <f t="shared" si="0"/>
        <v>515.85166466817702</v>
      </c>
      <c r="L15" s="44">
        <v>1.6688253344994002</v>
      </c>
    </row>
    <row r="16" spans="2:12" x14ac:dyDescent="0.2">
      <c r="B16" s="20">
        <v>12</v>
      </c>
      <c r="C16" s="22" t="s">
        <v>51</v>
      </c>
      <c r="D16" s="46">
        <v>202.58619544960013</v>
      </c>
      <c r="E16" s="44">
        <v>57.583042631027396</v>
      </c>
      <c r="F16" s="44">
        <v>76.548026060109606</v>
      </c>
      <c r="G16" s="44">
        <v>3.3345510906980005</v>
      </c>
      <c r="H16" s="44">
        <v>0.30111107686550004</v>
      </c>
      <c r="I16" s="44">
        <v>0</v>
      </c>
      <c r="J16" s="44">
        <v>0</v>
      </c>
      <c r="K16" s="44">
        <f t="shared" si="0"/>
        <v>340.35292630830065</v>
      </c>
      <c r="L16" s="44">
        <v>0.30509253696630001</v>
      </c>
    </row>
    <row r="17" spans="2:12" x14ac:dyDescent="0.2">
      <c r="B17" s="20">
        <v>13</v>
      </c>
      <c r="C17" s="22" t="s">
        <v>52</v>
      </c>
      <c r="D17" s="46">
        <v>1.1503203373666</v>
      </c>
      <c r="E17" s="44">
        <v>0.33330229066610001</v>
      </c>
      <c r="F17" s="44">
        <v>3.9390190460944976</v>
      </c>
      <c r="G17" s="44">
        <v>6.7452773299900001E-2</v>
      </c>
      <c r="H17" s="44">
        <v>6.6201891665999997E-3</v>
      </c>
      <c r="I17" s="44">
        <v>0</v>
      </c>
      <c r="J17" s="44">
        <v>0</v>
      </c>
      <c r="K17" s="44">
        <f t="shared" si="0"/>
        <v>5.4967146365936967</v>
      </c>
      <c r="L17" s="44">
        <v>0</v>
      </c>
    </row>
    <row r="18" spans="2:12" x14ac:dyDescent="0.2">
      <c r="B18" s="20">
        <v>14</v>
      </c>
      <c r="C18" s="22" t="s">
        <v>53</v>
      </c>
      <c r="D18" s="46">
        <v>8.3580266600000007E-5</v>
      </c>
      <c r="E18" s="44">
        <v>1.1117345808998</v>
      </c>
      <c r="F18" s="44">
        <v>4.4711473630268985</v>
      </c>
      <c r="G18" s="44">
        <v>6.3396449333E-3</v>
      </c>
      <c r="H18" s="44">
        <v>7.0297590233200008E-2</v>
      </c>
      <c r="I18" s="44">
        <v>0</v>
      </c>
      <c r="J18" s="44">
        <v>0</v>
      </c>
      <c r="K18" s="44">
        <f t="shared" si="0"/>
        <v>5.6596027593597986</v>
      </c>
      <c r="L18" s="44">
        <v>2.259621999E-4</v>
      </c>
    </row>
    <row r="19" spans="2:12" x14ac:dyDescent="0.2">
      <c r="B19" s="20">
        <v>15</v>
      </c>
      <c r="C19" s="22" t="s">
        <v>54</v>
      </c>
      <c r="D19" s="46">
        <v>1.1146459610993997</v>
      </c>
      <c r="E19" s="44">
        <v>1.1957475242980005</v>
      </c>
      <c r="F19" s="44">
        <v>21.835177021502012</v>
      </c>
      <c r="G19" s="44">
        <v>0.4878063736990999</v>
      </c>
      <c r="H19" s="44">
        <v>0.18562786406590004</v>
      </c>
      <c r="I19" s="44">
        <v>0</v>
      </c>
      <c r="J19" s="44">
        <v>0</v>
      </c>
      <c r="K19" s="44">
        <f t="shared" si="0"/>
        <v>24.819004744664412</v>
      </c>
      <c r="L19" s="44">
        <v>9.2836426799900007E-2</v>
      </c>
    </row>
    <row r="20" spans="2:12" x14ac:dyDescent="0.2">
      <c r="B20" s="20">
        <v>16</v>
      </c>
      <c r="C20" s="22" t="s">
        <v>55</v>
      </c>
      <c r="D20" s="46">
        <v>27.177190705564197</v>
      </c>
      <c r="E20" s="44">
        <v>20.554463959556305</v>
      </c>
      <c r="F20" s="44">
        <v>137.6122897895265</v>
      </c>
      <c r="G20" s="44">
        <v>7.4362597274290962</v>
      </c>
      <c r="H20" s="44">
        <v>1.4154850892298003</v>
      </c>
      <c r="I20" s="44">
        <v>0</v>
      </c>
      <c r="J20" s="44">
        <v>0</v>
      </c>
      <c r="K20" s="44">
        <f t="shared" si="0"/>
        <v>194.19568927130589</v>
      </c>
      <c r="L20" s="44">
        <v>0.23857561896630003</v>
      </c>
    </row>
    <row r="21" spans="2:12" x14ac:dyDescent="0.2">
      <c r="B21" s="20">
        <v>17</v>
      </c>
      <c r="C21" s="22" t="s">
        <v>56</v>
      </c>
      <c r="D21" s="46">
        <v>0.66722859526610012</v>
      </c>
      <c r="E21" s="44">
        <v>2.2003860642976001</v>
      </c>
      <c r="F21" s="44">
        <v>28.449282343561304</v>
      </c>
      <c r="G21" s="44">
        <v>0.59674448133239988</v>
      </c>
      <c r="H21" s="44">
        <v>0.28567261446519998</v>
      </c>
      <c r="I21" s="44">
        <v>0</v>
      </c>
      <c r="J21" s="44">
        <v>0</v>
      </c>
      <c r="K21" s="44">
        <f t="shared" si="0"/>
        <v>32.199314098922606</v>
      </c>
      <c r="L21" s="44">
        <v>6.0072840332999998E-3</v>
      </c>
    </row>
    <row r="22" spans="2:12" x14ac:dyDescent="0.2">
      <c r="B22" s="20">
        <v>18</v>
      </c>
      <c r="C22" s="21" t="s">
        <v>124</v>
      </c>
      <c r="D22" s="46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f t="shared" si="0"/>
        <v>0</v>
      </c>
      <c r="L22" s="44">
        <v>0</v>
      </c>
    </row>
    <row r="23" spans="2:12" x14ac:dyDescent="0.2">
      <c r="B23" s="20">
        <v>19</v>
      </c>
      <c r="C23" s="22" t="s">
        <v>57</v>
      </c>
      <c r="D23" s="46">
        <v>1.1863578428987001</v>
      </c>
      <c r="E23" s="44">
        <v>8.5627005415748663</v>
      </c>
      <c r="F23" s="44">
        <v>46.124830975809004</v>
      </c>
      <c r="G23" s="44">
        <v>4.9610982496978995</v>
      </c>
      <c r="H23" s="44">
        <v>9.9023682865499979E-2</v>
      </c>
      <c r="I23" s="44">
        <v>0</v>
      </c>
      <c r="J23" s="44">
        <v>0</v>
      </c>
      <c r="K23" s="44">
        <f t="shared" si="0"/>
        <v>60.934011292845966</v>
      </c>
      <c r="L23" s="44">
        <v>0.14659187216649999</v>
      </c>
    </row>
    <row r="24" spans="2:12" x14ac:dyDescent="0.2">
      <c r="B24" s="20">
        <v>20</v>
      </c>
      <c r="C24" s="22" t="s">
        <v>58</v>
      </c>
      <c r="D24" s="46">
        <v>598.54303163869076</v>
      </c>
      <c r="E24" s="44">
        <v>880.53967942134705</v>
      </c>
      <c r="F24" s="44">
        <v>703.14519974954476</v>
      </c>
      <c r="G24" s="44">
        <v>26.796639969312462</v>
      </c>
      <c r="H24" s="44">
        <v>7.0173046277551974</v>
      </c>
      <c r="I24" s="44">
        <v>0</v>
      </c>
      <c r="J24" s="44">
        <v>0</v>
      </c>
      <c r="K24" s="44">
        <f t="shared" si="0"/>
        <v>2216.04185540665</v>
      </c>
      <c r="L24" s="44">
        <v>1.9501198526709997</v>
      </c>
    </row>
    <row r="25" spans="2:12" x14ac:dyDescent="0.2">
      <c r="B25" s="20">
        <v>21</v>
      </c>
      <c r="C25" s="21" t="s">
        <v>59</v>
      </c>
      <c r="D25" s="46">
        <v>0</v>
      </c>
      <c r="E25" s="44">
        <v>9.0375653332999996E-3</v>
      </c>
      <c r="F25" s="44">
        <v>0.44584147093249993</v>
      </c>
      <c r="G25" s="44">
        <v>0</v>
      </c>
      <c r="H25" s="44">
        <v>0</v>
      </c>
      <c r="I25" s="44">
        <v>0</v>
      </c>
      <c r="J25" s="44">
        <v>0</v>
      </c>
      <c r="K25" s="44">
        <f t="shared" si="0"/>
        <v>0.45487903626579995</v>
      </c>
      <c r="L25" s="44">
        <v>0</v>
      </c>
    </row>
    <row r="26" spans="2:12" x14ac:dyDescent="0.2">
      <c r="B26" s="20">
        <v>22</v>
      </c>
      <c r="C26" s="22" t="s">
        <v>60</v>
      </c>
      <c r="D26" s="46">
        <v>2.1296518966600002E-2</v>
      </c>
      <c r="E26" s="44">
        <v>1.1927373599899999E-2</v>
      </c>
      <c r="F26" s="44">
        <v>8.8802729670311003</v>
      </c>
      <c r="G26" s="44">
        <v>3.1698237666000001E-3</v>
      </c>
      <c r="H26" s="44">
        <v>4.6895853333E-3</v>
      </c>
      <c r="I26" s="44">
        <v>0</v>
      </c>
      <c r="J26" s="44">
        <v>0</v>
      </c>
      <c r="K26" s="44">
        <f t="shared" si="0"/>
        <v>8.921356268697501</v>
      </c>
      <c r="L26" s="44">
        <v>0</v>
      </c>
    </row>
    <row r="27" spans="2:12" x14ac:dyDescent="0.2">
      <c r="B27" s="20">
        <v>23</v>
      </c>
      <c r="C27" s="21" t="s">
        <v>125</v>
      </c>
      <c r="D27" s="46">
        <v>0</v>
      </c>
      <c r="E27" s="44">
        <v>0</v>
      </c>
      <c r="F27" s="44">
        <v>1.0664064333E-3</v>
      </c>
      <c r="G27" s="44">
        <v>0</v>
      </c>
      <c r="H27" s="44">
        <v>0</v>
      </c>
      <c r="I27" s="44">
        <v>0</v>
      </c>
      <c r="J27" s="44">
        <v>0</v>
      </c>
      <c r="K27" s="44">
        <f t="shared" si="0"/>
        <v>1.0664064333E-3</v>
      </c>
      <c r="L27" s="44">
        <v>0</v>
      </c>
    </row>
    <row r="28" spans="2:12" x14ac:dyDescent="0.2">
      <c r="B28" s="20">
        <v>24</v>
      </c>
      <c r="C28" s="21" t="s">
        <v>61</v>
      </c>
      <c r="D28" s="46">
        <v>0</v>
      </c>
      <c r="E28" s="44">
        <v>0.3597676467</v>
      </c>
      <c r="F28" s="44">
        <v>0.110059207233</v>
      </c>
      <c r="G28" s="44">
        <v>0</v>
      </c>
      <c r="H28" s="44">
        <v>0</v>
      </c>
      <c r="I28" s="44">
        <v>0</v>
      </c>
      <c r="J28" s="44">
        <v>0</v>
      </c>
      <c r="K28" s="44">
        <f t="shared" si="0"/>
        <v>0.469826853933</v>
      </c>
      <c r="L28" s="44">
        <v>0</v>
      </c>
    </row>
    <row r="29" spans="2:12" x14ac:dyDescent="0.2">
      <c r="B29" s="20">
        <v>25</v>
      </c>
      <c r="C29" s="22" t="s">
        <v>62</v>
      </c>
      <c r="D29" s="46">
        <v>15.9813190822975</v>
      </c>
      <c r="E29" s="44">
        <v>100.0451603388686</v>
      </c>
      <c r="F29" s="44">
        <v>208.99881787961544</v>
      </c>
      <c r="G29" s="44">
        <v>17.326891483495899</v>
      </c>
      <c r="H29" s="44">
        <v>1.1817009595969006</v>
      </c>
      <c r="I29" s="44">
        <v>0</v>
      </c>
      <c r="J29" s="44">
        <v>0</v>
      </c>
      <c r="K29" s="44">
        <f t="shared" si="0"/>
        <v>343.53388974387434</v>
      </c>
      <c r="L29" s="44">
        <v>0.58679767126619997</v>
      </c>
    </row>
    <row r="30" spans="2:12" x14ac:dyDescent="0.2">
      <c r="B30" s="20">
        <v>26</v>
      </c>
      <c r="C30" s="22" t="s">
        <v>63</v>
      </c>
      <c r="D30" s="46">
        <v>3.1765512633200002E-2</v>
      </c>
      <c r="E30" s="44">
        <v>0.40960153889819995</v>
      </c>
      <c r="F30" s="44">
        <v>15.192846278342582</v>
      </c>
      <c r="G30" s="44">
        <v>0.19423597786650001</v>
      </c>
      <c r="H30" s="44">
        <v>4.1085199233200004E-2</v>
      </c>
      <c r="I30" s="44">
        <v>0</v>
      </c>
      <c r="J30" s="44">
        <v>0</v>
      </c>
      <c r="K30" s="44">
        <f t="shared" si="0"/>
        <v>15.869534506973681</v>
      </c>
      <c r="L30" s="44">
        <v>0</v>
      </c>
    </row>
    <row r="31" spans="2:12" x14ac:dyDescent="0.2">
      <c r="B31" s="20">
        <v>27</v>
      </c>
      <c r="C31" s="22" t="s">
        <v>17</v>
      </c>
      <c r="D31" s="46">
        <v>2.2726195966600003E-2</v>
      </c>
      <c r="E31" s="44">
        <v>1.2193571449325999</v>
      </c>
      <c r="F31" s="44">
        <v>10.006527514754493</v>
      </c>
      <c r="G31" s="44">
        <v>0.1236587408997</v>
      </c>
      <c r="H31" s="44">
        <v>2.9331051533099995E-2</v>
      </c>
      <c r="I31" s="44">
        <v>0</v>
      </c>
      <c r="J31" s="44">
        <v>0</v>
      </c>
      <c r="K31" s="44">
        <f t="shared" si="0"/>
        <v>11.401600648086493</v>
      </c>
      <c r="L31" s="44">
        <v>0</v>
      </c>
    </row>
    <row r="32" spans="2:12" x14ac:dyDescent="0.2">
      <c r="B32" s="20">
        <v>28</v>
      </c>
      <c r="C32" s="22" t="s">
        <v>64</v>
      </c>
      <c r="D32" s="46">
        <v>2.8809933299999998E-5</v>
      </c>
      <c r="E32" s="44">
        <v>1.16500274333E-2</v>
      </c>
      <c r="F32" s="44">
        <v>1.012886126463</v>
      </c>
      <c r="G32" s="44">
        <v>1.05316525666E-2</v>
      </c>
      <c r="H32" s="44">
        <v>0</v>
      </c>
      <c r="I32" s="44">
        <v>0</v>
      </c>
      <c r="J32" s="44">
        <v>0</v>
      </c>
      <c r="K32" s="44">
        <f t="shared" si="0"/>
        <v>1.0350966163961999</v>
      </c>
      <c r="L32" s="44">
        <v>0</v>
      </c>
    </row>
    <row r="33" spans="2:12" x14ac:dyDescent="0.2">
      <c r="B33" s="20">
        <v>29</v>
      </c>
      <c r="C33" s="22" t="s">
        <v>65</v>
      </c>
      <c r="D33" s="46">
        <v>2.6370436520991998</v>
      </c>
      <c r="E33" s="44">
        <v>108.21474461129232</v>
      </c>
      <c r="F33" s="44">
        <v>80.367914731425685</v>
      </c>
      <c r="G33" s="44">
        <v>3.8991390467988998</v>
      </c>
      <c r="H33" s="44">
        <v>0.20469533069930002</v>
      </c>
      <c r="I33" s="44">
        <v>0</v>
      </c>
      <c r="J33" s="44">
        <v>0</v>
      </c>
      <c r="K33" s="44">
        <f t="shared" si="0"/>
        <v>195.3235373723154</v>
      </c>
      <c r="L33" s="44">
        <v>7.9721185633199992E-2</v>
      </c>
    </row>
    <row r="34" spans="2:12" x14ac:dyDescent="0.2">
      <c r="B34" s="20">
        <v>30</v>
      </c>
      <c r="C34" s="22" t="s">
        <v>66</v>
      </c>
      <c r="D34" s="46">
        <v>3.468254677498499</v>
      </c>
      <c r="E34" s="44">
        <v>16.009045392424703</v>
      </c>
      <c r="F34" s="44">
        <v>143.53493225946397</v>
      </c>
      <c r="G34" s="44">
        <v>14.551644075497503</v>
      </c>
      <c r="H34" s="44">
        <v>0.13977054236569997</v>
      </c>
      <c r="I34" s="44">
        <v>0</v>
      </c>
      <c r="J34" s="44">
        <v>0</v>
      </c>
      <c r="K34" s="44">
        <f t="shared" si="0"/>
        <v>177.70364694725041</v>
      </c>
      <c r="L34" s="44">
        <v>5.6556466659999998E-4</v>
      </c>
    </row>
    <row r="35" spans="2:12" x14ac:dyDescent="0.2">
      <c r="B35" s="20">
        <v>31</v>
      </c>
      <c r="C35" s="21" t="s">
        <v>67</v>
      </c>
      <c r="D35" s="46">
        <v>1.3576101766600001E-2</v>
      </c>
      <c r="E35" s="44">
        <v>7.0827612433299991E-2</v>
      </c>
      <c r="F35" s="44">
        <v>0.40613234496529993</v>
      </c>
      <c r="G35" s="44">
        <v>0</v>
      </c>
      <c r="H35" s="44">
        <v>1.2655268399999999E-2</v>
      </c>
      <c r="I35" s="44">
        <v>0</v>
      </c>
      <c r="J35" s="44">
        <v>0</v>
      </c>
      <c r="K35" s="44">
        <f t="shared" si="0"/>
        <v>0.50319132756519991</v>
      </c>
      <c r="L35" s="44">
        <v>0</v>
      </c>
    </row>
    <row r="36" spans="2:12" x14ac:dyDescent="0.2">
      <c r="B36" s="20">
        <v>32</v>
      </c>
      <c r="C36" s="22" t="s">
        <v>68</v>
      </c>
      <c r="D36" s="46">
        <v>27.958516604663892</v>
      </c>
      <c r="E36" s="44">
        <v>13.148333478740307</v>
      </c>
      <c r="F36" s="44">
        <v>115.67218390047275</v>
      </c>
      <c r="G36" s="44">
        <v>2.9573985726290997</v>
      </c>
      <c r="H36" s="44">
        <v>0.85259240233920319</v>
      </c>
      <c r="I36" s="44">
        <v>0</v>
      </c>
      <c r="J36" s="44">
        <v>0</v>
      </c>
      <c r="K36" s="44">
        <f t="shared" si="0"/>
        <v>160.58902495884527</v>
      </c>
      <c r="L36" s="44">
        <v>0.12254296836629998</v>
      </c>
    </row>
    <row r="37" spans="2:12" x14ac:dyDescent="0.2">
      <c r="B37" s="20">
        <v>33</v>
      </c>
      <c r="C37" s="22" t="s">
        <v>126</v>
      </c>
      <c r="D37" s="46">
        <v>3.2532911804319999</v>
      </c>
      <c r="E37" s="44">
        <v>15.5400779138256</v>
      </c>
      <c r="F37" s="44">
        <v>320.40627262031671</v>
      </c>
      <c r="G37" s="44">
        <v>1.4612686432649</v>
      </c>
      <c r="H37" s="44">
        <v>0.85699747289820027</v>
      </c>
      <c r="I37" s="44">
        <v>0</v>
      </c>
      <c r="J37" s="44">
        <v>0</v>
      </c>
      <c r="K37" s="44">
        <f t="shared" si="0"/>
        <v>341.51790783073739</v>
      </c>
      <c r="L37" s="44">
        <v>4.8797514332000001E-3</v>
      </c>
    </row>
    <row r="38" spans="2:12" x14ac:dyDescent="0.2">
      <c r="B38" s="20">
        <v>34</v>
      </c>
      <c r="C38" s="22" t="s">
        <v>69</v>
      </c>
      <c r="D38" s="46">
        <v>2.7167875999000004E-3</v>
      </c>
      <c r="E38" s="44">
        <v>2.1015996999999998E-3</v>
      </c>
      <c r="F38" s="44">
        <v>0.13579997246570005</v>
      </c>
      <c r="G38" s="44">
        <v>0</v>
      </c>
      <c r="H38" s="44">
        <v>0</v>
      </c>
      <c r="I38" s="44">
        <v>0</v>
      </c>
      <c r="J38" s="44">
        <v>0</v>
      </c>
      <c r="K38" s="44">
        <f t="shared" si="0"/>
        <v>0.14061835976560005</v>
      </c>
      <c r="L38" s="44">
        <v>0</v>
      </c>
    </row>
    <row r="39" spans="2:12" x14ac:dyDescent="0.2">
      <c r="B39" s="20">
        <v>35</v>
      </c>
      <c r="C39" s="22" t="s">
        <v>70</v>
      </c>
      <c r="D39" s="46">
        <v>3.1445415271302997</v>
      </c>
      <c r="E39" s="44">
        <v>67.860466658848921</v>
      </c>
      <c r="F39" s="44">
        <v>188.2873793733485</v>
      </c>
      <c r="G39" s="44">
        <v>12.700852198695305</v>
      </c>
      <c r="H39" s="44">
        <v>0.59223964959719966</v>
      </c>
      <c r="I39" s="44">
        <v>0</v>
      </c>
      <c r="J39" s="44">
        <v>0</v>
      </c>
      <c r="K39" s="44">
        <f t="shared" si="0"/>
        <v>272.58547940762026</v>
      </c>
      <c r="L39" s="44">
        <v>0.80423628973269989</v>
      </c>
    </row>
    <row r="40" spans="2:12" x14ac:dyDescent="0.2">
      <c r="B40" s="20">
        <v>36</v>
      </c>
      <c r="C40" s="22" t="s">
        <v>71</v>
      </c>
      <c r="D40" s="46">
        <v>6.5935107766599999E-2</v>
      </c>
      <c r="E40" s="44">
        <v>0.23948376123269999</v>
      </c>
      <c r="F40" s="44">
        <v>7.7920261477860038</v>
      </c>
      <c r="G40" s="44">
        <v>7.1426263766299999E-2</v>
      </c>
      <c r="H40" s="44">
        <v>5.3157550332000002E-3</v>
      </c>
      <c r="I40" s="44">
        <v>0</v>
      </c>
      <c r="J40" s="44">
        <v>0</v>
      </c>
      <c r="K40" s="44">
        <f t="shared" si="0"/>
        <v>8.1741870355848043</v>
      </c>
      <c r="L40" s="44">
        <v>1.1869960333000002E-3</v>
      </c>
    </row>
    <row r="41" spans="2:12" x14ac:dyDescent="0.2">
      <c r="B41" s="20">
        <v>37</v>
      </c>
      <c r="C41" s="22" t="s">
        <v>72</v>
      </c>
      <c r="D41" s="46">
        <v>29.841290599497395</v>
      </c>
      <c r="E41" s="44">
        <v>60.49680728572794</v>
      </c>
      <c r="F41" s="44">
        <v>151.31424330342938</v>
      </c>
      <c r="G41" s="44">
        <v>15.425050216660601</v>
      </c>
      <c r="H41" s="44">
        <v>1.0378856313960998</v>
      </c>
      <c r="I41" s="44">
        <v>0</v>
      </c>
      <c r="J41" s="44">
        <v>0</v>
      </c>
      <c r="K41" s="44">
        <f t="shared" si="0"/>
        <v>258.1152770367114</v>
      </c>
      <c r="L41" s="44">
        <v>0.21359966853289999</v>
      </c>
    </row>
    <row r="42" spans="2:12" x14ac:dyDescent="0.2">
      <c r="B42" s="20"/>
      <c r="C42" s="22"/>
      <c r="D42" s="43"/>
      <c r="E42" s="44"/>
      <c r="F42" s="44"/>
      <c r="G42" s="44"/>
      <c r="H42" s="44"/>
      <c r="I42" s="44"/>
      <c r="J42" s="44"/>
      <c r="K42" s="44"/>
      <c r="L42" s="44"/>
    </row>
    <row r="43" spans="2:12" x14ac:dyDescent="0.2">
      <c r="B43" s="19" t="s">
        <v>11</v>
      </c>
      <c r="C43" s="1"/>
      <c r="D43" s="45">
        <f>SUM(D5:D42)</f>
        <v>1026.5361722996988</v>
      </c>
      <c r="E43" s="45">
        <f t="shared" ref="E43:L43" si="1">SUM(E5:E42)</f>
        <v>1482.8871460221985</v>
      </c>
      <c r="F43" s="45">
        <f t="shared" si="1"/>
        <v>2667.8832289765692</v>
      </c>
      <c r="G43" s="45">
        <f t="shared" si="1"/>
        <v>136.28997168859973</v>
      </c>
      <c r="H43" s="45">
        <f t="shared" si="1"/>
        <v>15.542332134700001</v>
      </c>
      <c r="I43" s="45">
        <f t="shared" si="1"/>
        <v>0</v>
      </c>
      <c r="J43" s="45">
        <f t="shared" si="1"/>
        <v>0</v>
      </c>
      <c r="K43" s="45">
        <f t="shared" si="1"/>
        <v>5329.1388511217656</v>
      </c>
      <c r="L43" s="45">
        <f t="shared" si="1"/>
        <v>6.3235065834999977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2017-05-09T14:18:35Z</dcterms:modified>
</cp:coreProperties>
</file>