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ivastava.vaneera\Desktop\"/>
    </mc:Choice>
  </mc:AlternateContent>
  <bookViews>
    <workbookView xWindow="0" yWindow="0" windowWidth="20490" windowHeight="7755" activeTab="1"/>
  </bookViews>
  <sheets>
    <sheet name="Anex A1 Frmt for AUM disclosure" sheetId="1" r:id="rId1"/>
    <sheet name="Anex A2 Frmt AUM stateUT wise 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" i="2" l="1"/>
  <c r="J43" i="2"/>
  <c r="I43" i="2"/>
  <c r="H43" i="2"/>
  <c r="G43" i="2"/>
  <c r="F43" i="2"/>
  <c r="E43" i="2"/>
  <c r="D43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3" i="2" s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K74" i="1" s="1"/>
  <c r="BK73" i="1"/>
  <c r="BK72" i="1"/>
  <c r="BK71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K66" i="1" s="1"/>
  <c r="BK65" i="1"/>
  <c r="BG61" i="1"/>
  <c r="AY61" i="1"/>
  <c r="AR61" i="1"/>
  <c r="AQ61" i="1"/>
  <c r="AI61" i="1"/>
  <c r="AB61" i="1"/>
  <c r="AA61" i="1"/>
  <c r="S61" i="1"/>
  <c r="L61" i="1"/>
  <c r="K61" i="1"/>
  <c r="C61" i="1"/>
  <c r="BJ60" i="1"/>
  <c r="BI60" i="1"/>
  <c r="BH60" i="1"/>
  <c r="BH61" i="1" s="1"/>
  <c r="BG60" i="1"/>
  <c r="BF60" i="1"/>
  <c r="BE60" i="1"/>
  <c r="BD60" i="1"/>
  <c r="BD61" i="1" s="1"/>
  <c r="BC60" i="1"/>
  <c r="BB60" i="1"/>
  <c r="BA60" i="1"/>
  <c r="AZ60" i="1"/>
  <c r="AZ61" i="1" s="1"/>
  <c r="AY60" i="1"/>
  <c r="AX60" i="1"/>
  <c r="AW60" i="1"/>
  <c r="AV60" i="1"/>
  <c r="AV61" i="1" s="1"/>
  <c r="AU60" i="1"/>
  <c r="AT60" i="1"/>
  <c r="AS60" i="1"/>
  <c r="AR60" i="1"/>
  <c r="AQ60" i="1"/>
  <c r="AP60" i="1"/>
  <c r="AO60" i="1"/>
  <c r="AN60" i="1"/>
  <c r="AN61" i="1" s="1"/>
  <c r="AM60" i="1"/>
  <c r="AL60" i="1"/>
  <c r="AK60" i="1"/>
  <c r="AJ60" i="1"/>
  <c r="AJ61" i="1" s="1"/>
  <c r="AI60" i="1"/>
  <c r="AH60" i="1"/>
  <c r="AG60" i="1"/>
  <c r="AF60" i="1"/>
  <c r="AF61" i="1" s="1"/>
  <c r="AE60" i="1"/>
  <c r="AD60" i="1"/>
  <c r="AC60" i="1"/>
  <c r="AB60" i="1"/>
  <c r="AA60" i="1"/>
  <c r="Z60" i="1"/>
  <c r="Y60" i="1"/>
  <c r="X60" i="1"/>
  <c r="X61" i="1" s="1"/>
  <c r="W60" i="1"/>
  <c r="V60" i="1"/>
  <c r="U60" i="1"/>
  <c r="T60" i="1"/>
  <c r="T61" i="1" s="1"/>
  <c r="S60" i="1"/>
  <c r="R60" i="1"/>
  <c r="Q60" i="1"/>
  <c r="P60" i="1"/>
  <c r="P61" i="1" s="1"/>
  <c r="O60" i="1"/>
  <c r="N60" i="1"/>
  <c r="M60" i="1"/>
  <c r="L60" i="1"/>
  <c r="K60" i="1"/>
  <c r="J60" i="1"/>
  <c r="I60" i="1"/>
  <c r="H60" i="1"/>
  <c r="H61" i="1" s="1"/>
  <c r="G60" i="1"/>
  <c r="F60" i="1"/>
  <c r="E60" i="1"/>
  <c r="D60" i="1"/>
  <c r="D61" i="1" s="1"/>
  <c r="C60" i="1"/>
  <c r="BK60" i="1" s="1"/>
  <c r="BK59" i="1"/>
  <c r="BJ57" i="1"/>
  <c r="BJ61" i="1" s="1"/>
  <c r="BI57" i="1"/>
  <c r="BI61" i="1" s="1"/>
  <c r="BH57" i="1"/>
  <c r="BG57" i="1"/>
  <c r="BF57" i="1"/>
  <c r="BF61" i="1" s="1"/>
  <c r="BE57" i="1"/>
  <c r="BE61" i="1" s="1"/>
  <c r="BD57" i="1"/>
  <c r="BC57" i="1"/>
  <c r="BC61" i="1" s="1"/>
  <c r="BB57" i="1"/>
  <c r="BB61" i="1" s="1"/>
  <c r="BA57" i="1"/>
  <c r="BA61" i="1" s="1"/>
  <c r="AZ57" i="1"/>
  <c r="AY57" i="1"/>
  <c r="AX57" i="1"/>
  <c r="AX61" i="1" s="1"/>
  <c r="AW57" i="1"/>
  <c r="AW61" i="1" s="1"/>
  <c r="AV57" i="1"/>
  <c r="AU57" i="1"/>
  <c r="AU61" i="1" s="1"/>
  <c r="AT57" i="1"/>
  <c r="AT61" i="1" s="1"/>
  <c r="AS57" i="1"/>
  <c r="AS61" i="1" s="1"/>
  <c r="AR57" i="1"/>
  <c r="AQ57" i="1"/>
  <c r="AP57" i="1"/>
  <c r="AP61" i="1" s="1"/>
  <c r="AO57" i="1"/>
  <c r="AO61" i="1" s="1"/>
  <c r="AN57" i="1"/>
  <c r="AM57" i="1"/>
  <c r="AM61" i="1" s="1"/>
  <c r="AL57" i="1"/>
  <c r="AL61" i="1" s="1"/>
  <c r="AK57" i="1"/>
  <c r="AK61" i="1" s="1"/>
  <c r="AJ57" i="1"/>
  <c r="AI57" i="1"/>
  <c r="AH57" i="1"/>
  <c r="AH61" i="1" s="1"/>
  <c r="AG57" i="1"/>
  <c r="AG61" i="1" s="1"/>
  <c r="AF57" i="1"/>
  <c r="AE57" i="1"/>
  <c r="AE61" i="1" s="1"/>
  <c r="AD57" i="1"/>
  <c r="AD61" i="1" s="1"/>
  <c r="AC57" i="1"/>
  <c r="AC61" i="1" s="1"/>
  <c r="AB57" i="1"/>
  <c r="AA57" i="1"/>
  <c r="Z57" i="1"/>
  <c r="Z61" i="1" s="1"/>
  <c r="Y57" i="1"/>
  <c r="Y61" i="1" s="1"/>
  <c r="X57" i="1"/>
  <c r="W57" i="1"/>
  <c r="W61" i="1" s="1"/>
  <c r="V57" i="1"/>
  <c r="V61" i="1" s="1"/>
  <c r="U57" i="1"/>
  <c r="U61" i="1" s="1"/>
  <c r="T57" i="1"/>
  <c r="S57" i="1"/>
  <c r="R57" i="1"/>
  <c r="R61" i="1" s="1"/>
  <c r="Q57" i="1"/>
  <c r="Q61" i="1" s="1"/>
  <c r="P57" i="1"/>
  <c r="O57" i="1"/>
  <c r="O61" i="1" s="1"/>
  <c r="N57" i="1"/>
  <c r="N61" i="1" s="1"/>
  <c r="M57" i="1"/>
  <c r="M61" i="1" s="1"/>
  <c r="L57" i="1"/>
  <c r="K57" i="1"/>
  <c r="J57" i="1"/>
  <c r="J61" i="1" s="1"/>
  <c r="I57" i="1"/>
  <c r="I61" i="1" s="1"/>
  <c r="H57" i="1"/>
  <c r="G57" i="1"/>
  <c r="G61" i="1" s="1"/>
  <c r="F57" i="1"/>
  <c r="F61" i="1" s="1"/>
  <c r="E57" i="1"/>
  <c r="E61" i="1" s="1"/>
  <c r="D57" i="1"/>
  <c r="C57" i="1"/>
  <c r="BK56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K52" i="1" s="1"/>
  <c r="BK51" i="1"/>
  <c r="BJ47" i="1"/>
  <c r="BG47" i="1"/>
  <c r="BF47" i="1"/>
  <c r="BB47" i="1"/>
  <c r="AY47" i="1"/>
  <c r="AX47" i="1"/>
  <c r="AT47" i="1"/>
  <c r="AP47" i="1"/>
  <c r="AL47" i="1"/>
  <c r="AI47" i="1"/>
  <c r="AH47" i="1"/>
  <c r="AD47" i="1"/>
  <c r="AA47" i="1"/>
  <c r="Z47" i="1"/>
  <c r="V47" i="1"/>
  <c r="S47" i="1"/>
  <c r="R47" i="1"/>
  <c r="N47" i="1"/>
  <c r="J47" i="1"/>
  <c r="F47" i="1"/>
  <c r="C47" i="1"/>
  <c r="BJ46" i="1"/>
  <c r="BI46" i="1"/>
  <c r="BH46" i="1"/>
  <c r="BG46" i="1"/>
  <c r="BF46" i="1"/>
  <c r="BE46" i="1"/>
  <c r="BD46" i="1"/>
  <c r="BC46" i="1"/>
  <c r="BC47" i="1" s="1"/>
  <c r="BB46" i="1"/>
  <c r="BA46" i="1"/>
  <c r="AZ46" i="1"/>
  <c r="AY46" i="1"/>
  <c r="AX46" i="1"/>
  <c r="AW46" i="1"/>
  <c r="AV46" i="1"/>
  <c r="AU46" i="1"/>
  <c r="AU47" i="1" s="1"/>
  <c r="AT46" i="1"/>
  <c r="AS46" i="1"/>
  <c r="AR46" i="1"/>
  <c r="AQ46" i="1"/>
  <c r="AQ47" i="1" s="1"/>
  <c r="AP46" i="1"/>
  <c r="AO46" i="1"/>
  <c r="AN46" i="1"/>
  <c r="AM46" i="1"/>
  <c r="AM47" i="1" s="1"/>
  <c r="AL46" i="1"/>
  <c r="AK46" i="1"/>
  <c r="AJ46" i="1"/>
  <c r="AI46" i="1"/>
  <c r="AH46" i="1"/>
  <c r="AG46" i="1"/>
  <c r="AF46" i="1"/>
  <c r="AE46" i="1"/>
  <c r="AE47" i="1" s="1"/>
  <c r="AD46" i="1"/>
  <c r="AC46" i="1"/>
  <c r="AB46" i="1"/>
  <c r="AA46" i="1"/>
  <c r="Z46" i="1"/>
  <c r="Y46" i="1"/>
  <c r="X46" i="1"/>
  <c r="W46" i="1"/>
  <c r="W47" i="1" s="1"/>
  <c r="V46" i="1"/>
  <c r="U46" i="1"/>
  <c r="T46" i="1"/>
  <c r="S46" i="1"/>
  <c r="R46" i="1"/>
  <c r="Q46" i="1"/>
  <c r="P46" i="1"/>
  <c r="O46" i="1"/>
  <c r="O47" i="1" s="1"/>
  <c r="N46" i="1"/>
  <c r="M46" i="1"/>
  <c r="L46" i="1"/>
  <c r="K46" i="1"/>
  <c r="K47" i="1" s="1"/>
  <c r="J46" i="1"/>
  <c r="I46" i="1"/>
  <c r="H46" i="1"/>
  <c r="G46" i="1"/>
  <c r="G47" i="1" s="1"/>
  <c r="F46" i="1"/>
  <c r="E46" i="1"/>
  <c r="D46" i="1"/>
  <c r="C46" i="1"/>
  <c r="BK46" i="1" s="1"/>
  <c r="BK45" i="1"/>
  <c r="BK44" i="1"/>
  <c r="BK43" i="1"/>
  <c r="BK42" i="1"/>
  <c r="BK41" i="1"/>
  <c r="BK40" i="1"/>
  <c r="BK39" i="1"/>
  <c r="BK38" i="1"/>
  <c r="BJ36" i="1"/>
  <c r="BI36" i="1"/>
  <c r="BI47" i="1" s="1"/>
  <c r="BH36" i="1"/>
  <c r="BH47" i="1" s="1"/>
  <c r="BG36" i="1"/>
  <c r="BF36" i="1"/>
  <c r="BE36" i="1"/>
  <c r="BE47" i="1" s="1"/>
  <c r="BD36" i="1"/>
  <c r="BD47" i="1" s="1"/>
  <c r="BC36" i="1"/>
  <c r="BB36" i="1"/>
  <c r="BA36" i="1"/>
  <c r="BA47" i="1" s="1"/>
  <c r="AZ36" i="1"/>
  <c r="AZ47" i="1" s="1"/>
  <c r="AY36" i="1"/>
  <c r="AX36" i="1"/>
  <c r="AW36" i="1"/>
  <c r="AW47" i="1" s="1"/>
  <c r="AV36" i="1"/>
  <c r="AV47" i="1" s="1"/>
  <c r="AU36" i="1"/>
  <c r="AT36" i="1"/>
  <c r="AS36" i="1"/>
  <c r="AS47" i="1" s="1"/>
  <c r="AR36" i="1"/>
  <c r="AR47" i="1" s="1"/>
  <c r="AQ36" i="1"/>
  <c r="AP36" i="1"/>
  <c r="AO36" i="1"/>
  <c r="AO47" i="1" s="1"/>
  <c r="AN36" i="1"/>
  <c r="AN47" i="1" s="1"/>
  <c r="AM36" i="1"/>
  <c r="AL36" i="1"/>
  <c r="AK36" i="1"/>
  <c r="AK47" i="1" s="1"/>
  <c r="AJ36" i="1"/>
  <c r="AJ47" i="1" s="1"/>
  <c r="AI36" i="1"/>
  <c r="AH36" i="1"/>
  <c r="AG36" i="1"/>
  <c r="AG47" i="1" s="1"/>
  <c r="AF36" i="1"/>
  <c r="AF47" i="1" s="1"/>
  <c r="AE36" i="1"/>
  <c r="AD36" i="1"/>
  <c r="AC36" i="1"/>
  <c r="AC47" i="1" s="1"/>
  <c r="AB36" i="1"/>
  <c r="AB47" i="1" s="1"/>
  <c r="AA36" i="1"/>
  <c r="Z36" i="1"/>
  <c r="Y36" i="1"/>
  <c r="Y47" i="1" s="1"/>
  <c r="X36" i="1"/>
  <c r="X47" i="1" s="1"/>
  <c r="W36" i="1"/>
  <c r="V36" i="1"/>
  <c r="U36" i="1"/>
  <c r="U47" i="1" s="1"/>
  <c r="T36" i="1"/>
  <c r="T47" i="1" s="1"/>
  <c r="S36" i="1"/>
  <c r="R36" i="1"/>
  <c r="Q36" i="1"/>
  <c r="Q47" i="1" s="1"/>
  <c r="P36" i="1"/>
  <c r="P47" i="1" s="1"/>
  <c r="O36" i="1"/>
  <c r="N36" i="1"/>
  <c r="M36" i="1"/>
  <c r="M47" i="1" s="1"/>
  <c r="L36" i="1"/>
  <c r="L47" i="1" s="1"/>
  <c r="K36" i="1"/>
  <c r="J36" i="1"/>
  <c r="I36" i="1"/>
  <c r="I47" i="1" s="1"/>
  <c r="H36" i="1"/>
  <c r="H47" i="1" s="1"/>
  <c r="G36" i="1"/>
  <c r="F36" i="1"/>
  <c r="E36" i="1"/>
  <c r="E47" i="1" s="1"/>
  <c r="D36" i="1"/>
  <c r="D47" i="1" s="1"/>
  <c r="C36" i="1"/>
  <c r="BK35" i="1"/>
  <c r="BK34" i="1"/>
  <c r="AU30" i="1"/>
  <c r="AU68" i="1" s="1"/>
  <c r="Y30" i="1"/>
  <c r="Y68" i="1" s="1"/>
  <c r="O30" i="1"/>
  <c r="O68" i="1" s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J30" i="1" s="1"/>
  <c r="AJ68" i="1" s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D30" i="1" s="1"/>
  <c r="D68" i="1" s="1"/>
  <c r="C29" i="1"/>
  <c r="BK28" i="1"/>
  <c r="BK27" i="1"/>
  <c r="BK26" i="1"/>
  <c r="BK25" i="1"/>
  <c r="BK24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K21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K18" i="1"/>
  <c r="BJ16" i="1"/>
  <c r="BI16" i="1"/>
  <c r="BH16" i="1"/>
  <c r="BG16" i="1"/>
  <c r="BF16" i="1"/>
  <c r="BE16" i="1"/>
  <c r="BD16" i="1"/>
  <c r="BC16" i="1"/>
  <c r="BB16" i="1"/>
  <c r="BA16" i="1"/>
  <c r="AZ16" i="1"/>
  <c r="AZ30" i="1" s="1"/>
  <c r="AZ68" i="1" s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N30" i="1" s="1"/>
  <c r="AN68" i="1" s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H30" i="1" s="1"/>
  <c r="H68" i="1" s="1"/>
  <c r="G16" i="1"/>
  <c r="F16" i="1"/>
  <c r="E16" i="1"/>
  <c r="D16" i="1"/>
  <c r="C16" i="1"/>
  <c r="BK16" i="1" s="1"/>
  <c r="BK15" i="1"/>
  <c r="BJ13" i="1"/>
  <c r="BI13" i="1"/>
  <c r="BI30" i="1" s="1"/>
  <c r="BI68" i="1" s="1"/>
  <c r="BH13" i="1"/>
  <c r="BG13" i="1"/>
  <c r="BF13" i="1"/>
  <c r="BE13" i="1"/>
  <c r="BE30" i="1" s="1"/>
  <c r="BE68" i="1" s="1"/>
  <c r="BD13" i="1"/>
  <c r="BC13" i="1"/>
  <c r="BB13" i="1"/>
  <c r="BA13" i="1"/>
  <c r="BA30" i="1" s="1"/>
  <c r="BA68" i="1" s="1"/>
  <c r="AZ13" i="1"/>
  <c r="AY13" i="1"/>
  <c r="AX13" i="1"/>
  <c r="AW13" i="1"/>
  <c r="AW30" i="1" s="1"/>
  <c r="AW68" i="1" s="1"/>
  <c r="AV13" i="1"/>
  <c r="AU13" i="1"/>
  <c r="AT13" i="1"/>
  <c r="AS13" i="1"/>
  <c r="AS30" i="1" s="1"/>
  <c r="AS68" i="1" s="1"/>
  <c r="AR13" i="1"/>
  <c r="AQ13" i="1"/>
  <c r="AP13" i="1"/>
  <c r="AO13" i="1"/>
  <c r="AO30" i="1" s="1"/>
  <c r="AO68" i="1" s="1"/>
  <c r="AN13" i="1"/>
  <c r="AM13" i="1"/>
  <c r="AL13" i="1"/>
  <c r="AK13" i="1"/>
  <c r="AK30" i="1" s="1"/>
  <c r="AK68" i="1" s="1"/>
  <c r="AJ13" i="1"/>
  <c r="AI13" i="1"/>
  <c r="AH13" i="1"/>
  <c r="AG13" i="1"/>
  <c r="AG30" i="1" s="1"/>
  <c r="AG68" i="1" s="1"/>
  <c r="AF13" i="1"/>
  <c r="AE13" i="1"/>
  <c r="AD13" i="1"/>
  <c r="AC13" i="1"/>
  <c r="AC30" i="1" s="1"/>
  <c r="AC68" i="1" s="1"/>
  <c r="AB13" i="1"/>
  <c r="AA13" i="1"/>
  <c r="Z13" i="1"/>
  <c r="Y13" i="1"/>
  <c r="X13" i="1"/>
  <c r="W13" i="1"/>
  <c r="V13" i="1"/>
  <c r="U13" i="1"/>
  <c r="U30" i="1" s="1"/>
  <c r="U68" i="1" s="1"/>
  <c r="T13" i="1"/>
  <c r="S13" i="1"/>
  <c r="R13" i="1"/>
  <c r="Q13" i="1"/>
  <c r="Q30" i="1" s="1"/>
  <c r="Q68" i="1" s="1"/>
  <c r="P13" i="1"/>
  <c r="O13" i="1"/>
  <c r="N13" i="1"/>
  <c r="M13" i="1"/>
  <c r="M30" i="1" s="1"/>
  <c r="M68" i="1" s="1"/>
  <c r="L13" i="1"/>
  <c r="K13" i="1"/>
  <c r="J13" i="1"/>
  <c r="I13" i="1"/>
  <c r="I30" i="1" s="1"/>
  <c r="I68" i="1" s="1"/>
  <c r="H13" i="1"/>
  <c r="G13" i="1"/>
  <c r="F13" i="1"/>
  <c r="E13" i="1"/>
  <c r="E30" i="1" s="1"/>
  <c r="E68" i="1" s="1"/>
  <c r="D13" i="1"/>
  <c r="C13" i="1"/>
  <c r="BK12" i="1"/>
  <c r="BJ10" i="1"/>
  <c r="BI10" i="1"/>
  <c r="BH10" i="1"/>
  <c r="BH30" i="1" s="1"/>
  <c r="BH68" i="1" s="1"/>
  <c r="BG10" i="1"/>
  <c r="BG30" i="1" s="1"/>
  <c r="BF10" i="1"/>
  <c r="BE10" i="1"/>
  <c r="BD10" i="1"/>
  <c r="BC10" i="1"/>
  <c r="BC30" i="1" s="1"/>
  <c r="BC68" i="1" s="1"/>
  <c r="BB10" i="1"/>
  <c r="BA10" i="1"/>
  <c r="AZ10" i="1"/>
  <c r="AY10" i="1"/>
  <c r="AY30" i="1" s="1"/>
  <c r="AY68" i="1" s="1"/>
  <c r="AX10" i="1"/>
  <c r="AW10" i="1"/>
  <c r="AV10" i="1"/>
  <c r="AU10" i="1"/>
  <c r="AT10" i="1"/>
  <c r="AS10" i="1"/>
  <c r="AR10" i="1"/>
  <c r="AQ10" i="1"/>
  <c r="AQ30" i="1" s="1"/>
  <c r="AP10" i="1"/>
  <c r="AO10" i="1"/>
  <c r="AN10" i="1"/>
  <c r="AM10" i="1"/>
  <c r="AM30" i="1" s="1"/>
  <c r="AM68" i="1" s="1"/>
  <c r="AL10" i="1"/>
  <c r="AK10" i="1"/>
  <c r="AJ10" i="1"/>
  <c r="AI10" i="1"/>
  <c r="AI30" i="1" s="1"/>
  <c r="AI68" i="1" s="1"/>
  <c r="AH10" i="1"/>
  <c r="AG10" i="1"/>
  <c r="AF10" i="1"/>
  <c r="AE10" i="1"/>
  <c r="AE30" i="1" s="1"/>
  <c r="AE68" i="1" s="1"/>
  <c r="AD10" i="1"/>
  <c r="AC10" i="1"/>
  <c r="AB10" i="1"/>
  <c r="AA10" i="1"/>
  <c r="AA30" i="1" s="1"/>
  <c r="Z10" i="1"/>
  <c r="Y10" i="1"/>
  <c r="X10" i="1"/>
  <c r="X30" i="1" s="1"/>
  <c r="X68" i="1" s="1"/>
  <c r="W10" i="1"/>
  <c r="W30" i="1" s="1"/>
  <c r="W68" i="1" s="1"/>
  <c r="V10" i="1"/>
  <c r="U10" i="1"/>
  <c r="T10" i="1"/>
  <c r="T30" i="1" s="1"/>
  <c r="T68" i="1" s="1"/>
  <c r="S10" i="1"/>
  <c r="S30" i="1" s="1"/>
  <c r="S68" i="1" s="1"/>
  <c r="R10" i="1"/>
  <c r="Q10" i="1"/>
  <c r="P10" i="1"/>
  <c r="O10" i="1"/>
  <c r="N10" i="1"/>
  <c r="M10" i="1"/>
  <c r="L10" i="1"/>
  <c r="K10" i="1"/>
  <c r="K30" i="1" s="1"/>
  <c r="J10" i="1"/>
  <c r="I10" i="1"/>
  <c r="H10" i="1"/>
  <c r="G10" i="1"/>
  <c r="G30" i="1" s="1"/>
  <c r="G68" i="1" s="1"/>
  <c r="F10" i="1"/>
  <c r="E10" i="1"/>
  <c r="D10" i="1"/>
  <c r="C10" i="1"/>
  <c r="C30" i="1" s="1"/>
  <c r="BK9" i="1"/>
  <c r="BK8" i="1"/>
  <c r="C68" i="1" l="1"/>
  <c r="BK47" i="1"/>
  <c r="K68" i="1"/>
  <c r="AA68" i="1"/>
  <c r="AQ68" i="1"/>
  <c r="BG68" i="1"/>
  <c r="BK10" i="1"/>
  <c r="BK19" i="1"/>
  <c r="BK57" i="1"/>
  <c r="L30" i="1"/>
  <c r="L68" i="1" s="1"/>
  <c r="P30" i="1"/>
  <c r="P68" i="1" s="1"/>
  <c r="AB30" i="1"/>
  <c r="AB68" i="1" s="1"/>
  <c r="AF30" i="1"/>
  <c r="AF68" i="1" s="1"/>
  <c r="AR30" i="1"/>
  <c r="AR68" i="1" s="1"/>
  <c r="AV30" i="1"/>
  <c r="AV68" i="1" s="1"/>
  <c r="BD30" i="1"/>
  <c r="BD68" i="1" s="1"/>
  <c r="BK22" i="1"/>
  <c r="BK61" i="1"/>
  <c r="BK29" i="1"/>
  <c r="BK36" i="1"/>
  <c r="BK13" i="1"/>
  <c r="F30" i="1"/>
  <c r="F68" i="1" s="1"/>
  <c r="J30" i="1"/>
  <c r="J68" i="1" s="1"/>
  <c r="N30" i="1"/>
  <c r="N68" i="1" s="1"/>
  <c r="R30" i="1"/>
  <c r="R68" i="1" s="1"/>
  <c r="V30" i="1"/>
  <c r="V68" i="1" s="1"/>
  <c r="Z30" i="1"/>
  <c r="Z68" i="1" s="1"/>
  <c r="AD30" i="1"/>
  <c r="AD68" i="1" s="1"/>
  <c r="AH30" i="1"/>
  <c r="AH68" i="1" s="1"/>
  <c r="AL30" i="1"/>
  <c r="AL68" i="1" s="1"/>
  <c r="AP30" i="1"/>
  <c r="AP68" i="1" s="1"/>
  <c r="AT30" i="1"/>
  <c r="AT68" i="1" s="1"/>
  <c r="AX30" i="1"/>
  <c r="AX68" i="1" s="1"/>
  <c r="BB30" i="1"/>
  <c r="BB68" i="1" s="1"/>
  <c r="BF30" i="1"/>
  <c r="BF68" i="1" s="1"/>
  <c r="BJ30" i="1"/>
  <c r="BJ68" i="1" s="1"/>
  <c r="BK68" i="1" l="1"/>
  <c r="BK30" i="1"/>
</calcChain>
</file>

<file path=xl/sharedStrings.xml><?xml version="1.0" encoding="utf-8"?>
<sst xmlns="http://schemas.openxmlformats.org/spreadsheetml/2006/main" count="163" uniqueCount="130">
  <si>
    <t>Sl. No.</t>
  </si>
  <si>
    <t>Scheme Category/ Scheme Name</t>
  </si>
  <si>
    <t>Principal Mutual Fund: Net Average Assets Under Management (AUM) for the month of Apr 18 (All figures in Rs. Crore)</t>
  </si>
  <si>
    <t xml:space="preserve">Through Direct Plan </t>
  </si>
  <si>
    <t>Through Associate Distributors</t>
  </si>
  <si>
    <t>Through Non - Associate Distributors</t>
  </si>
  <si>
    <t>GRAND TOTAL</t>
  </si>
  <si>
    <t>T15</t>
  </si>
  <si>
    <t>B15</t>
  </si>
  <si>
    <t>I</t>
  </si>
  <si>
    <t>II</t>
  </si>
  <si>
    <t>A</t>
  </si>
  <si>
    <t>INCOME / DEBT ORIENTED SCHEMES</t>
  </si>
  <si>
    <t>(i)</t>
  </si>
  <si>
    <t>Liquid/ Money Market</t>
  </si>
  <si>
    <t>Principal Cash Management Fund</t>
  </si>
  <si>
    <t>Principal Retail Money Manager Fund</t>
  </si>
  <si>
    <t>(a) Sub-Total</t>
  </si>
  <si>
    <t>(ii)</t>
  </si>
  <si>
    <t>Gilt</t>
  </si>
  <si>
    <t>(b) Sub-Total</t>
  </si>
  <si>
    <t>(iii)</t>
  </si>
  <si>
    <t>FMP</t>
  </si>
  <si>
    <t>(c) Sub-Total</t>
  </si>
  <si>
    <t>(iv)</t>
  </si>
  <si>
    <t>Debt (assured return)</t>
  </si>
  <si>
    <t xml:space="preserve"> (d) Sub-Total</t>
  </si>
  <si>
    <t>(v)</t>
  </si>
  <si>
    <t>Infrastructure Debt Funds</t>
  </si>
  <si>
    <t xml:space="preserve"> (e) Sub-Total</t>
  </si>
  <si>
    <t>(vi)</t>
  </si>
  <si>
    <t>Other Debt Schemes</t>
  </si>
  <si>
    <t>Principal Low Duration Fund</t>
  </si>
  <si>
    <t>Principal Credit Opportunities Fund</t>
  </si>
  <si>
    <t>Principal Dynamic Bond Fund</t>
  </si>
  <si>
    <t>Principal Short Term Income Fund</t>
  </si>
  <si>
    <t>Principal Debt Savings Fund-Retail Plan</t>
  </si>
  <si>
    <t>(f) Sub-Total</t>
  </si>
  <si>
    <t>Grand Sub-Total (a+b+c+d+e+f)</t>
  </si>
  <si>
    <t>B</t>
  </si>
  <si>
    <t>GROWTH / EQUITY ORIENTED SCHEMES</t>
  </si>
  <si>
    <t>ELSS</t>
  </si>
  <si>
    <t>Principal Personal Tax Saver Fund</t>
  </si>
  <si>
    <t>Principal Tax Savings Fund</t>
  </si>
  <si>
    <t>Others</t>
  </si>
  <si>
    <t>Principal Dividend Yield Fund</t>
  </si>
  <si>
    <t>Principal Emerging Bluechip Fund</t>
  </si>
  <si>
    <t>Principal Growth Fund</t>
  </si>
  <si>
    <t>Principal Large Cap Fund</t>
  </si>
  <si>
    <t>Principal Smart Equity Fund</t>
  </si>
  <si>
    <t>Principal Index Fund - Nifty</t>
  </si>
  <si>
    <t>Principal Arbitrage Fund</t>
  </si>
  <si>
    <t>Principal Equity Savings Fund</t>
  </si>
  <si>
    <t>Grand Sub-Total (a+b)</t>
  </si>
  <si>
    <t>C</t>
  </si>
  <si>
    <t>BALANCED SCHEMES</t>
  </si>
  <si>
    <t>Balanced schemes</t>
  </si>
  <si>
    <t>Principal Balanced Fund</t>
  </si>
  <si>
    <t>Grand Sub-Total</t>
  </si>
  <si>
    <t>D</t>
  </si>
  <si>
    <t>EXCHANGE TRADED FUND</t>
  </si>
  <si>
    <t>GOLD ETF</t>
  </si>
  <si>
    <t xml:space="preserve">Other ETFs </t>
  </si>
  <si>
    <t>E</t>
  </si>
  <si>
    <t>FUND OF FUNDS INVESTING OVERSEAS</t>
  </si>
  <si>
    <t>Fund of funds investing overseas</t>
  </si>
  <si>
    <t>Principal Global Opportunities Fund</t>
  </si>
  <si>
    <t>GRAND TOTAL (A+B+C+D+E)</t>
  </si>
  <si>
    <t>F</t>
  </si>
  <si>
    <t>Fund of Funds Scheme (Domestic)</t>
  </si>
  <si>
    <t>Principal Asset Allocation Fund Moderate Plan</t>
  </si>
  <si>
    <t>Principal Asset Allocation Fund of Funds Aggressive Plan</t>
  </si>
  <si>
    <t>Principal Asset Allocation Fund of Funds Conservative Plan</t>
  </si>
  <si>
    <t xml:space="preserve">T15 : Top 15 cities as identified by AMFI </t>
  </si>
  <si>
    <t>Category of Investor</t>
  </si>
  <si>
    <t xml:space="preserve">B15 : Other than T15  </t>
  </si>
  <si>
    <t xml:space="preserve">1 : Retail Investor </t>
  </si>
  <si>
    <t>2 : Corporates</t>
  </si>
  <si>
    <t>I : Contribution of sponsor and its associates in AUM</t>
  </si>
  <si>
    <t>3 : Banks/FIs</t>
  </si>
  <si>
    <t>II : Contribution of other than sponsor and its associates in AUM</t>
  </si>
  <si>
    <t>4 : FIIs/FPIs</t>
  </si>
  <si>
    <t>5 : High Networth Individuals</t>
  </si>
  <si>
    <t>Table showing State wise /Union Territory wise contribution to AAUM of category of schemes for the month of Apr 18</t>
  </si>
  <si>
    <t>Principal Mutual Fund (All figures in Rs. Crore)</t>
  </si>
  <si>
    <t xml:space="preserve">Name of the States/ Union Territories </t>
  </si>
  <si>
    <t xml:space="preserve">LIQUID SCHEMES </t>
  </si>
  <si>
    <t>OTHER DEBT ORIENTED SCHEMES</t>
  </si>
  <si>
    <t>GOLD EXCHANGE TRADED FUND</t>
  </si>
  <si>
    <t>OTHER EXCHANGE TRADED FUND</t>
  </si>
  <si>
    <t>TOTAL</t>
  </si>
  <si>
    <t>FUND OF FUNDS INVESTING DOMESTIC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</si>
  <si>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</si>
  <si>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</si>
  <si>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</si>
  <si>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</si>
  <si>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</si>
  <si>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</si>
  <si>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</si>
  <si>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</si>
  <si>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</si>
  <si>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</si>
  <si>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</si>
  <si>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</si>
  <si>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</si>
  <si>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</si>
  <si>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</si>
  <si>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</si>
  <si>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</si>
  <si>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</si>
  <si>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</si>
  <si>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</si>
  <si>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</si>
  <si>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</si>
  <si>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</si>
  <si>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</si>
  <si>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</si>
  <si>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</si>
  <si>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</si>
  <si>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</si>
  <si>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</si>
  <si>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</si>
  <si>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</si>
  <si>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</si>
  <si>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</si>
  <si>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</si>
  <si>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</si>
  <si>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</si>
  <si>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Total</t>
  </si>
  <si>
    <t xml:space="preserve">Note: Name of new states / union territories shall be added alphabetically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</si>
</sst>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sz val="10"/>
      <color indexed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</cellStyleXfs>
  <cellXfs count="82">
    <xf numFmtId="0" fontId="0" fillId="0" borderId="0" xfId="0"/>
    <xf numFmtId="49" fontId="2" fillId="0" borderId="1" xfId="2" applyNumberFormat="1" applyFont="1" applyFill="1" applyBorder="1" applyAlignment="1">
      <alignment horizontal="center" vertical="center" wrapText="1"/>
    </xf>
    <xf numFmtId="49" fontId="2" fillId="0" borderId="2" xfId="2" applyNumberFormat="1" applyFont="1" applyFill="1" applyBorder="1" applyAlignment="1">
      <alignment horizontal="center" vertical="center" wrapText="1"/>
    </xf>
    <xf numFmtId="2" fontId="5" fillId="0" borderId="3" xfId="3" applyNumberFormat="1" applyFont="1" applyFill="1" applyBorder="1" applyAlignment="1">
      <alignment horizontal="center" vertical="top" wrapText="1"/>
    </xf>
    <xf numFmtId="2" fontId="5" fillId="0" borderId="4" xfId="3" applyNumberFormat="1" applyFont="1" applyFill="1" applyBorder="1" applyAlignment="1">
      <alignment horizontal="center" vertical="top" wrapText="1"/>
    </xf>
    <xf numFmtId="2" fontId="5" fillId="0" borderId="5" xfId="3" applyNumberFormat="1" applyFont="1" applyFill="1" applyBorder="1" applyAlignment="1">
      <alignment horizontal="center" vertical="top" wrapText="1"/>
    </xf>
    <xf numFmtId="2" fontId="6" fillId="0" borderId="0" xfId="3" applyNumberFormat="1" applyFont="1"/>
    <xf numFmtId="0" fontId="6" fillId="0" borderId="0" xfId="3" applyFont="1"/>
    <xf numFmtId="49" fontId="2" fillId="0" borderId="6" xfId="2" applyNumberFormat="1" applyFont="1" applyFill="1" applyBorder="1" applyAlignment="1">
      <alignment horizontal="center" vertical="center" wrapText="1"/>
    </xf>
    <xf numFmtId="49" fontId="2" fillId="0" borderId="7" xfId="2" applyNumberFormat="1" applyFont="1" applyFill="1" applyBorder="1" applyAlignment="1">
      <alignment horizontal="center" vertical="center" wrapText="1"/>
    </xf>
    <xf numFmtId="3" fontId="5" fillId="0" borderId="8" xfId="3" applyNumberFormat="1" applyFont="1" applyFill="1" applyBorder="1" applyAlignment="1">
      <alignment horizontal="center" vertical="center" wrapText="1"/>
    </xf>
    <xf numFmtId="2" fontId="5" fillId="0" borderId="3" xfId="3" applyNumberFormat="1" applyFont="1" applyFill="1" applyBorder="1" applyAlignment="1">
      <alignment horizontal="center"/>
    </xf>
    <xf numFmtId="2" fontId="5" fillId="0" borderId="4" xfId="3" applyNumberFormat="1" applyFont="1" applyFill="1" applyBorder="1" applyAlignment="1">
      <alignment horizontal="center"/>
    </xf>
    <xf numFmtId="2" fontId="5" fillId="0" borderId="5" xfId="3" applyNumberFormat="1" applyFont="1" applyFill="1" applyBorder="1" applyAlignment="1">
      <alignment horizontal="center"/>
    </xf>
    <xf numFmtId="3" fontId="5" fillId="0" borderId="9" xfId="3" applyNumberFormat="1" applyFont="1" applyFill="1" applyBorder="1" applyAlignment="1">
      <alignment horizontal="center" vertical="center" wrapText="1"/>
    </xf>
    <xf numFmtId="2" fontId="5" fillId="0" borderId="0" xfId="3" applyNumberFormat="1" applyFont="1"/>
    <xf numFmtId="0" fontId="5" fillId="0" borderId="0" xfId="3" applyFont="1"/>
    <xf numFmtId="2" fontId="5" fillId="0" borderId="10" xfId="3" applyNumberFormat="1" applyFont="1" applyFill="1" applyBorder="1" applyAlignment="1">
      <alignment horizontal="center" vertical="top" wrapText="1"/>
    </xf>
    <xf numFmtId="2" fontId="5" fillId="0" borderId="11" xfId="3" applyNumberFormat="1" applyFont="1" applyFill="1" applyBorder="1" applyAlignment="1">
      <alignment horizontal="center" vertical="top" wrapText="1"/>
    </xf>
    <xf numFmtId="2" fontId="5" fillId="0" borderId="2" xfId="3" applyNumberFormat="1" applyFont="1" applyFill="1" applyBorder="1" applyAlignment="1">
      <alignment horizontal="center" vertical="top" wrapText="1"/>
    </xf>
    <xf numFmtId="2" fontId="5" fillId="0" borderId="12" xfId="3" applyNumberFormat="1" applyFont="1" applyFill="1" applyBorder="1" applyAlignment="1">
      <alignment horizontal="center" vertical="top" wrapText="1"/>
    </xf>
    <xf numFmtId="2" fontId="5" fillId="0" borderId="13" xfId="3" applyNumberFormat="1" applyFont="1" applyFill="1" applyBorder="1" applyAlignment="1">
      <alignment horizontal="center" vertical="top" wrapText="1"/>
    </xf>
    <xf numFmtId="2" fontId="5" fillId="0" borderId="14" xfId="3" applyNumberFormat="1" applyFont="1" applyFill="1" applyBorder="1" applyAlignment="1">
      <alignment horizontal="center" vertical="top" wrapText="1"/>
    </xf>
    <xf numFmtId="0" fontId="5" fillId="0" borderId="15" xfId="3" applyNumberFormat="1" applyFont="1" applyFill="1" applyBorder="1" applyAlignment="1">
      <alignment horizontal="center" wrapText="1"/>
    </xf>
    <xf numFmtId="0" fontId="5" fillId="0" borderId="16" xfId="3" applyNumberFormat="1" applyFont="1" applyFill="1" applyBorder="1" applyAlignment="1">
      <alignment horizontal="center" wrapText="1"/>
    </xf>
    <xf numFmtId="0" fontId="5" fillId="0" borderId="17" xfId="3" applyNumberFormat="1" applyFont="1" applyFill="1" applyBorder="1" applyAlignment="1">
      <alignment horizontal="center" wrapText="1"/>
    </xf>
    <xf numFmtId="3" fontId="5" fillId="0" borderId="18" xfId="3" applyNumberFormat="1" applyFont="1" applyFill="1" applyBorder="1" applyAlignment="1">
      <alignment horizontal="center" vertical="center" wrapText="1"/>
    </xf>
    <xf numFmtId="2" fontId="5" fillId="0" borderId="0" xfId="3" applyNumberFormat="1" applyFont="1" applyAlignment="1">
      <alignment horizontal="center"/>
    </xf>
    <xf numFmtId="0" fontId="5" fillId="0" borderId="0" xfId="3" applyFont="1" applyAlignment="1">
      <alignment horizontal="center"/>
    </xf>
    <xf numFmtId="0" fontId="7" fillId="0" borderId="6" xfId="0" applyFont="1" applyBorder="1"/>
    <xf numFmtId="0" fontId="7" fillId="0" borderId="7" xfId="0" applyFont="1" applyBorder="1" applyAlignment="1">
      <alignment wrapText="1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0" xfId="0" applyFont="1" applyBorder="1"/>
    <xf numFmtId="0" fontId="8" fillId="0" borderId="7" xfId="0" applyFont="1" applyBorder="1" applyAlignment="1">
      <alignment wrapText="1"/>
    </xf>
    <xf numFmtId="0" fontId="8" fillId="0" borderId="20" xfId="0" applyFont="1" applyBorder="1" applyAlignment="1">
      <alignment horizontal="left" wrapText="1"/>
    </xf>
    <xf numFmtId="2" fontId="8" fillId="0" borderId="16" xfId="1" applyNumberFormat="1" applyFont="1" applyBorder="1"/>
    <xf numFmtId="2" fontId="7" fillId="0" borderId="16" xfId="0" applyNumberFormat="1" applyFont="1" applyBorder="1"/>
    <xf numFmtId="0" fontId="8" fillId="0" borderId="20" xfId="0" applyFont="1" applyBorder="1" applyAlignment="1">
      <alignment wrapText="1"/>
    </xf>
    <xf numFmtId="2" fontId="8" fillId="0" borderId="16" xfId="1" applyNumberFormat="1" applyFont="1" applyBorder="1" applyAlignment="1">
      <alignment horizontal="right"/>
    </xf>
    <xf numFmtId="2" fontId="8" fillId="0" borderId="16" xfId="0" applyNumberFormat="1" applyFont="1" applyBorder="1" applyAlignment="1">
      <alignment horizontal="right"/>
    </xf>
    <xf numFmtId="0" fontId="7" fillId="0" borderId="20" xfId="0" applyFont="1" applyBorder="1" applyAlignment="1">
      <alignment horizontal="right" wrapText="1"/>
    </xf>
    <xf numFmtId="0" fontId="8" fillId="0" borderId="16" xfId="0" applyFont="1" applyBorder="1" applyAlignment="1">
      <alignment horizontal="center"/>
    </xf>
    <xf numFmtId="2" fontId="7" fillId="0" borderId="16" xfId="0" applyNumberFormat="1" applyFont="1" applyBorder="1" applyAlignment="1">
      <alignment horizontal="right"/>
    </xf>
    <xf numFmtId="0" fontId="8" fillId="0" borderId="20" xfId="0" applyFont="1" applyBorder="1" applyAlignment="1">
      <alignment horizontal="right" wrapText="1"/>
    </xf>
    <xf numFmtId="0" fontId="9" fillId="0" borderId="20" xfId="0" applyFont="1" applyBorder="1" applyAlignment="1">
      <alignment wrapText="1"/>
    </xf>
    <xf numFmtId="0" fontId="7" fillId="0" borderId="20" xfId="0" applyFont="1" applyBorder="1" applyAlignment="1">
      <alignment wrapText="1"/>
    </xf>
    <xf numFmtId="0" fontId="7" fillId="0" borderId="16" xfId="0" applyFont="1" applyBorder="1" applyAlignment="1">
      <alignment horizontal="center"/>
    </xf>
    <xf numFmtId="0" fontId="7" fillId="0" borderId="0" xfId="0" applyFont="1" applyBorder="1"/>
    <xf numFmtId="2" fontId="7" fillId="0" borderId="16" xfId="1" applyNumberFormat="1" applyFont="1" applyBorder="1" applyAlignment="1">
      <alignment horizontal="right"/>
    </xf>
    <xf numFmtId="0" fontId="7" fillId="0" borderId="20" xfId="0" applyFont="1" applyBorder="1" applyAlignment="1">
      <alignment horizontal="center" wrapText="1"/>
    </xf>
    <xf numFmtId="2" fontId="8" fillId="0" borderId="16" xfId="0" applyNumberFormat="1" applyFont="1" applyBorder="1" applyAlignment="1">
      <alignment horizontal="right"/>
    </xf>
    <xf numFmtId="0" fontId="7" fillId="0" borderId="20" xfId="0" applyFont="1" applyBorder="1" applyAlignment="1">
      <alignment horizontal="right"/>
    </xf>
    <xf numFmtId="2" fontId="5" fillId="0" borderId="20" xfId="3" applyNumberFormat="1" applyFont="1" applyFill="1" applyBorder="1"/>
    <xf numFmtId="0" fontId="7" fillId="0" borderId="21" xfId="0" applyFont="1" applyBorder="1"/>
    <xf numFmtId="0" fontId="8" fillId="0" borderId="22" xfId="0" applyFont="1" applyBorder="1" applyAlignment="1">
      <alignment wrapText="1"/>
    </xf>
    <xf numFmtId="0" fontId="7" fillId="0" borderId="23" xfId="0" applyFont="1" applyBorder="1"/>
    <xf numFmtId="0" fontId="7" fillId="0" borderId="24" xfId="0" applyFont="1" applyBorder="1" applyAlignment="1">
      <alignment horizontal="right" wrapText="1"/>
    </xf>
    <xf numFmtId="2" fontId="7" fillId="0" borderId="25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 wrapText="1"/>
    </xf>
    <xf numFmtId="0" fontId="7" fillId="0" borderId="0" xfId="0" applyFont="1" applyFill="1" applyBorder="1"/>
    <xf numFmtId="2" fontId="8" fillId="0" borderId="0" xfId="0" applyNumberFormat="1" applyFont="1" applyBorder="1"/>
    <xf numFmtId="4" fontId="8" fillId="0" borderId="0" xfId="0" applyNumberFormat="1" applyFont="1" applyBorder="1"/>
    <xf numFmtId="43" fontId="8" fillId="0" borderId="0" xfId="1" applyFont="1" applyBorder="1" applyAlignment="1">
      <alignment horizontal="center"/>
    </xf>
    <xf numFmtId="4" fontId="10" fillId="0" borderId="26" xfId="0" applyNumberFormat="1" applyFont="1" applyBorder="1" applyAlignment="1">
      <alignment horizontal="center"/>
    </xf>
    <xf numFmtId="4" fontId="10" fillId="0" borderId="20" xfId="0" applyNumberFormat="1" applyFont="1" applyBorder="1" applyAlignment="1">
      <alignment horizontal="center"/>
    </xf>
    <xf numFmtId="4" fontId="10" fillId="0" borderId="25" xfId="0" applyNumberFormat="1" applyFont="1" applyBorder="1" applyAlignment="1">
      <alignment horizontal="center"/>
    </xf>
    <xf numFmtId="0" fontId="11" fillId="0" borderId="0" xfId="0" applyFont="1"/>
    <xf numFmtId="4" fontId="10" fillId="0" borderId="16" xfId="0" applyNumberFormat="1" applyFont="1" applyBorder="1"/>
    <xf numFmtId="4" fontId="12" fillId="0" borderId="16" xfId="3" applyNumberFormat="1" applyFont="1" applyFill="1" applyBorder="1" applyAlignment="1">
      <alignment horizontal="center" vertical="top" wrapText="1"/>
    </xf>
    <xf numFmtId="0" fontId="11" fillId="0" borderId="16" xfId="2" applyNumberFormat="1" applyFont="1" applyBorder="1" applyAlignment="1">
      <alignment horizontal="center"/>
    </xf>
    <xf numFmtId="4" fontId="11" fillId="0" borderId="16" xfId="2" applyNumberFormat="1" applyFont="1" applyBorder="1" applyAlignment="1">
      <alignment horizontal="left"/>
    </xf>
    <xf numFmtId="4" fontId="11" fillId="0" borderId="16" xfId="1" applyNumberFormat="1" applyFont="1" applyBorder="1" applyAlignment="1">
      <alignment horizontal="right"/>
    </xf>
    <xf numFmtId="4" fontId="11" fillId="0" borderId="16" xfId="1" applyNumberFormat="1" applyFont="1" applyBorder="1"/>
    <xf numFmtId="4" fontId="11" fillId="0" borderId="16" xfId="2" applyNumberFormat="1" applyFont="1" applyBorder="1"/>
    <xf numFmtId="4" fontId="11" fillId="0" borderId="16" xfId="2" applyNumberFormat="1" applyFont="1" applyBorder="1" applyAlignment="1">
      <alignment horizontal="center"/>
    </xf>
    <xf numFmtId="4" fontId="11" fillId="0" borderId="16" xfId="1" applyNumberFormat="1" applyFont="1" applyBorder="1" applyAlignment="1">
      <alignment horizontal="left"/>
    </xf>
    <xf numFmtId="4" fontId="11" fillId="0" borderId="16" xfId="0" applyNumberFormat="1" applyFont="1" applyBorder="1"/>
    <xf numFmtId="4" fontId="10" fillId="0" borderId="16" xfId="1" applyNumberFormat="1" applyFont="1" applyBorder="1"/>
    <xf numFmtId="4" fontId="11" fillId="0" borderId="0" xfId="0" applyNumberFormat="1" applyFont="1"/>
    <xf numFmtId="4" fontId="11" fillId="0" borderId="0" xfId="1" applyNumberFormat="1" applyFont="1"/>
  </cellXfs>
  <cellStyles count="4">
    <cellStyle name="Comma" xfId="1" builtinId="3"/>
    <cellStyle name="Normal" xfId="0" builtinId="0"/>
    <cellStyle name="Normal 2" xfId="2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89"/>
  <sheetViews>
    <sheetView workbookViewId="0">
      <selection sqref="A1:XFD1048576"/>
    </sheetView>
  </sheetViews>
  <sheetFormatPr defaultColWidth="9.140625" defaultRowHeight="15" x14ac:dyDescent="0.25"/>
  <cols>
    <col min="1" max="1" width="6.7109375" style="34" bestFit="1" customWidth="1"/>
    <col min="2" max="2" width="58.85546875" style="34" bestFit="1" customWidth="1"/>
    <col min="3" max="3" width="4.7109375" style="34" customWidth="1"/>
    <col min="4" max="4" width="6.7109375" style="34" bestFit="1" customWidth="1"/>
    <col min="5" max="6" width="4.7109375" style="34" bestFit="1" customWidth="1"/>
    <col min="7" max="7" width="4.7109375" style="34" customWidth="1"/>
    <col min="8" max="10" width="6.7109375" style="34" bestFit="1" customWidth="1"/>
    <col min="11" max="11" width="4.7109375" style="34" bestFit="1" customWidth="1"/>
    <col min="12" max="12" width="27" style="34" customWidth="1"/>
    <col min="13" max="17" width="4.7109375" style="34" customWidth="1"/>
    <col min="18" max="18" width="6.7109375" style="34" bestFit="1" customWidth="1"/>
    <col min="19" max="22" width="5.7109375" style="34" bestFit="1" customWidth="1"/>
    <col min="23" max="27" width="4.7109375" style="34" customWidth="1"/>
    <col min="28" max="28" width="6.7109375" style="34" bestFit="1" customWidth="1"/>
    <col min="29" max="29" width="6.7109375" style="34" customWidth="1"/>
    <col min="30" max="31" width="4.7109375" style="34" customWidth="1"/>
    <col min="32" max="32" width="5.7109375" style="34" bestFit="1" customWidth="1"/>
    <col min="33" max="37" width="4.7109375" style="34" customWidth="1"/>
    <col min="38" max="38" width="6.7109375" style="34" bestFit="1" customWidth="1"/>
    <col min="39" max="39" width="5.7109375" style="34" customWidth="1"/>
    <col min="40" max="40" width="6.7109375" style="34" bestFit="1" customWidth="1"/>
    <col min="41" max="41" width="5.7109375" style="34" customWidth="1"/>
    <col min="42" max="42" width="5.7109375" style="34" bestFit="1" customWidth="1"/>
    <col min="43" max="43" width="4.7109375" style="34" customWidth="1"/>
    <col min="44" max="44" width="4.7109375" style="34" bestFit="1" customWidth="1"/>
    <col min="45" max="47" width="4.7109375" style="34" customWidth="1"/>
    <col min="48" max="48" width="7.7109375" style="34" bestFit="1" customWidth="1"/>
    <col min="49" max="49" width="6.7109375" style="34" bestFit="1" customWidth="1"/>
    <col min="50" max="51" width="5.7109375" style="34" bestFit="1" customWidth="1"/>
    <col min="52" max="52" width="7.7109375" style="34" bestFit="1" customWidth="1"/>
    <col min="53" max="57" width="4.7109375" style="34" customWidth="1"/>
    <col min="58" max="59" width="6.7109375" style="34" bestFit="1" customWidth="1"/>
    <col min="60" max="60" width="5.7109375" style="34" bestFit="1" customWidth="1"/>
    <col min="61" max="61" width="4.7109375" style="34" customWidth="1"/>
    <col min="62" max="62" width="6.7109375" style="34" bestFit="1" customWidth="1"/>
    <col min="63" max="63" width="13.7109375" style="34" bestFit="1" customWidth="1"/>
    <col min="64" max="16384" width="9.140625" style="34"/>
  </cols>
  <sheetData>
    <row r="1" spans="1:100" s="7" customFormat="1" ht="15.75" thickBot="1" x14ac:dyDescent="0.3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5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100" s="7" customFormat="1" ht="15.75" customHeight="1" thickBot="1" x14ac:dyDescent="0.3">
      <c r="A2" s="8"/>
      <c r="B2" s="9"/>
      <c r="C2" s="3" t="s">
        <v>3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5"/>
      <c r="W2" s="3" t="s">
        <v>4</v>
      </c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5"/>
      <c r="AQ2" s="3" t="s">
        <v>5</v>
      </c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5"/>
      <c r="BK2" s="10" t="s">
        <v>6</v>
      </c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</row>
    <row r="3" spans="1:100" s="16" customFormat="1" ht="15.75" thickBot="1" x14ac:dyDescent="0.3">
      <c r="A3" s="8"/>
      <c r="B3" s="9"/>
      <c r="C3" s="11" t="s">
        <v>7</v>
      </c>
      <c r="D3" s="12"/>
      <c r="E3" s="12"/>
      <c r="F3" s="12"/>
      <c r="G3" s="12"/>
      <c r="H3" s="12"/>
      <c r="I3" s="12"/>
      <c r="J3" s="12"/>
      <c r="K3" s="12"/>
      <c r="L3" s="13"/>
      <c r="M3" s="11" t="s">
        <v>8</v>
      </c>
      <c r="N3" s="12"/>
      <c r="O3" s="12"/>
      <c r="P3" s="12"/>
      <c r="Q3" s="12"/>
      <c r="R3" s="12"/>
      <c r="S3" s="12"/>
      <c r="T3" s="12"/>
      <c r="U3" s="12"/>
      <c r="V3" s="13"/>
      <c r="W3" s="11" t="s">
        <v>7</v>
      </c>
      <c r="X3" s="12"/>
      <c r="Y3" s="12"/>
      <c r="Z3" s="12"/>
      <c r="AA3" s="12"/>
      <c r="AB3" s="12"/>
      <c r="AC3" s="12"/>
      <c r="AD3" s="12"/>
      <c r="AE3" s="12"/>
      <c r="AF3" s="13"/>
      <c r="AG3" s="11" t="s">
        <v>8</v>
      </c>
      <c r="AH3" s="12"/>
      <c r="AI3" s="12"/>
      <c r="AJ3" s="12"/>
      <c r="AK3" s="12"/>
      <c r="AL3" s="12"/>
      <c r="AM3" s="12"/>
      <c r="AN3" s="12"/>
      <c r="AO3" s="12"/>
      <c r="AP3" s="13"/>
      <c r="AQ3" s="11" t="s">
        <v>7</v>
      </c>
      <c r="AR3" s="12"/>
      <c r="AS3" s="12"/>
      <c r="AT3" s="12"/>
      <c r="AU3" s="12"/>
      <c r="AV3" s="12"/>
      <c r="AW3" s="12"/>
      <c r="AX3" s="12"/>
      <c r="AY3" s="12"/>
      <c r="AZ3" s="13"/>
      <c r="BA3" s="11" t="s">
        <v>8</v>
      </c>
      <c r="BB3" s="12"/>
      <c r="BC3" s="12"/>
      <c r="BD3" s="12"/>
      <c r="BE3" s="12"/>
      <c r="BF3" s="12"/>
      <c r="BG3" s="12"/>
      <c r="BH3" s="12"/>
      <c r="BI3" s="12"/>
      <c r="BJ3" s="13"/>
      <c r="BK3" s="14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</row>
    <row r="4" spans="1:100" s="16" customFormat="1" x14ac:dyDescent="0.25">
      <c r="A4" s="8"/>
      <c r="B4" s="9"/>
      <c r="C4" s="17" t="s">
        <v>9</v>
      </c>
      <c r="D4" s="18"/>
      <c r="E4" s="18"/>
      <c r="F4" s="18"/>
      <c r="G4" s="19"/>
      <c r="H4" s="20" t="s">
        <v>10</v>
      </c>
      <c r="I4" s="21"/>
      <c r="J4" s="21"/>
      <c r="K4" s="21"/>
      <c r="L4" s="22"/>
      <c r="M4" s="17" t="s">
        <v>9</v>
      </c>
      <c r="N4" s="18"/>
      <c r="O4" s="18"/>
      <c r="P4" s="18"/>
      <c r="Q4" s="19"/>
      <c r="R4" s="20" t="s">
        <v>10</v>
      </c>
      <c r="S4" s="21"/>
      <c r="T4" s="21"/>
      <c r="U4" s="21"/>
      <c r="V4" s="22"/>
      <c r="W4" s="17" t="s">
        <v>9</v>
      </c>
      <c r="X4" s="18"/>
      <c r="Y4" s="18"/>
      <c r="Z4" s="18"/>
      <c r="AA4" s="19"/>
      <c r="AB4" s="20" t="s">
        <v>10</v>
      </c>
      <c r="AC4" s="21"/>
      <c r="AD4" s="21"/>
      <c r="AE4" s="21"/>
      <c r="AF4" s="22"/>
      <c r="AG4" s="17" t="s">
        <v>9</v>
      </c>
      <c r="AH4" s="18"/>
      <c r="AI4" s="18"/>
      <c r="AJ4" s="18"/>
      <c r="AK4" s="19"/>
      <c r="AL4" s="20" t="s">
        <v>10</v>
      </c>
      <c r="AM4" s="21"/>
      <c r="AN4" s="21"/>
      <c r="AO4" s="21"/>
      <c r="AP4" s="22"/>
      <c r="AQ4" s="17" t="s">
        <v>9</v>
      </c>
      <c r="AR4" s="18"/>
      <c r="AS4" s="18"/>
      <c r="AT4" s="18"/>
      <c r="AU4" s="19"/>
      <c r="AV4" s="20" t="s">
        <v>10</v>
      </c>
      <c r="AW4" s="21"/>
      <c r="AX4" s="21"/>
      <c r="AY4" s="21"/>
      <c r="AZ4" s="22"/>
      <c r="BA4" s="17" t="s">
        <v>9</v>
      </c>
      <c r="BB4" s="18"/>
      <c r="BC4" s="18"/>
      <c r="BD4" s="18"/>
      <c r="BE4" s="19"/>
      <c r="BF4" s="20" t="s">
        <v>10</v>
      </c>
      <c r="BG4" s="21"/>
      <c r="BH4" s="21"/>
      <c r="BI4" s="21"/>
      <c r="BJ4" s="22"/>
      <c r="BK4" s="14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</row>
    <row r="5" spans="1:100" s="16" customFormat="1" ht="15" customHeight="1" x14ac:dyDescent="0.25">
      <c r="A5" s="8"/>
      <c r="B5" s="9"/>
      <c r="C5" s="23">
        <v>1</v>
      </c>
      <c r="D5" s="24">
        <v>2</v>
      </c>
      <c r="E5" s="24">
        <v>3</v>
      </c>
      <c r="F5" s="24">
        <v>4</v>
      </c>
      <c r="G5" s="25">
        <v>5</v>
      </c>
      <c r="H5" s="23">
        <v>1</v>
      </c>
      <c r="I5" s="24">
        <v>2</v>
      </c>
      <c r="J5" s="24">
        <v>3</v>
      </c>
      <c r="K5" s="24">
        <v>4</v>
      </c>
      <c r="L5" s="25">
        <v>5</v>
      </c>
      <c r="M5" s="23">
        <v>1</v>
      </c>
      <c r="N5" s="24">
        <v>2</v>
      </c>
      <c r="O5" s="24">
        <v>3</v>
      </c>
      <c r="P5" s="24">
        <v>4</v>
      </c>
      <c r="Q5" s="25">
        <v>5</v>
      </c>
      <c r="R5" s="23">
        <v>1</v>
      </c>
      <c r="S5" s="24">
        <v>2</v>
      </c>
      <c r="T5" s="24">
        <v>3</v>
      </c>
      <c r="U5" s="24">
        <v>4</v>
      </c>
      <c r="V5" s="25">
        <v>5</v>
      </c>
      <c r="W5" s="23">
        <v>1</v>
      </c>
      <c r="X5" s="24">
        <v>2</v>
      </c>
      <c r="Y5" s="24">
        <v>3</v>
      </c>
      <c r="Z5" s="24">
        <v>4</v>
      </c>
      <c r="AA5" s="25">
        <v>5</v>
      </c>
      <c r="AB5" s="23">
        <v>1</v>
      </c>
      <c r="AC5" s="24">
        <v>2</v>
      </c>
      <c r="AD5" s="24">
        <v>3</v>
      </c>
      <c r="AE5" s="24">
        <v>4</v>
      </c>
      <c r="AF5" s="25">
        <v>5</v>
      </c>
      <c r="AG5" s="23">
        <v>1</v>
      </c>
      <c r="AH5" s="24">
        <v>2</v>
      </c>
      <c r="AI5" s="24">
        <v>3</v>
      </c>
      <c r="AJ5" s="24">
        <v>4</v>
      </c>
      <c r="AK5" s="25">
        <v>5</v>
      </c>
      <c r="AL5" s="23">
        <v>1</v>
      </c>
      <c r="AM5" s="24">
        <v>2</v>
      </c>
      <c r="AN5" s="24">
        <v>3</v>
      </c>
      <c r="AO5" s="24">
        <v>4</v>
      </c>
      <c r="AP5" s="25">
        <v>5</v>
      </c>
      <c r="AQ5" s="23">
        <v>1</v>
      </c>
      <c r="AR5" s="24">
        <v>2</v>
      </c>
      <c r="AS5" s="24">
        <v>3</v>
      </c>
      <c r="AT5" s="24">
        <v>4</v>
      </c>
      <c r="AU5" s="25">
        <v>5</v>
      </c>
      <c r="AV5" s="23">
        <v>1</v>
      </c>
      <c r="AW5" s="24">
        <v>2</v>
      </c>
      <c r="AX5" s="24">
        <v>3</v>
      </c>
      <c r="AY5" s="24">
        <v>4</v>
      </c>
      <c r="AZ5" s="25">
        <v>5</v>
      </c>
      <c r="BA5" s="23">
        <v>1</v>
      </c>
      <c r="BB5" s="24">
        <v>2</v>
      </c>
      <c r="BC5" s="24">
        <v>3</v>
      </c>
      <c r="BD5" s="24">
        <v>4</v>
      </c>
      <c r="BE5" s="25">
        <v>5</v>
      </c>
      <c r="BF5" s="23">
        <v>1</v>
      </c>
      <c r="BG5" s="24">
        <v>2</v>
      </c>
      <c r="BH5" s="24">
        <v>3</v>
      </c>
      <c r="BI5" s="24">
        <v>4</v>
      </c>
      <c r="BJ5" s="25">
        <v>5</v>
      </c>
      <c r="BK5" s="26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</row>
    <row r="6" spans="1:100" x14ac:dyDescent="0.25">
      <c r="A6" s="29" t="s">
        <v>11</v>
      </c>
      <c r="B6" s="30" t="s">
        <v>12</v>
      </c>
      <c r="C6" s="31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3"/>
    </row>
    <row r="7" spans="1:100" x14ac:dyDescent="0.25">
      <c r="A7" s="29" t="s">
        <v>13</v>
      </c>
      <c r="B7" s="35" t="s">
        <v>14</v>
      </c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3"/>
    </row>
    <row r="8" spans="1:100" x14ac:dyDescent="0.25">
      <c r="A8" s="29"/>
      <c r="B8" s="36" t="s">
        <v>15</v>
      </c>
      <c r="C8" s="37">
        <v>0</v>
      </c>
      <c r="D8" s="37">
        <v>14.5915063777</v>
      </c>
      <c r="E8" s="37">
        <v>0</v>
      </c>
      <c r="F8" s="37">
        <v>0</v>
      </c>
      <c r="G8" s="37">
        <v>0</v>
      </c>
      <c r="H8" s="37">
        <v>8.0382264280666647</v>
      </c>
      <c r="I8" s="37">
        <v>412.59682972720032</v>
      </c>
      <c r="J8" s="37">
        <v>32.759911618366672</v>
      </c>
      <c r="K8" s="37">
        <v>0</v>
      </c>
      <c r="L8" s="37">
        <v>52.011069381033337</v>
      </c>
      <c r="M8" s="37">
        <v>0</v>
      </c>
      <c r="N8" s="37">
        <v>0</v>
      </c>
      <c r="O8" s="37">
        <v>0</v>
      </c>
      <c r="P8" s="37">
        <v>0</v>
      </c>
      <c r="Q8" s="37">
        <v>0</v>
      </c>
      <c r="R8" s="37">
        <v>1.6586805460666663</v>
      </c>
      <c r="S8" s="37">
        <v>6.7586916212666672</v>
      </c>
      <c r="T8" s="37">
        <v>0</v>
      </c>
      <c r="U8" s="37">
        <v>0</v>
      </c>
      <c r="V8" s="37">
        <v>2.1767628611666665</v>
      </c>
      <c r="W8" s="37">
        <v>0</v>
      </c>
      <c r="X8" s="37">
        <v>0</v>
      </c>
      <c r="Y8" s="37">
        <v>0</v>
      </c>
      <c r="Z8" s="37">
        <v>0</v>
      </c>
      <c r="AA8" s="37">
        <v>0</v>
      </c>
      <c r="AB8" s="37">
        <v>0.2161695937</v>
      </c>
      <c r="AC8" s="37">
        <v>141.57539856393333</v>
      </c>
      <c r="AD8" s="37">
        <v>0</v>
      </c>
      <c r="AE8" s="37">
        <v>0</v>
      </c>
      <c r="AF8" s="37">
        <v>1.2789638908999998</v>
      </c>
      <c r="AG8" s="37">
        <v>0</v>
      </c>
      <c r="AH8" s="37">
        <v>0</v>
      </c>
      <c r="AI8" s="37">
        <v>0</v>
      </c>
      <c r="AJ8" s="37">
        <v>0</v>
      </c>
      <c r="AK8" s="37">
        <v>0</v>
      </c>
      <c r="AL8" s="37">
        <v>8.4892149099999994E-2</v>
      </c>
      <c r="AM8" s="37">
        <v>8.2012955209666654</v>
      </c>
      <c r="AN8" s="37">
        <v>4.267378799166667</v>
      </c>
      <c r="AO8" s="37">
        <v>0</v>
      </c>
      <c r="AP8" s="37">
        <v>0.5243625441333335</v>
      </c>
      <c r="AQ8" s="37">
        <v>0</v>
      </c>
      <c r="AR8" s="37">
        <v>0</v>
      </c>
      <c r="AS8" s="37">
        <v>0</v>
      </c>
      <c r="AT8" s="37">
        <v>0</v>
      </c>
      <c r="AU8" s="37">
        <v>0</v>
      </c>
      <c r="AV8" s="37">
        <v>19.389802372866676</v>
      </c>
      <c r="AW8" s="37">
        <v>263.94738170233336</v>
      </c>
      <c r="AX8" s="37">
        <v>1.0721656841333338</v>
      </c>
      <c r="AY8" s="37">
        <v>0</v>
      </c>
      <c r="AZ8" s="37">
        <v>54.544139319999985</v>
      </c>
      <c r="BA8" s="37">
        <v>0</v>
      </c>
      <c r="BB8" s="37">
        <v>0</v>
      </c>
      <c r="BC8" s="37">
        <v>0</v>
      </c>
      <c r="BD8" s="37">
        <v>0</v>
      </c>
      <c r="BE8" s="37">
        <v>0</v>
      </c>
      <c r="BF8" s="37">
        <v>4.3551853981666682</v>
      </c>
      <c r="BG8" s="37">
        <v>11.507638230333335</v>
      </c>
      <c r="BH8" s="37">
        <v>0.29398706953333337</v>
      </c>
      <c r="BI8" s="37">
        <v>0</v>
      </c>
      <c r="BJ8" s="37">
        <v>7.4224349005000008</v>
      </c>
      <c r="BK8" s="38">
        <f>SUM(C8:BJ8)</f>
        <v>1049.2728743006337</v>
      </c>
    </row>
    <row r="9" spans="1:100" x14ac:dyDescent="0.25">
      <c r="A9" s="29"/>
      <c r="B9" s="39" t="s">
        <v>16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5.0229151930000029</v>
      </c>
      <c r="I9" s="40">
        <v>0.28528587743333339</v>
      </c>
      <c r="J9" s="40">
        <v>0</v>
      </c>
      <c r="K9" s="40">
        <v>0</v>
      </c>
      <c r="L9" s="40">
        <v>11.160515019133349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1.8073729445000002</v>
      </c>
      <c r="S9" s="40">
        <v>0</v>
      </c>
      <c r="T9" s="40">
        <v>0</v>
      </c>
      <c r="U9" s="40">
        <v>0</v>
      </c>
      <c r="V9" s="40">
        <v>0.98129257580000007</v>
      </c>
      <c r="W9" s="40">
        <v>0</v>
      </c>
      <c r="X9" s="40">
        <v>0</v>
      </c>
      <c r="Y9" s="40">
        <v>0</v>
      </c>
      <c r="Z9" s="40">
        <v>0</v>
      </c>
      <c r="AA9" s="40">
        <v>0</v>
      </c>
      <c r="AB9" s="40">
        <v>0.47275610143333335</v>
      </c>
      <c r="AC9" s="40">
        <v>0</v>
      </c>
      <c r="AD9" s="40">
        <v>0</v>
      </c>
      <c r="AE9" s="40">
        <v>0</v>
      </c>
      <c r="AF9" s="40">
        <v>0.78928953813333336</v>
      </c>
      <c r="AG9" s="40">
        <v>0</v>
      </c>
      <c r="AH9" s="40">
        <v>0</v>
      </c>
      <c r="AI9" s="40">
        <v>0</v>
      </c>
      <c r="AJ9" s="40">
        <v>0</v>
      </c>
      <c r="AK9" s="40">
        <v>0</v>
      </c>
      <c r="AL9" s="40">
        <v>9.0362204700000004E-2</v>
      </c>
      <c r="AM9" s="40">
        <v>0</v>
      </c>
      <c r="AN9" s="40">
        <v>0</v>
      </c>
      <c r="AO9" s="40">
        <v>0</v>
      </c>
      <c r="AP9" s="40">
        <v>4.6158234899999984E-2</v>
      </c>
      <c r="AQ9" s="40">
        <v>0</v>
      </c>
      <c r="AR9" s="40">
        <v>0</v>
      </c>
      <c r="AS9" s="40">
        <v>0</v>
      </c>
      <c r="AT9" s="40">
        <v>0</v>
      </c>
      <c r="AU9" s="40">
        <v>0</v>
      </c>
      <c r="AV9" s="40">
        <v>9.1348708890666632</v>
      </c>
      <c r="AW9" s="40">
        <v>15.890057004700001</v>
      </c>
      <c r="AX9" s="40">
        <v>1.7131726885333334</v>
      </c>
      <c r="AY9" s="40">
        <v>0</v>
      </c>
      <c r="AZ9" s="40">
        <v>24.337814156666674</v>
      </c>
      <c r="BA9" s="40">
        <v>0</v>
      </c>
      <c r="BB9" s="40">
        <v>0</v>
      </c>
      <c r="BC9" s="40">
        <v>0</v>
      </c>
      <c r="BD9" s="40">
        <v>0</v>
      </c>
      <c r="BE9" s="40">
        <v>0</v>
      </c>
      <c r="BF9" s="40">
        <v>2.1698444021333336</v>
      </c>
      <c r="BG9" s="40">
        <v>0.3267547885333334</v>
      </c>
      <c r="BH9" s="40">
        <v>0</v>
      </c>
      <c r="BI9" s="40">
        <v>0</v>
      </c>
      <c r="BJ9" s="40">
        <v>1.9617552945000001</v>
      </c>
      <c r="BK9" s="41">
        <f>SUM(C9:BJ9)</f>
        <v>76.190216913166694</v>
      </c>
    </row>
    <row r="10" spans="1:100" x14ac:dyDescent="0.25">
      <c r="A10" s="29"/>
      <c r="B10" s="42" t="s">
        <v>17</v>
      </c>
      <c r="C10" s="38">
        <f>SUM(C8:C9)</f>
        <v>0</v>
      </c>
      <c r="D10" s="38">
        <f t="shared" ref="D10:BJ10" si="0">SUM(D8:D9)</f>
        <v>14.5915063777</v>
      </c>
      <c r="E10" s="38">
        <f t="shared" si="0"/>
        <v>0</v>
      </c>
      <c r="F10" s="38">
        <f t="shared" si="0"/>
        <v>0</v>
      </c>
      <c r="G10" s="38">
        <f t="shared" si="0"/>
        <v>0</v>
      </c>
      <c r="H10" s="38">
        <f t="shared" si="0"/>
        <v>13.061141621066668</v>
      </c>
      <c r="I10" s="38">
        <f t="shared" si="0"/>
        <v>412.88211560463367</v>
      </c>
      <c r="J10" s="38">
        <f t="shared" si="0"/>
        <v>32.759911618366672</v>
      </c>
      <c r="K10" s="38">
        <f t="shared" si="0"/>
        <v>0</v>
      </c>
      <c r="L10" s="38">
        <f t="shared" si="0"/>
        <v>63.171584400166687</v>
      </c>
      <c r="M10" s="38">
        <f t="shared" si="0"/>
        <v>0</v>
      </c>
      <c r="N10" s="38">
        <f t="shared" si="0"/>
        <v>0</v>
      </c>
      <c r="O10" s="38">
        <f t="shared" si="0"/>
        <v>0</v>
      </c>
      <c r="P10" s="38">
        <f t="shared" si="0"/>
        <v>0</v>
      </c>
      <c r="Q10" s="38">
        <f t="shared" si="0"/>
        <v>0</v>
      </c>
      <c r="R10" s="38">
        <f t="shared" si="0"/>
        <v>3.4660534905666665</v>
      </c>
      <c r="S10" s="38">
        <f t="shared" si="0"/>
        <v>6.7586916212666672</v>
      </c>
      <c r="T10" s="38">
        <f t="shared" si="0"/>
        <v>0</v>
      </c>
      <c r="U10" s="38">
        <f t="shared" si="0"/>
        <v>0</v>
      </c>
      <c r="V10" s="38">
        <f t="shared" si="0"/>
        <v>3.1580554369666665</v>
      </c>
      <c r="W10" s="38">
        <f t="shared" si="0"/>
        <v>0</v>
      </c>
      <c r="X10" s="38">
        <f t="shared" si="0"/>
        <v>0</v>
      </c>
      <c r="Y10" s="38">
        <f t="shared" si="0"/>
        <v>0</v>
      </c>
      <c r="Z10" s="38">
        <f t="shared" si="0"/>
        <v>0</v>
      </c>
      <c r="AA10" s="38">
        <f t="shared" si="0"/>
        <v>0</v>
      </c>
      <c r="AB10" s="38">
        <f t="shared" si="0"/>
        <v>0.68892569513333335</v>
      </c>
      <c r="AC10" s="38">
        <f t="shared" si="0"/>
        <v>141.57539856393333</v>
      </c>
      <c r="AD10" s="38">
        <f t="shared" si="0"/>
        <v>0</v>
      </c>
      <c r="AE10" s="38">
        <f t="shared" si="0"/>
        <v>0</v>
      </c>
      <c r="AF10" s="38">
        <f t="shared" si="0"/>
        <v>2.0682534290333332</v>
      </c>
      <c r="AG10" s="38">
        <f t="shared" si="0"/>
        <v>0</v>
      </c>
      <c r="AH10" s="38">
        <f t="shared" si="0"/>
        <v>0</v>
      </c>
      <c r="AI10" s="38">
        <f t="shared" si="0"/>
        <v>0</v>
      </c>
      <c r="AJ10" s="38">
        <f t="shared" si="0"/>
        <v>0</v>
      </c>
      <c r="AK10" s="38">
        <f t="shared" si="0"/>
        <v>0</v>
      </c>
      <c r="AL10" s="38">
        <f t="shared" si="0"/>
        <v>0.17525435379999998</v>
      </c>
      <c r="AM10" s="38">
        <f t="shared" si="0"/>
        <v>8.2012955209666654</v>
      </c>
      <c r="AN10" s="38">
        <f t="shared" si="0"/>
        <v>4.267378799166667</v>
      </c>
      <c r="AO10" s="38">
        <f t="shared" si="0"/>
        <v>0</v>
      </c>
      <c r="AP10" s="38">
        <f t="shared" si="0"/>
        <v>0.57052077903333354</v>
      </c>
      <c r="AQ10" s="38">
        <f t="shared" si="0"/>
        <v>0</v>
      </c>
      <c r="AR10" s="38">
        <f t="shared" si="0"/>
        <v>0</v>
      </c>
      <c r="AS10" s="38">
        <f t="shared" si="0"/>
        <v>0</v>
      </c>
      <c r="AT10" s="38">
        <f t="shared" si="0"/>
        <v>0</v>
      </c>
      <c r="AU10" s="38">
        <f t="shared" si="0"/>
        <v>0</v>
      </c>
      <c r="AV10" s="38">
        <f t="shared" si="0"/>
        <v>28.524673261933337</v>
      </c>
      <c r="AW10" s="38">
        <f t="shared" si="0"/>
        <v>279.83743870703336</v>
      </c>
      <c r="AX10" s="38">
        <f t="shared" si="0"/>
        <v>2.7853383726666672</v>
      </c>
      <c r="AY10" s="38">
        <f t="shared" si="0"/>
        <v>0</v>
      </c>
      <c r="AZ10" s="38">
        <f t="shared" si="0"/>
        <v>78.881953476666666</v>
      </c>
      <c r="BA10" s="38">
        <f t="shared" si="0"/>
        <v>0</v>
      </c>
      <c r="BB10" s="38">
        <f t="shared" si="0"/>
        <v>0</v>
      </c>
      <c r="BC10" s="38">
        <f t="shared" si="0"/>
        <v>0</v>
      </c>
      <c r="BD10" s="38">
        <f t="shared" si="0"/>
        <v>0</v>
      </c>
      <c r="BE10" s="38">
        <f t="shared" si="0"/>
        <v>0</v>
      </c>
      <c r="BF10" s="38">
        <f t="shared" si="0"/>
        <v>6.5250298003000022</v>
      </c>
      <c r="BG10" s="38">
        <f t="shared" si="0"/>
        <v>11.834393018866669</v>
      </c>
      <c r="BH10" s="38">
        <f t="shared" si="0"/>
        <v>0.29398706953333337</v>
      </c>
      <c r="BI10" s="38">
        <f t="shared" si="0"/>
        <v>0</v>
      </c>
      <c r="BJ10" s="38">
        <f t="shared" si="0"/>
        <v>9.3841901950000004</v>
      </c>
      <c r="BK10" s="38">
        <f>SUM(C10:BJ10)</f>
        <v>1125.4630912138005</v>
      </c>
    </row>
    <row r="11" spans="1:100" x14ac:dyDescent="0.25">
      <c r="A11" s="29" t="s">
        <v>18</v>
      </c>
      <c r="B11" s="39" t="s">
        <v>19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</row>
    <row r="12" spans="1:100" x14ac:dyDescent="0.25">
      <c r="A12" s="29"/>
      <c r="B12" s="36"/>
      <c r="C12" s="37">
        <v>0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37">
        <v>0</v>
      </c>
      <c r="Q12" s="37">
        <v>0</v>
      </c>
      <c r="R12" s="37">
        <v>0</v>
      </c>
      <c r="S12" s="37">
        <v>0</v>
      </c>
      <c r="T12" s="37">
        <v>0</v>
      </c>
      <c r="U12" s="37">
        <v>0</v>
      </c>
      <c r="V12" s="37">
        <v>0</v>
      </c>
      <c r="W12" s="37">
        <v>0</v>
      </c>
      <c r="X12" s="37">
        <v>0</v>
      </c>
      <c r="Y12" s="37">
        <v>0</v>
      </c>
      <c r="Z12" s="37">
        <v>0</v>
      </c>
      <c r="AA12" s="37">
        <v>0</v>
      </c>
      <c r="AB12" s="37">
        <v>0</v>
      </c>
      <c r="AC12" s="37">
        <v>0</v>
      </c>
      <c r="AD12" s="37">
        <v>0</v>
      </c>
      <c r="AE12" s="37">
        <v>0</v>
      </c>
      <c r="AF12" s="37">
        <v>0</v>
      </c>
      <c r="AG12" s="37">
        <v>0</v>
      </c>
      <c r="AH12" s="37">
        <v>0</v>
      </c>
      <c r="AI12" s="37">
        <v>0</v>
      </c>
      <c r="AJ12" s="37">
        <v>0</v>
      </c>
      <c r="AK12" s="37">
        <v>0</v>
      </c>
      <c r="AL12" s="37">
        <v>0</v>
      </c>
      <c r="AM12" s="37">
        <v>0</v>
      </c>
      <c r="AN12" s="37">
        <v>0</v>
      </c>
      <c r="AO12" s="37">
        <v>0</v>
      </c>
      <c r="AP12" s="37">
        <v>0</v>
      </c>
      <c r="AQ12" s="37">
        <v>0</v>
      </c>
      <c r="AR12" s="37">
        <v>0</v>
      </c>
      <c r="AS12" s="37">
        <v>0</v>
      </c>
      <c r="AT12" s="37">
        <v>0</v>
      </c>
      <c r="AU12" s="37">
        <v>0</v>
      </c>
      <c r="AV12" s="37">
        <v>0</v>
      </c>
      <c r="AW12" s="37">
        <v>0</v>
      </c>
      <c r="AX12" s="37">
        <v>0</v>
      </c>
      <c r="AY12" s="37">
        <v>0</v>
      </c>
      <c r="AZ12" s="37">
        <v>0</v>
      </c>
      <c r="BA12" s="37">
        <v>0</v>
      </c>
      <c r="BB12" s="37">
        <v>0</v>
      </c>
      <c r="BC12" s="37">
        <v>0</v>
      </c>
      <c r="BD12" s="37">
        <v>0</v>
      </c>
      <c r="BE12" s="37">
        <v>0</v>
      </c>
      <c r="BF12" s="37">
        <v>0</v>
      </c>
      <c r="BG12" s="37">
        <v>0</v>
      </c>
      <c r="BH12" s="37">
        <v>0</v>
      </c>
      <c r="BI12" s="37">
        <v>0</v>
      </c>
      <c r="BJ12" s="37">
        <v>0</v>
      </c>
      <c r="BK12" s="38">
        <f>SUM(C12:BJ12)</f>
        <v>0</v>
      </c>
    </row>
    <row r="13" spans="1:100" x14ac:dyDescent="0.25">
      <c r="A13" s="29"/>
      <c r="B13" s="42" t="s">
        <v>20</v>
      </c>
      <c r="C13" s="38">
        <f t="shared" ref="C13:BJ13" si="1">SUM(C12)</f>
        <v>0</v>
      </c>
      <c r="D13" s="38">
        <f t="shared" si="1"/>
        <v>0</v>
      </c>
      <c r="E13" s="38">
        <f t="shared" si="1"/>
        <v>0</v>
      </c>
      <c r="F13" s="38">
        <f t="shared" si="1"/>
        <v>0</v>
      </c>
      <c r="G13" s="38">
        <f t="shared" si="1"/>
        <v>0</v>
      </c>
      <c r="H13" s="38">
        <f t="shared" si="1"/>
        <v>0</v>
      </c>
      <c r="I13" s="38">
        <f t="shared" si="1"/>
        <v>0</v>
      </c>
      <c r="J13" s="38">
        <f t="shared" si="1"/>
        <v>0</v>
      </c>
      <c r="K13" s="38">
        <f t="shared" si="1"/>
        <v>0</v>
      </c>
      <c r="L13" s="38">
        <f t="shared" si="1"/>
        <v>0</v>
      </c>
      <c r="M13" s="38">
        <f t="shared" si="1"/>
        <v>0</v>
      </c>
      <c r="N13" s="38">
        <f t="shared" si="1"/>
        <v>0</v>
      </c>
      <c r="O13" s="38">
        <f t="shared" si="1"/>
        <v>0</v>
      </c>
      <c r="P13" s="38">
        <f t="shared" si="1"/>
        <v>0</v>
      </c>
      <c r="Q13" s="38">
        <f t="shared" si="1"/>
        <v>0</v>
      </c>
      <c r="R13" s="38">
        <f t="shared" si="1"/>
        <v>0</v>
      </c>
      <c r="S13" s="38">
        <f t="shared" si="1"/>
        <v>0</v>
      </c>
      <c r="T13" s="38">
        <f t="shared" si="1"/>
        <v>0</v>
      </c>
      <c r="U13" s="38">
        <f t="shared" si="1"/>
        <v>0</v>
      </c>
      <c r="V13" s="38">
        <f t="shared" si="1"/>
        <v>0</v>
      </c>
      <c r="W13" s="38">
        <f t="shared" si="1"/>
        <v>0</v>
      </c>
      <c r="X13" s="38">
        <f t="shared" si="1"/>
        <v>0</v>
      </c>
      <c r="Y13" s="38">
        <f t="shared" si="1"/>
        <v>0</v>
      </c>
      <c r="Z13" s="38">
        <f t="shared" si="1"/>
        <v>0</v>
      </c>
      <c r="AA13" s="38">
        <f t="shared" si="1"/>
        <v>0</v>
      </c>
      <c r="AB13" s="38">
        <f t="shared" si="1"/>
        <v>0</v>
      </c>
      <c r="AC13" s="38">
        <f t="shared" si="1"/>
        <v>0</v>
      </c>
      <c r="AD13" s="38">
        <f t="shared" si="1"/>
        <v>0</v>
      </c>
      <c r="AE13" s="38">
        <f t="shared" si="1"/>
        <v>0</v>
      </c>
      <c r="AF13" s="38">
        <f t="shared" si="1"/>
        <v>0</v>
      </c>
      <c r="AG13" s="38">
        <f t="shared" si="1"/>
        <v>0</v>
      </c>
      <c r="AH13" s="38">
        <f t="shared" si="1"/>
        <v>0</v>
      </c>
      <c r="AI13" s="38">
        <f t="shared" si="1"/>
        <v>0</v>
      </c>
      <c r="AJ13" s="38">
        <f t="shared" si="1"/>
        <v>0</v>
      </c>
      <c r="AK13" s="38">
        <f t="shared" si="1"/>
        <v>0</v>
      </c>
      <c r="AL13" s="38">
        <f t="shared" si="1"/>
        <v>0</v>
      </c>
      <c r="AM13" s="38">
        <f t="shared" si="1"/>
        <v>0</v>
      </c>
      <c r="AN13" s="38">
        <f t="shared" si="1"/>
        <v>0</v>
      </c>
      <c r="AO13" s="38">
        <f t="shared" si="1"/>
        <v>0</v>
      </c>
      <c r="AP13" s="38">
        <f t="shared" si="1"/>
        <v>0</v>
      </c>
      <c r="AQ13" s="38">
        <f t="shared" si="1"/>
        <v>0</v>
      </c>
      <c r="AR13" s="38">
        <f t="shared" si="1"/>
        <v>0</v>
      </c>
      <c r="AS13" s="38">
        <f t="shared" si="1"/>
        <v>0</v>
      </c>
      <c r="AT13" s="38">
        <f t="shared" si="1"/>
        <v>0</v>
      </c>
      <c r="AU13" s="38">
        <f t="shared" si="1"/>
        <v>0</v>
      </c>
      <c r="AV13" s="38">
        <f t="shared" si="1"/>
        <v>0</v>
      </c>
      <c r="AW13" s="38">
        <f t="shared" si="1"/>
        <v>0</v>
      </c>
      <c r="AX13" s="38">
        <f t="shared" si="1"/>
        <v>0</v>
      </c>
      <c r="AY13" s="38">
        <f t="shared" si="1"/>
        <v>0</v>
      </c>
      <c r="AZ13" s="38">
        <f t="shared" si="1"/>
        <v>0</v>
      </c>
      <c r="BA13" s="38">
        <f t="shared" si="1"/>
        <v>0</v>
      </c>
      <c r="BB13" s="38">
        <f t="shared" si="1"/>
        <v>0</v>
      </c>
      <c r="BC13" s="38">
        <f t="shared" si="1"/>
        <v>0</v>
      </c>
      <c r="BD13" s="38">
        <f t="shared" si="1"/>
        <v>0</v>
      </c>
      <c r="BE13" s="38">
        <f t="shared" si="1"/>
        <v>0</v>
      </c>
      <c r="BF13" s="38">
        <f t="shared" si="1"/>
        <v>0</v>
      </c>
      <c r="BG13" s="38">
        <f t="shared" si="1"/>
        <v>0</v>
      </c>
      <c r="BH13" s="38">
        <f t="shared" si="1"/>
        <v>0</v>
      </c>
      <c r="BI13" s="38">
        <f t="shared" si="1"/>
        <v>0</v>
      </c>
      <c r="BJ13" s="38">
        <f t="shared" si="1"/>
        <v>0</v>
      </c>
      <c r="BK13" s="38">
        <f>SUM(C13:BJ13)</f>
        <v>0</v>
      </c>
    </row>
    <row r="14" spans="1:100" x14ac:dyDescent="0.25">
      <c r="A14" s="29" t="s">
        <v>21</v>
      </c>
      <c r="B14" s="39" t="s">
        <v>22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</row>
    <row r="15" spans="1:100" x14ac:dyDescent="0.25">
      <c r="A15" s="29"/>
      <c r="B15" s="39"/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0">
        <v>0</v>
      </c>
      <c r="Z15" s="40">
        <v>0</v>
      </c>
      <c r="AA15" s="40">
        <v>0</v>
      </c>
      <c r="AB15" s="40">
        <v>0</v>
      </c>
      <c r="AC15" s="40">
        <v>0</v>
      </c>
      <c r="AD15" s="40">
        <v>0</v>
      </c>
      <c r="AE15" s="40">
        <v>0</v>
      </c>
      <c r="AF15" s="40">
        <v>0</v>
      </c>
      <c r="AG15" s="40">
        <v>0</v>
      </c>
      <c r="AH15" s="40">
        <v>0</v>
      </c>
      <c r="AI15" s="40">
        <v>0</v>
      </c>
      <c r="AJ15" s="40">
        <v>0</v>
      </c>
      <c r="AK15" s="40">
        <v>0</v>
      </c>
      <c r="AL15" s="40">
        <v>0</v>
      </c>
      <c r="AM15" s="40">
        <v>0</v>
      </c>
      <c r="AN15" s="40">
        <v>0</v>
      </c>
      <c r="AO15" s="40">
        <v>0</v>
      </c>
      <c r="AP15" s="40">
        <v>0</v>
      </c>
      <c r="AQ15" s="40">
        <v>0</v>
      </c>
      <c r="AR15" s="40">
        <v>0</v>
      </c>
      <c r="AS15" s="40">
        <v>0</v>
      </c>
      <c r="AT15" s="40">
        <v>0</v>
      </c>
      <c r="AU15" s="40">
        <v>0</v>
      </c>
      <c r="AV15" s="40">
        <v>0</v>
      </c>
      <c r="AW15" s="40">
        <v>0</v>
      </c>
      <c r="AX15" s="40">
        <v>0</v>
      </c>
      <c r="AY15" s="40">
        <v>0</v>
      </c>
      <c r="AZ15" s="40">
        <v>0</v>
      </c>
      <c r="BA15" s="40">
        <v>0</v>
      </c>
      <c r="BB15" s="40">
        <v>0</v>
      </c>
      <c r="BC15" s="40">
        <v>0</v>
      </c>
      <c r="BD15" s="40">
        <v>0</v>
      </c>
      <c r="BE15" s="40">
        <v>0</v>
      </c>
      <c r="BF15" s="40">
        <v>0</v>
      </c>
      <c r="BG15" s="40">
        <v>0</v>
      </c>
      <c r="BH15" s="40">
        <v>0</v>
      </c>
      <c r="BI15" s="40">
        <v>0</v>
      </c>
      <c r="BJ15" s="40">
        <v>0</v>
      </c>
      <c r="BK15" s="41">
        <f>SUM(C15:BJ15)</f>
        <v>0</v>
      </c>
    </row>
    <row r="16" spans="1:100" x14ac:dyDescent="0.25">
      <c r="A16" s="29"/>
      <c r="B16" s="42" t="s">
        <v>23</v>
      </c>
      <c r="C16" s="44">
        <f t="shared" ref="C16:BJ16" si="2">SUM(C15:C15)</f>
        <v>0</v>
      </c>
      <c r="D16" s="44">
        <f t="shared" si="2"/>
        <v>0</v>
      </c>
      <c r="E16" s="44">
        <f t="shared" si="2"/>
        <v>0</v>
      </c>
      <c r="F16" s="44">
        <f t="shared" si="2"/>
        <v>0</v>
      </c>
      <c r="G16" s="44">
        <f t="shared" si="2"/>
        <v>0</v>
      </c>
      <c r="H16" s="44">
        <f t="shared" si="2"/>
        <v>0</v>
      </c>
      <c r="I16" s="44">
        <f t="shared" si="2"/>
        <v>0</v>
      </c>
      <c r="J16" s="44">
        <f t="shared" si="2"/>
        <v>0</v>
      </c>
      <c r="K16" s="44">
        <f t="shared" si="2"/>
        <v>0</v>
      </c>
      <c r="L16" s="44">
        <f t="shared" si="2"/>
        <v>0</v>
      </c>
      <c r="M16" s="44">
        <f t="shared" si="2"/>
        <v>0</v>
      </c>
      <c r="N16" s="44">
        <f t="shared" si="2"/>
        <v>0</v>
      </c>
      <c r="O16" s="44">
        <f t="shared" si="2"/>
        <v>0</v>
      </c>
      <c r="P16" s="44">
        <f t="shared" si="2"/>
        <v>0</v>
      </c>
      <c r="Q16" s="44">
        <f t="shared" si="2"/>
        <v>0</v>
      </c>
      <c r="R16" s="44">
        <f t="shared" si="2"/>
        <v>0</v>
      </c>
      <c r="S16" s="44">
        <f t="shared" si="2"/>
        <v>0</v>
      </c>
      <c r="T16" s="44">
        <f t="shared" si="2"/>
        <v>0</v>
      </c>
      <c r="U16" s="44">
        <f t="shared" si="2"/>
        <v>0</v>
      </c>
      <c r="V16" s="44">
        <f t="shared" si="2"/>
        <v>0</v>
      </c>
      <c r="W16" s="44">
        <f t="shared" si="2"/>
        <v>0</v>
      </c>
      <c r="X16" s="44">
        <f t="shared" si="2"/>
        <v>0</v>
      </c>
      <c r="Y16" s="44">
        <f t="shared" si="2"/>
        <v>0</v>
      </c>
      <c r="Z16" s="44">
        <f t="shared" si="2"/>
        <v>0</v>
      </c>
      <c r="AA16" s="44">
        <f t="shared" si="2"/>
        <v>0</v>
      </c>
      <c r="AB16" s="44">
        <f t="shared" si="2"/>
        <v>0</v>
      </c>
      <c r="AC16" s="44">
        <f t="shared" si="2"/>
        <v>0</v>
      </c>
      <c r="AD16" s="44">
        <f t="shared" si="2"/>
        <v>0</v>
      </c>
      <c r="AE16" s="44">
        <f t="shared" si="2"/>
        <v>0</v>
      </c>
      <c r="AF16" s="44">
        <f t="shared" si="2"/>
        <v>0</v>
      </c>
      <c r="AG16" s="44">
        <f t="shared" si="2"/>
        <v>0</v>
      </c>
      <c r="AH16" s="44">
        <f t="shared" si="2"/>
        <v>0</v>
      </c>
      <c r="AI16" s="44">
        <f t="shared" si="2"/>
        <v>0</v>
      </c>
      <c r="AJ16" s="44">
        <f t="shared" si="2"/>
        <v>0</v>
      </c>
      <c r="AK16" s="44">
        <f t="shared" si="2"/>
        <v>0</v>
      </c>
      <c r="AL16" s="44">
        <f t="shared" si="2"/>
        <v>0</v>
      </c>
      <c r="AM16" s="44">
        <f t="shared" si="2"/>
        <v>0</v>
      </c>
      <c r="AN16" s="44">
        <f t="shared" si="2"/>
        <v>0</v>
      </c>
      <c r="AO16" s="44">
        <f t="shared" si="2"/>
        <v>0</v>
      </c>
      <c r="AP16" s="44">
        <f t="shared" si="2"/>
        <v>0</v>
      </c>
      <c r="AQ16" s="44">
        <f t="shared" si="2"/>
        <v>0</v>
      </c>
      <c r="AR16" s="44">
        <f t="shared" si="2"/>
        <v>0</v>
      </c>
      <c r="AS16" s="44">
        <f t="shared" si="2"/>
        <v>0</v>
      </c>
      <c r="AT16" s="44">
        <f t="shared" si="2"/>
        <v>0</v>
      </c>
      <c r="AU16" s="44">
        <f t="shared" si="2"/>
        <v>0</v>
      </c>
      <c r="AV16" s="44">
        <f t="shared" si="2"/>
        <v>0</v>
      </c>
      <c r="AW16" s="44">
        <f t="shared" si="2"/>
        <v>0</v>
      </c>
      <c r="AX16" s="44">
        <f t="shared" si="2"/>
        <v>0</v>
      </c>
      <c r="AY16" s="44">
        <f t="shared" si="2"/>
        <v>0</v>
      </c>
      <c r="AZ16" s="44">
        <f t="shared" si="2"/>
        <v>0</v>
      </c>
      <c r="BA16" s="44">
        <f t="shared" si="2"/>
        <v>0</v>
      </c>
      <c r="BB16" s="44">
        <f t="shared" si="2"/>
        <v>0</v>
      </c>
      <c r="BC16" s="44">
        <f t="shared" si="2"/>
        <v>0</v>
      </c>
      <c r="BD16" s="44">
        <f t="shared" si="2"/>
        <v>0</v>
      </c>
      <c r="BE16" s="44">
        <f t="shared" si="2"/>
        <v>0</v>
      </c>
      <c r="BF16" s="44">
        <f t="shared" si="2"/>
        <v>0</v>
      </c>
      <c r="BG16" s="44">
        <f t="shared" si="2"/>
        <v>0</v>
      </c>
      <c r="BH16" s="44">
        <f t="shared" si="2"/>
        <v>0</v>
      </c>
      <c r="BI16" s="44">
        <f t="shared" si="2"/>
        <v>0</v>
      </c>
      <c r="BJ16" s="44">
        <f t="shared" si="2"/>
        <v>0</v>
      </c>
      <c r="BK16" s="44">
        <f>SUM(C16:BJ16)</f>
        <v>0</v>
      </c>
    </row>
    <row r="17" spans="1:63" x14ac:dyDescent="0.25">
      <c r="A17" s="29" t="s">
        <v>24</v>
      </c>
      <c r="B17" s="39" t="s">
        <v>25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</row>
    <row r="18" spans="1:63" x14ac:dyDescent="0.25">
      <c r="A18" s="29"/>
      <c r="B18" s="39"/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0</v>
      </c>
      <c r="AF18" s="40">
        <v>0</v>
      </c>
      <c r="AG18" s="40">
        <v>0</v>
      </c>
      <c r="AH18" s="40">
        <v>0</v>
      </c>
      <c r="AI18" s="40">
        <v>0</v>
      </c>
      <c r="AJ18" s="40">
        <v>0</v>
      </c>
      <c r="AK18" s="40">
        <v>0</v>
      </c>
      <c r="AL18" s="40">
        <v>0</v>
      </c>
      <c r="AM18" s="40">
        <v>0</v>
      </c>
      <c r="AN18" s="40">
        <v>0</v>
      </c>
      <c r="AO18" s="40">
        <v>0</v>
      </c>
      <c r="AP18" s="40">
        <v>0</v>
      </c>
      <c r="AQ18" s="40">
        <v>0</v>
      </c>
      <c r="AR18" s="40">
        <v>0</v>
      </c>
      <c r="AS18" s="40">
        <v>0</v>
      </c>
      <c r="AT18" s="40">
        <v>0</v>
      </c>
      <c r="AU18" s="40">
        <v>0</v>
      </c>
      <c r="AV18" s="40">
        <v>0</v>
      </c>
      <c r="AW18" s="40">
        <v>0</v>
      </c>
      <c r="AX18" s="40">
        <v>0</v>
      </c>
      <c r="AY18" s="40">
        <v>0</v>
      </c>
      <c r="AZ18" s="40">
        <v>0</v>
      </c>
      <c r="BA18" s="40">
        <v>0</v>
      </c>
      <c r="BB18" s="40">
        <v>0</v>
      </c>
      <c r="BC18" s="40">
        <v>0</v>
      </c>
      <c r="BD18" s="40">
        <v>0</v>
      </c>
      <c r="BE18" s="40">
        <v>0</v>
      </c>
      <c r="BF18" s="40">
        <v>0</v>
      </c>
      <c r="BG18" s="40">
        <v>0</v>
      </c>
      <c r="BH18" s="40">
        <v>0</v>
      </c>
      <c r="BI18" s="40">
        <v>0</v>
      </c>
      <c r="BJ18" s="40">
        <v>0</v>
      </c>
      <c r="BK18" s="41">
        <f>SUM(C18:BJ18)</f>
        <v>0</v>
      </c>
    </row>
    <row r="19" spans="1:63" x14ac:dyDescent="0.25">
      <c r="A19" s="29"/>
      <c r="B19" s="42" t="s">
        <v>26</v>
      </c>
      <c r="C19" s="44">
        <f>SUM(C18)</f>
        <v>0</v>
      </c>
      <c r="D19" s="44">
        <f t="shared" ref="D19:BJ19" si="3">SUM(D18)</f>
        <v>0</v>
      </c>
      <c r="E19" s="44">
        <f t="shared" si="3"/>
        <v>0</v>
      </c>
      <c r="F19" s="44">
        <f t="shared" si="3"/>
        <v>0</v>
      </c>
      <c r="G19" s="44">
        <f t="shared" si="3"/>
        <v>0</v>
      </c>
      <c r="H19" s="44">
        <f t="shared" si="3"/>
        <v>0</v>
      </c>
      <c r="I19" s="44">
        <f t="shared" si="3"/>
        <v>0</v>
      </c>
      <c r="J19" s="44">
        <f t="shared" si="3"/>
        <v>0</v>
      </c>
      <c r="K19" s="44">
        <f t="shared" si="3"/>
        <v>0</v>
      </c>
      <c r="L19" s="44">
        <f t="shared" si="3"/>
        <v>0</v>
      </c>
      <c r="M19" s="44">
        <f t="shared" si="3"/>
        <v>0</v>
      </c>
      <c r="N19" s="44">
        <f t="shared" si="3"/>
        <v>0</v>
      </c>
      <c r="O19" s="44">
        <f t="shared" si="3"/>
        <v>0</v>
      </c>
      <c r="P19" s="44">
        <f t="shared" si="3"/>
        <v>0</v>
      </c>
      <c r="Q19" s="44">
        <f t="shared" si="3"/>
        <v>0</v>
      </c>
      <c r="R19" s="44">
        <f t="shared" si="3"/>
        <v>0</v>
      </c>
      <c r="S19" s="44">
        <f t="shared" si="3"/>
        <v>0</v>
      </c>
      <c r="T19" s="44">
        <f t="shared" si="3"/>
        <v>0</v>
      </c>
      <c r="U19" s="44">
        <f t="shared" si="3"/>
        <v>0</v>
      </c>
      <c r="V19" s="44">
        <f t="shared" si="3"/>
        <v>0</v>
      </c>
      <c r="W19" s="44">
        <f t="shared" si="3"/>
        <v>0</v>
      </c>
      <c r="X19" s="44">
        <f t="shared" si="3"/>
        <v>0</v>
      </c>
      <c r="Y19" s="44">
        <f t="shared" si="3"/>
        <v>0</v>
      </c>
      <c r="Z19" s="44">
        <f t="shared" si="3"/>
        <v>0</v>
      </c>
      <c r="AA19" s="44">
        <f t="shared" si="3"/>
        <v>0</v>
      </c>
      <c r="AB19" s="44">
        <f t="shared" si="3"/>
        <v>0</v>
      </c>
      <c r="AC19" s="44">
        <f t="shared" si="3"/>
        <v>0</v>
      </c>
      <c r="AD19" s="44">
        <f t="shared" si="3"/>
        <v>0</v>
      </c>
      <c r="AE19" s="44">
        <f t="shared" si="3"/>
        <v>0</v>
      </c>
      <c r="AF19" s="44">
        <f t="shared" si="3"/>
        <v>0</v>
      </c>
      <c r="AG19" s="44">
        <f t="shared" si="3"/>
        <v>0</v>
      </c>
      <c r="AH19" s="44">
        <f t="shared" si="3"/>
        <v>0</v>
      </c>
      <c r="AI19" s="44">
        <f t="shared" si="3"/>
        <v>0</v>
      </c>
      <c r="AJ19" s="44">
        <f t="shared" si="3"/>
        <v>0</v>
      </c>
      <c r="AK19" s="44">
        <f t="shared" si="3"/>
        <v>0</v>
      </c>
      <c r="AL19" s="44">
        <f t="shared" si="3"/>
        <v>0</v>
      </c>
      <c r="AM19" s="44">
        <f t="shared" si="3"/>
        <v>0</v>
      </c>
      <c r="AN19" s="44">
        <f t="shared" si="3"/>
        <v>0</v>
      </c>
      <c r="AO19" s="44">
        <f t="shared" si="3"/>
        <v>0</v>
      </c>
      <c r="AP19" s="44">
        <f t="shared" si="3"/>
        <v>0</v>
      </c>
      <c r="AQ19" s="44">
        <f t="shared" si="3"/>
        <v>0</v>
      </c>
      <c r="AR19" s="44">
        <f t="shared" si="3"/>
        <v>0</v>
      </c>
      <c r="AS19" s="44">
        <f t="shared" si="3"/>
        <v>0</v>
      </c>
      <c r="AT19" s="44">
        <f t="shared" si="3"/>
        <v>0</v>
      </c>
      <c r="AU19" s="44">
        <f t="shared" si="3"/>
        <v>0</v>
      </c>
      <c r="AV19" s="44">
        <f t="shared" si="3"/>
        <v>0</v>
      </c>
      <c r="AW19" s="44">
        <f t="shared" si="3"/>
        <v>0</v>
      </c>
      <c r="AX19" s="44">
        <f t="shared" si="3"/>
        <v>0</v>
      </c>
      <c r="AY19" s="44">
        <f t="shared" si="3"/>
        <v>0</v>
      </c>
      <c r="AZ19" s="44">
        <f t="shared" si="3"/>
        <v>0</v>
      </c>
      <c r="BA19" s="44">
        <f t="shared" si="3"/>
        <v>0</v>
      </c>
      <c r="BB19" s="44">
        <f t="shared" si="3"/>
        <v>0</v>
      </c>
      <c r="BC19" s="44">
        <f t="shared" si="3"/>
        <v>0</v>
      </c>
      <c r="BD19" s="44">
        <f t="shared" si="3"/>
        <v>0</v>
      </c>
      <c r="BE19" s="44">
        <f t="shared" si="3"/>
        <v>0</v>
      </c>
      <c r="BF19" s="44">
        <f t="shared" si="3"/>
        <v>0</v>
      </c>
      <c r="BG19" s="44">
        <f t="shared" si="3"/>
        <v>0</v>
      </c>
      <c r="BH19" s="44">
        <f t="shared" si="3"/>
        <v>0</v>
      </c>
      <c r="BI19" s="44">
        <f t="shared" si="3"/>
        <v>0</v>
      </c>
      <c r="BJ19" s="44">
        <f t="shared" si="3"/>
        <v>0</v>
      </c>
      <c r="BK19" s="44">
        <f>SUM(C19:BJ19)</f>
        <v>0</v>
      </c>
    </row>
    <row r="20" spans="1:63" x14ac:dyDescent="0.25">
      <c r="A20" s="29" t="s">
        <v>27</v>
      </c>
      <c r="B20" s="39" t="s">
        <v>28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</row>
    <row r="21" spans="1:63" x14ac:dyDescent="0.25">
      <c r="A21" s="29"/>
      <c r="B21" s="45"/>
      <c r="C21" s="40">
        <v>0</v>
      </c>
      <c r="D21" s="40">
        <v>0</v>
      </c>
      <c r="E21" s="40">
        <v>0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0</v>
      </c>
      <c r="S21" s="40">
        <v>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40">
        <v>0</v>
      </c>
      <c r="Z21" s="40">
        <v>0</v>
      </c>
      <c r="AA21" s="40">
        <v>0</v>
      </c>
      <c r="AB21" s="40">
        <v>0</v>
      </c>
      <c r="AC21" s="40">
        <v>0</v>
      </c>
      <c r="AD21" s="40">
        <v>0</v>
      </c>
      <c r="AE21" s="40">
        <v>0</v>
      </c>
      <c r="AF21" s="40">
        <v>0</v>
      </c>
      <c r="AG21" s="40">
        <v>0</v>
      </c>
      <c r="AH21" s="40">
        <v>0</v>
      </c>
      <c r="AI21" s="40">
        <v>0</v>
      </c>
      <c r="AJ21" s="40">
        <v>0</v>
      </c>
      <c r="AK21" s="40">
        <v>0</v>
      </c>
      <c r="AL21" s="40">
        <v>0</v>
      </c>
      <c r="AM21" s="40">
        <v>0</v>
      </c>
      <c r="AN21" s="40">
        <v>0</v>
      </c>
      <c r="AO21" s="40">
        <v>0</v>
      </c>
      <c r="AP21" s="40">
        <v>0</v>
      </c>
      <c r="AQ21" s="40">
        <v>0</v>
      </c>
      <c r="AR21" s="40">
        <v>0</v>
      </c>
      <c r="AS21" s="40">
        <v>0</v>
      </c>
      <c r="AT21" s="40">
        <v>0</v>
      </c>
      <c r="AU21" s="40">
        <v>0</v>
      </c>
      <c r="AV21" s="40">
        <v>0</v>
      </c>
      <c r="AW21" s="40">
        <v>0</v>
      </c>
      <c r="AX21" s="40">
        <v>0</v>
      </c>
      <c r="AY21" s="40">
        <v>0</v>
      </c>
      <c r="AZ21" s="40">
        <v>0</v>
      </c>
      <c r="BA21" s="40">
        <v>0</v>
      </c>
      <c r="BB21" s="40">
        <v>0</v>
      </c>
      <c r="BC21" s="40">
        <v>0</v>
      </c>
      <c r="BD21" s="40">
        <v>0</v>
      </c>
      <c r="BE21" s="40">
        <v>0</v>
      </c>
      <c r="BF21" s="40">
        <v>0</v>
      </c>
      <c r="BG21" s="40">
        <v>0</v>
      </c>
      <c r="BH21" s="40">
        <v>0</v>
      </c>
      <c r="BI21" s="40">
        <v>0</v>
      </c>
      <c r="BJ21" s="40">
        <v>0</v>
      </c>
      <c r="BK21" s="41">
        <f>SUM(C21:BJ21)</f>
        <v>0</v>
      </c>
    </row>
    <row r="22" spans="1:63" x14ac:dyDescent="0.25">
      <c r="A22" s="29"/>
      <c r="B22" s="42" t="s">
        <v>29</v>
      </c>
      <c r="C22" s="44">
        <f>SUM(C21)</f>
        <v>0</v>
      </c>
      <c r="D22" s="44">
        <f t="shared" ref="D22:BJ22" si="4">SUM(D21)</f>
        <v>0</v>
      </c>
      <c r="E22" s="44">
        <f t="shared" si="4"/>
        <v>0</v>
      </c>
      <c r="F22" s="44">
        <f t="shared" si="4"/>
        <v>0</v>
      </c>
      <c r="G22" s="44">
        <f t="shared" si="4"/>
        <v>0</v>
      </c>
      <c r="H22" s="44">
        <f t="shared" si="4"/>
        <v>0</v>
      </c>
      <c r="I22" s="44">
        <f t="shared" si="4"/>
        <v>0</v>
      </c>
      <c r="J22" s="44">
        <f t="shared" si="4"/>
        <v>0</v>
      </c>
      <c r="K22" s="44">
        <f t="shared" si="4"/>
        <v>0</v>
      </c>
      <c r="L22" s="44">
        <f t="shared" si="4"/>
        <v>0</v>
      </c>
      <c r="M22" s="44">
        <f t="shared" si="4"/>
        <v>0</v>
      </c>
      <c r="N22" s="44">
        <f t="shared" si="4"/>
        <v>0</v>
      </c>
      <c r="O22" s="44">
        <f t="shared" si="4"/>
        <v>0</v>
      </c>
      <c r="P22" s="44">
        <f t="shared" si="4"/>
        <v>0</v>
      </c>
      <c r="Q22" s="44">
        <f t="shared" si="4"/>
        <v>0</v>
      </c>
      <c r="R22" s="44">
        <f t="shared" si="4"/>
        <v>0</v>
      </c>
      <c r="S22" s="44">
        <f t="shared" si="4"/>
        <v>0</v>
      </c>
      <c r="T22" s="44">
        <f t="shared" si="4"/>
        <v>0</v>
      </c>
      <c r="U22" s="44">
        <f t="shared" si="4"/>
        <v>0</v>
      </c>
      <c r="V22" s="44">
        <f t="shared" si="4"/>
        <v>0</v>
      </c>
      <c r="W22" s="44">
        <f t="shared" si="4"/>
        <v>0</v>
      </c>
      <c r="X22" s="44">
        <f t="shared" si="4"/>
        <v>0</v>
      </c>
      <c r="Y22" s="44">
        <f t="shared" si="4"/>
        <v>0</v>
      </c>
      <c r="Z22" s="44">
        <f t="shared" si="4"/>
        <v>0</v>
      </c>
      <c r="AA22" s="44">
        <f t="shared" si="4"/>
        <v>0</v>
      </c>
      <c r="AB22" s="44">
        <f t="shared" si="4"/>
        <v>0</v>
      </c>
      <c r="AC22" s="44">
        <f t="shared" si="4"/>
        <v>0</v>
      </c>
      <c r="AD22" s="44">
        <f t="shared" si="4"/>
        <v>0</v>
      </c>
      <c r="AE22" s="44">
        <f t="shared" si="4"/>
        <v>0</v>
      </c>
      <c r="AF22" s="44">
        <f t="shared" si="4"/>
        <v>0</v>
      </c>
      <c r="AG22" s="44">
        <f t="shared" si="4"/>
        <v>0</v>
      </c>
      <c r="AH22" s="44">
        <f t="shared" si="4"/>
        <v>0</v>
      </c>
      <c r="AI22" s="44">
        <f t="shared" si="4"/>
        <v>0</v>
      </c>
      <c r="AJ22" s="44">
        <f t="shared" si="4"/>
        <v>0</v>
      </c>
      <c r="AK22" s="44">
        <f t="shared" si="4"/>
        <v>0</v>
      </c>
      <c r="AL22" s="44">
        <f t="shared" si="4"/>
        <v>0</v>
      </c>
      <c r="AM22" s="44">
        <f t="shared" si="4"/>
        <v>0</v>
      </c>
      <c r="AN22" s="44">
        <f t="shared" si="4"/>
        <v>0</v>
      </c>
      <c r="AO22" s="44">
        <f t="shared" si="4"/>
        <v>0</v>
      </c>
      <c r="AP22" s="44">
        <f t="shared" si="4"/>
        <v>0</v>
      </c>
      <c r="AQ22" s="44">
        <f t="shared" si="4"/>
        <v>0</v>
      </c>
      <c r="AR22" s="44">
        <f t="shared" si="4"/>
        <v>0</v>
      </c>
      <c r="AS22" s="44">
        <f t="shared" si="4"/>
        <v>0</v>
      </c>
      <c r="AT22" s="44">
        <f t="shared" si="4"/>
        <v>0</v>
      </c>
      <c r="AU22" s="44">
        <f t="shared" si="4"/>
        <v>0</v>
      </c>
      <c r="AV22" s="44">
        <f t="shared" si="4"/>
        <v>0</v>
      </c>
      <c r="AW22" s="44">
        <f t="shared" si="4"/>
        <v>0</v>
      </c>
      <c r="AX22" s="44">
        <f t="shared" si="4"/>
        <v>0</v>
      </c>
      <c r="AY22" s="44">
        <f t="shared" si="4"/>
        <v>0</v>
      </c>
      <c r="AZ22" s="44">
        <f t="shared" si="4"/>
        <v>0</v>
      </c>
      <c r="BA22" s="44">
        <f t="shared" si="4"/>
        <v>0</v>
      </c>
      <c r="BB22" s="44">
        <f t="shared" si="4"/>
        <v>0</v>
      </c>
      <c r="BC22" s="44">
        <f t="shared" si="4"/>
        <v>0</v>
      </c>
      <c r="BD22" s="44">
        <f t="shared" si="4"/>
        <v>0</v>
      </c>
      <c r="BE22" s="44">
        <f t="shared" si="4"/>
        <v>0</v>
      </c>
      <c r="BF22" s="44">
        <f t="shared" si="4"/>
        <v>0</v>
      </c>
      <c r="BG22" s="44">
        <f t="shared" si="4"/>
        <v>0</v>
      </c>
      <c r="BH22" s="44">
        <f t="shared" si="4"/>
        <v>0</v>
      </c>
      <c r="BI22" s="44">
        <f t="shared" si="4"/>
        <v>0</v>
      </c>
      <c r="BJ22" s="44">
        <f t="shared" si="4"/>
        <v>0</v>
      </c>
      <c r="BK22" s="44">
        <f>SUM(C22:BJ22)</f>
        <v>0</v>
      </c>
    </row>
    <row r="23" spans="1:63" x14ac:dyDescent="0.25">
      <c r="A23" s="29" t="s">
        <v>30</v>
      </c>
      <c r="B23" s="39" t="s">
        <v>31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</row>
    <row r="24" spans="1:63" x14ac:dyDescent="0.25">
      <c r="A24" s="29"/>
      <c r="B24" s="39" t="s">
        <v>32</v>
      </c>
      <c r="C24" s="40">
        <v>0</v>
      </c>
      <c r="D24" s="40">
        <v>40.77989190479974</v>
      </c>
      <c r="E24" s="40">
        <v>0</v>
      </c>
      <c r="F24" s="40">
        <v>0</v>
      </c>
      <c r="G24" s="40">
        <v>0</v>
      </c>
      <c r="H24" s="40">
        <v>5.0653044901333342</v>
      </c>
      <c r="I24" s="40">
        <v>143.58378547756666</v>
      </c>
      <c r="J24" s="40">
        <v>3.2368857892000005</v>
      </c>
      <c r="K24" s="40">
        <v>0</v>
      </c>
      <c r="L24" s="40">
        <v>41.258957132499994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1.0218645029</v>
      </c>
      <c r="S24" s="40">
        <v>10.71114237486667</v>
      </c>
      <c r="T24" s="40">
        <v>0</v>
      </c>
      <c r="U24" s="40">
        <v>0</v>
      </c>
      <c r="V24" s="40">
        <v>1.3414514735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0.58369454073333349</v>
      </c>
      <c r="AC24" s="40">
        <v>73.527816902900014</v>
      </c>
      <c r="AD24" s="40">
        <v>9.1138676000000023E-3</v>
      </c>
      <c r="AE24" s="40">
        <v>0</v>
      </c>
      <c r="AF24" s="40">
        <v>2.0288781906333333</v>
      </c>
      <c r="AG24" s="40">
        <v>0</v>
      </c>
      <c r="AH24" s="40">
        <v>0</v>
      </c>
      <c r="AI24" s="40">
        <v>0</v>
      </c>
      <c r="AJ24" s="40">
        <v>0</v>
      </c>
      <c r="AK24" s="40">
        <v>0</v>
      </c>
      <c r="AL24" s="40">
        <v>0.23884680023333332</v>
      </c>
      <c r="AM24" s="40">
        <v>0.24832076846666656</v>
      </c>
      <c r="AN24" s="40">
        <v>2.3431806260666668</v>
      </c>
      <c r="AO24" s="40">
        <v>0</v>
      </c>
      <c r="AP24" s="40">
        <v>0.19491622833333327</v>
      </c>
      <c r="AQ24" s="40">
        <v>0</v>
      </c>
      <c r="AR24" s="40">
        <v>0</v>
      </c>
      <c r="AS24" s="40">
        <v>0</v>
      </c>
      <c r="AT24" s="40">
        <v>0</v>
      </c>
      <c r="AU24" s="40">
        <v>0</v>
      </c>
      <c r="AV24" s="40">
        <v>22.622614298400006</v>
      </c>
      <c r="AW24" s="40">
        <v>63.645052853466666</v>
      </c>
      <c r="AX24" s="40">
        <v>5.2025040881333346</v>
      </c>
      <c r="AY24" s="40">
        <v>0</v>
      </c>
      <c r="AZ24" s="40">
        <v>81.530544261866666</v>
      </c>
      <c r="BA24" s="40">
        <v>0</v>
      </c>
      <c r="BB24" s="40">
        <v>0</v>
      </c>
      <c r="BC24" s="40">
        <v>0</v>
      </c>
      <c r="BD24" s="40">
        <v>0</v>
      </c>
      <c r="BE24" s="40">
        <v>0</v>
      </c>
      <c r="BF24" s="40">
        <v>5.546392767233332</v>
      </c>
      <c r="BG24" s="40">
        <v>1.8832527464</v>
      </c>
      <c r="BH24" s="40">
        <v>1.0633637789666666</v>
      </c>
      <c r="BI24" s="40">
        <v>0</v>
      </c>
      <c r="BJ24" s="40">
        <v>4.4176570900666672</v>
      </c>
      <c r="BK24" s="41">
        <f t="shared" ref="BK24:BK30" si="5">SUM(C24:BJ24)</f>
        <v>512.08543295496645</v>
      </c>
    </row>
    <row r="25" spans="1:63" x14ac:dyDescent="0.25">
      <c r="A25" s="29"/>
      <c r="B25" s="39" t="s">
        <v>33</v>
      </c>
      <c r="C25" s="40">
        <v>0</v>
      </c>
      <c r="D25" s="40">
        <v>39.447670995033327</v>
      </c>
      <c r="E25" s="40">
        <v>0</v>
      </c>
      <c r="F25" s="40">
        <v>0</v>
      </c>
      <c r="G25" s="40">
        <v>0</v>
      </c>
      <c r="H25" s="40">
        <v>1.0318308638666667</v>
      </c>
      <c r="I25" s="40">
        <v>21.560355337633332</v>
      </c>
      <c r="J25" s="40">
        <v>0</v>
      </c>
      <c r="K25" s="40">
        <v>0</v>
      </c>
      <c r="L25" s="40">
        <v>2.1695588257666669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0.23439431836666666</v>
      </c>
      <c r="S25" s="40">
        <v>0</v>
      </c>
      <c r="T25" s="40">
        <v>0</v>
      </c>
      <c r="U25" s="40">
        <v>0</v>
      </c>
      <c r="V25" s="40">
        <v>0.1070001108333333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2.7947727233333337E-2</v>
      </c>
      <c r="AC25" s="40">
        <v>2.8202774033333336E-2</v>
      </c>
      <c r="AD25" s="40">
        <v>0</v>
      </c>
      <c r="AE25" s="40">
        <v>0</v>
      </c>
      <c r="AF25" s="40">
        <v>6.5707507766666659E-2</v>
      </c>
      <c r="AG25" s="40">
        <v>0</v>
      </c>
      <c r="AH25" s="40">
        <v>0</v>
      </c>
      <c r="AI25" s="40">
        <v>0</v>
      </c>
      <c r="AJ25" s="40">
        <v>0</v>
      </c>
      <c r="AK25" s="40">
        <v>0</v>
      </c>
      <c r="AL25" s="40">
        <v>7.1122097666666689E-3</v>
      </c>
      <c r="AM25" s="40">
        <v>0</v>
      </c>
      <c r="AN25" s="40">
        <v>0</v>
      </c>
      <c r="AO25" s="40">
        <v>0</v>
      </c>
      <c r="AP25" s="40">
        <v>0</v>
      </c>
      <c r="AQ25" s="40">
        <v>0</v>
      </c>
      <c r="AR25" s="40">
        <v>0</v>
      </c>
      <c r="AS25" s="40">
        <v>0</v>
      </c>
      <c r="AT25" s="40">
        <v>0</v>
      </c>
      <c r="AU25" s="40">
        <v>0</v>
      </c>
      <c r="AV25" s="40">
        <v>2.8641086916333336</v>
      </c>
      <c r="AW25" s="40">
        <v>1.499912317333334</v>
      </c>
      <c r="AX25" s="40">
        <v>0</v>
      </c>
      <c r="AY25" s="40">
        <v>0</v>
      </c>
      <c r="AZ25" s="40">
        <v>2.4276391366333332</v>
      </c>
      <c r="BA25" s="40">
        <v>0</v>
      </c>
      <c r="BB25" s="40">
        <v>0</v>
      </c>
      <c r="BC25" s="40">
        <v>0</v>
      </c>
      <c r="BD25" s="40">
        <v>0</v>
      </c>
      <c r="BE25" s="40">
        <v>0</v>
      </c>
      <c r="BF25" s="40">
        <v>0.28751012159999995</v>
      </c>
      <c r="BG25" s="40">
        <v>0</v>
      </c>
      <c r="BH25" s="40">
        <v>0</v>
      </c>
      <c r="BI25" s="40">
        <v>0</v>
      </c>
      <c r="BJ25" s="40">
        <v>0.41487705483333337</v>
      </c>
      <c r="BK25" s="41">
        <f t="shared" si="5"/>
        <v>72.173827992333329</v>
      </c>
    </row>
    <row r="26" spans="1:63" x14ac:dyDescent="0.25">
      <c r="A26" s="29"/>
      <c r="B26" s="39" t="s">
        <v>34</v>
      </c>
      <c r="C26" s="40">
        <v>0</v>
      </c>
      <c r="D26" s="40">
        <v>19.064396474266655</v>
      </c>
      <c r="E26" s="40">
        <v>0</v>
      </c>
      <c r="F26" s="40">
        <v>0</v>
      </c>
      <c r="G26" s="40">
        <v>0</v>
      </c>
      <c r="H26" s="40">
        <v>1.0006746322</v>
      </c>
      <c r="I26" s="40">
        <v>1.2923943739666663</v>
      </c>
      <c r="J26" s="40">
        <v>0</v>
      </c>
      <c r="K26" s="40">
        <v>0</v>
      </c>
      <c r="L26" s="40">
        <v>1.5368138352666665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0.20015182086666664</v>
      </c>
      <c r="S26" s="40">
        <v>3.1847952237999992</v>
      </c>
      <c r="T26" s="40">
        <v>0</v>
      </c>
      <c r="U26" s="40">
        <v>0</v>
      </c>
      <c r="V26" s="40">
        <v>0</v>
      </c>
      <c r="W26" s="40">
        <v>0</v>
      </c>
      <c r="X26" s="40">
        <v>0</v>
      </c>
      <c r="Y26" s="40">
        <v>0</v>
      </c>
      <c r="Z26" s="40">
        <v>0</v>
      </c>
      <c r="AA26" s="40">
        <v>0</v>
      </c>
      <c r="AB26" s="40">
        <v>1.0730624643</v>
      </c>
      <c r="AC26" s="40">
        <v>0.5138552827666667</v>
      </c>
      <c r="AD26" s="40">
        <v>0</v>
      </c>
      <c r="AE26" s="40">
        <v>0</v>
      </c>
      <c r="AF26" s="40">
        <v>2.5769828340333336</v>
      </c>
      <c r="AG26" s="40">
        <v>0</v>
      </c>
      <c r="AH26" s="40">
        <v>0</v>
      </c>
      <c r="AI26" s="40">
        <v>0</v>
      </c>
      <c r="AJ26" s="40">
        <v>0</v>
      </c>
      <c r="AK26" s="40">
        <v>0</v>
      </c>
      <c r="AL26" s="40">
        <v>0.3379774875333334</v>
      </c>
      <c r="AM26" s="40">
        <v>1.4530160000000007E-4</v>
      </c>
      <c r="AN26" s="40">
        <v>0</v>
      </c>
      <c r="AO26" s="40">
        <v>0</v>
      </c>
      <c r="AP26" s="40">
        <v>0.50068414436666675</v>
      </c>
      <c r="AQ26" s="40">
        <v>0</v>
      </c>
      <c r="AR26" s="40">
        <v>0</v>
      </c>
      <c r="AS26" s="40">
        <v>0</v>
      </c>
      <c r="AT26" s="40">
        <v>0</v>
      </c>
      <c r="AU26" s="40">
        <v>0</v>
      </c>
      <c r="AV26" s="40">
        <v>10.247927926033325</v>
      </c>
      <c r="AW26" s="40">
        <v>31.949522609233341</v>
      </c>
      <c r="AX26" s="40">
        <v>0</v>
      </c>
      <c r="AY26" s="40">
        <v>0</v>
      </c>
      <c r="AZ26" s="40">
        <v>22.431671615433338</v>
      </c>
      <c r="BA26" s="40">
        <v>0</v>
      </c>
      <c r="BB26" s="40">
        <v>0</v>
      </c>
      <c r="BC26" s="40">
        <v>0</v>
      </c>
      <c r="BD26" s="40">
        <v>0</v>
      </c>
      <c r="BE26" s="40">
        <v>0</v>
      </c>
      <c r="BF26" s="40">
        <v>1.5486469602999999</v>
      </c>
      <c r="BG26" s="40">
        <v>7.431102114633334</v>
      </c>
      <c r="BH26" s="40">
        <v>0</v>
      </c>
      <c r="BI26" s="40">
        <v>0</v>
      </c>
      <c r="BJ26" s="40">
        <v>0.71271733663333325</v>
      </c>
      <c r="BK26" s="41">
        <f t="shared" si="5"/>
        <v>105.60352243723332</v>
      </c>
    </row>
    <row r="27" spans="1:63" x14ac:dyDescent="0.25">
      <c r="A27" s="29"/>
      <c r="B27" s="39" t="s">
        <v>35</v>
      </c>
      <c r="C27" s="40">
        <v>0</v>
      </c>
      <c r="D27" s="40">
        <v>51.336679102500028</v>
      </c>
      <c r="E27" s="40">
        <v>0</v>
      </c>
      <c r="F27" s="40">
        <v>0</v>
      </c>
      <c r="G27" s="40">
        <v>0</v>
      </c>
      <c r="H27" s="40">
        <v>1.6545127326666667</v>
      </c>
      <c r="I27" s="40">
        <v>52.774071338633334</v>
      </c>
      <c r="J27" s="40">
        <v>0</v>
      </c>
      <c r="K27" s="40">
        <v>0</v>
      </c>
      <c r="L27" s="40">
        <v>14.154215053033331</v>
      </c>
      <c r="M27" s="40">
        <v>0</v>
      </c>
      <c r="N27" s="40">
        <v>0</v>
      </c>
      <c r="O27" s="40">
        <v>0</v>
      </c>
      <c r="P27" s="40">
        <v>0</v>
      </c>
      <c r="Q27" s="40">
        <v>0</v>
      </c>
      <c r="R27" s="40">
        <v>0.27804708943333334</v>
      </c>
      <c r="S27" s="40">
        <v>0</v>
      </c>
      <c r="T27" s="40">
        <v>0</v>
      </c>
      <c r="U27" s="40">
        <v>0</v>
      </c>
      <c r="V27" s="40">
        <v>7.4738863633333347E-2</v>
      </c>
      <c r="W27" s="40">
        <v>0</v>
      </c>
      <c r="X27" s="40">
        <v>0</v>
      </c>
      <c r="Y27" s="40">
        <v>0</v>
      </c>
      <c r="Z27" s="40">
        <v>0</v>
      </c>
      <c r="AA27" s="40">
        <v>0</v>
      </c>
      <c r="AB27" s="40">
        <v>2.7320231576333338</v>
      </c>
      <c r="AC27" s="40">
        <v>7.8640339150333318</v>
      </c>
      <c r="AD27" s="40">
        <v>0</v>
      </c>
      <c r="AE27" s="40">
        <v>0</v>
      </c>
      <c r="AF27" s="40">
        <v>3.3154734492999998</v>
      </c>
      <c r="AG27" s="40">
        <v>0</v>
      </c>
      <c r="AH27" s="40">
        <v>0</v>
      </c>
      <c r="AI27" s="40">
        <v>0</v>
      </c>
      <c r="AJ27" s="40">
        <v>0</v>
      </c>
      <c r="AK27" s="40">
        <v>0</v>
      </c>
      <c r="AL27" s="40">
        <v>0.35413900726666669</v>
      </c>
      <c r="AM27" s="40">
        <v>1.6086069299999999E-2</v>
      </c>
      <c r="AN27" s="40">
        <v>44.687229369933327</v>
      </c>
      <c r="AO27" s="40">
        <v>0</v>
      </c>
      <c r="AP27" s="40">
        <v>0.38611156860000001</v>
      </c>
      <c r="AQ27" s="40">
        <v>0</v>
      </c>
      <c r="AR27" s="40">
        <v>0</v>
      </c>
      <c r="AS27" s="40">
        <v>0</v>
      </c>
      <c r="AT27" s="40">
        <v>0</v>
      </c>
      <c r="AU27" s="40">
        <v>0</v>
      </c>
      <c r="AV27" s="40">
        <v>10.305663623300003</v>
      </c>
      <c r="AW27" s="40">
        <v>46.416897944066669</v>
      </c>
      <c r="AX27" s="40">
        <v>0.51058799863333348</v>
      </c>
      <c r="AY27" s="40">
        <v>0</v>
      </c>
      <c r="AZ27" s="40">
        <v>49.208098613799983</v>
      </c>
      <c r="BA27" s="40">
        <v>0</v>
      </c>
      <c r="BB27" s="40">
        <v>0</v>
      </c>
      <c r="BC27" s="40">
        <v>0</v>
      </c>
      <c r="BD27" s="40">
        <v>0</v>
      </c>
      <c r="BE27" s="40">
        <v>0</v>
      </c>
      <c r="BF27" s="40">
        <v>2.1367645496999996</v>
      </c>
      <c r="BG27" s="40">
        <v>5.4501927605666669</v>
      </c>
      <c r="BH27" s="40">
        <v>4.5966955137000012</v>
      </c>
      <c r="BI27" s="40">
        <v>0</v>
      </c>
      <c r="BJ27" s="40">
        <v>2.4409817621333332</v>
      </c>
      <c r="BK27" s="41">
        <f t="shared" si="5"/>
        <v>300.69324348286665</v>
      </c>
    </row>
    <row r="28" spans="1:63" x14ac:dyDescent="0.25">
      <c r="A28" s="29"/>
      <c r="B28" s="39" t="s">
        <v>36</v>
      </c>
      <c r="C28" s="40">
        <v>0</v>
      </c>
      <c r="D28" s="40">
        <v>2.0745483935333295</v>
      </c>
      <c r="E28" s="40">
        <v>0</v>
      </c>
      <c r="F28" s="40">
        <v>0</v>
      </c>
      <c r="G28" s="40">
        <v>0</v>
      </c>
      <c r="H28" s="40">
        <v>0.52067686576666672</v>
      </c>
      <c r="I28" s="40">
        <v>2.1295085545000005</v>
      </c>
      <c r="J28" s="40">
        <v>0</v>
      </c>
      <c r="K28" s="40">
        <v>0</v>
      </c>
      <c r="L28" s="40">
        <v>0.49487832616666672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1.6365332100000005E-2</v>
      </c>
      <c r="S28" s="40">
        <v>0</v>
      </c>
      <c r="T28" s="40">
        <v>0</v>
      </c>
      <c r="U28" s="40">
        <v>0</v>
      </c>
      <c r="V28" s="40">
        <v>0</v>
      </c>
      <c r="W28" s="40">
        <v>0</v>
      </c>
      <c r="X28" s="40">
        <v>0</v>
      </c>
      <c r="Y28" s="40">
        <v>0</v>
      </c>
      <c r="Z28" s="40">
        <v>0</v>
      </c>
      <c r="AA28" s="40">
        <v>0</v>
      </c>
      <c r="AB28" s="40">
        <v>0.38423956390000003</v>
      </c>
      <c r="AC28" s="40">
        <v>0.94426820989999993</v>
      </c>
      <c r="AD28" s="40">
        <v>0</v>
      </c>
      <c r="AE28" s="40">
        <v>0</v>
      </c>
      <c r="AF28" s="40">
        <v>0.22849775026666669</v>
      </c>
      <c r="AG28" s="40">
        <v>0</v>
      </c>
      <c r="AH28" s="40">
        <v>0</v>
      </c>
      <c r="AI28" s="40">
        <v>0</v>
      </c>
      <c r="AJ28" s="40">
        <v>0</v>
      </c>
      <c r="AK28" s="40">
        <v>0</v>
      </c>
      <c r="AL28" s="40">
        <v>0.16422719563333332</v>
      </c>
      <c r="AM28" s="40">
        <v>4.4295129966666666E-2</v>
      </c>
      <c r="AN28" s="40">
        <v>0</v>
      </c>
      <c r="AO28" s="40">
        <v>0</v>
      </c>
      <c r="AP28" s="40">
        <v>1.5686989977333334</v>
      </c>
      <c r="AQ28" s="40">
        <v>0</v>
      </c>
      <c r="AR28" s="40">
        <v>0</v>
      </c>
      <c r="AS28" s="40">
        <v>0</v>
      </c>
      <c r="AT28" s="40">
        <v>0</v>
      </c>
      <c r="AU28" s="40">
        <v>0</v>
      </c>
      <c r="AV28" s="40">
        <v>6.5155036047666712</v>
      </c>
      <c r="AW28" s="40">
        <v>1.7338526453666669</v>
      </c>
      <c r="AX28" s="40">
        <v>0</v>
      </c>
      <c r="AY28" s="40">
        <v>0</v>
      </c>
      <c r="AZ28" s="40">
        <v>2.5031210086666666</v>
      </c>
      <c r="BA28" s="40">
        <v>0</v>
      </c>
      <c r="BB28" s="40">
        <v>0</v>
      </c>
      <c r="BC28" s="40">
        <v>0</v>
      </c>
      <c r="BD28" s="40">
        <v>0</v>
      </c>
      <c r="BE28" s="40">
        <v>0</v>
      </c>
      <c r="BF28" s="40">
        <v>1.6434935247666664</v>
      </c>
      <c r="BG28" s="40">
        <v>0.10082142776666671</v>
      </c>
      <c r="BH28" s="40">
        <v>0</v>
      </c>
      <c r="BI28" s="40">
        <v>0</v>
      </c>
      <c r="BJ28" s="40">
        <v>6.6357176599999984E-2</v>
      </c>
      <c r="BK28" s="41">
        <f t="shared" si="5"/>
        <v>21.133353707400001</v>
      </c>
    </row>
    <row r="29" spans="1:63" x14ac:dyDescent="0.25">
      <c r="A29" s="29"/>
      <c r="B29" s="42" t="s">
        <v>37</v>
      </c>
      <c r="C29" s="44">
        <f t="shared" ref="C29:BJ29" si="6">SUM(C24:C28)</f>
        <v>0</v>
      </c>
      <c r="D29" s="44">
        <f t="shared" si="6"/>
        <v>152.70318687013307</v>
      </c>
      <c r="E29" s="44">
        <f t="shared" si="6"/>
        <v>0</v>
      </c>
      <c r="F29" s="44">
        <f t="shared" si="6"/>
        <v>0</v>
      </c>
      <c r="G29" s="44">
        <f t="shared" si="6"/>
        <v>0</v>
      </c>
      <c r="H29" s="44">
        <f t="shared" si="6"/>
        <v>9.2729995846333342</v>
      </c>
      <c r="I29" s="44">
        <f t="shared" si="6"/>
        <v>221.3401150823</v>
      </c>
      <c r="J29" s="44">
        <f t="shared" si="6"/>
        <v>3.2368857892000005</v>
      </c>
      <c r="K29" s="44">
        <f t="shared" si="6"/>
        <v>0</v>
      </c>
      <c r="L29" s="44">
        <f t="shared" si="6"/>
        <v>59.614423172733318</v>
      </c>
      <c r="M29" s="44">
        <f t="shared" si="6"/>
        <v>0</v>
      </c>
      <c r="N29" s="44">
        <f t="shared" si="6"/>
        <v>0</v>
      </c>
      <c r="O29" s="44">
        <f t="shared" si="6"/>
        <v>0</v>
      </c>
      <c r="P29" s="44">
        <f t="shared" si="6"/>
        <v>0</v>
      </c>
      <c r="Q29" s="44">
        <f t="shared" si="6"/>
        <v>0</v>
      </c>
      <c r="R29" s="44">
        <f t="shared" si="6"/>
        <v>1.7508230636666664</v>
      </c>
      <c r="S29" s="44">
        <f t="shared" si="6"/>
        <v>13.89593759866667</v>
      </c>
      <c r="T29" s="44">
        <f t="shared" si="6"/>
        <v>0</v>
      </c>
      <c r="U29" s="44">
        <f t="shared" si="6"/>
        <v>0</v>
      </c>
      <c r="V29" s="44">
        <f t="shared" si="6"/>
        <v>1.5231904479666667</v>
      </c>
      <c r="W29" s="44">
        <f t="shared" si="6"/>
        <v>0</v>
      </c>
      <c r="X29" s="44">
        <f t="shared" si="6"/>
        <v>0</v>
      </c>
      <c r="Y29" s="44">
        <f t="shared" si="6"/>
        <v>0</v>
      </c>
      <c r="Z29" s="44">
        <f t="shared" si="6"/>
        <v>0</v>
      </c>
      <c r="AA29" s="44">
        <f t="shared" si="6"/>
        <v>0</v>
      </c>
      <c r="AB29" s="44">
        <f t="shared" si="6"/>
        <v>4.8009674538000002</v>
      </c>
      <c r="AC29" s="44">
        <f t="shared" si="6"/>
        <v>82.87817708463335</v>
      </c>
      <c r="AD29" s="44">
        <f t="shared" si="6"/>
        <v>9.1138676000000023E-3</v>
      </c>
      <c r="AE29" s="44">
        <f t="shared" si="6"/>
        <v>0</v>
      </c>
      <c r="AF29" s="44">
        <f t="shared" si="6"/>
        <v>8.2155397319999999</v>
      </c>
      <c r="AG29" s="44">
        <f t="shared" si="6"/>
        <v>0</v>
      </c>
      <c r="AH29" s="44">
        <f t="shared" si="6"/>
        <v>0</v>
      </c>
      <c r="AI29" s="44">
        <f t="shared" si="6"/>
        <v>0</v>
      </c>
      <c r="AJ29" s="44">
        <f t="shared" si="6"/>
        <v>0</v>
      </c>
      <c r="AK29" s="44">
        <f t="shared" si="6"/>
        <v>0</v>
      </c>
      <c r="AL29" s="44">
        <f t="shared" si="6"/>
        <v>1.1023027004333334</v>
      </c>
      <c r="AM29" s="44">
        <f t="shared" si="6"/>
        <v>0.30884726933333323</v>
      </c>
      <c r="AN29" s="44">
        <f t="shared" si="6"/>
        <v>47.030409995999996</v>
      </c>
      <c r="AO29" s="44">
        <f t="shared" si="6"/>
        <v>0</v>
      </c>
      <c r="AP29" s="44">
        <f t="shared" si="6"/>
        <v>2.6504109390333337</v>
      </c>
      <c r="AQ29" s="44">
        <f t="shared" si="6"/>
        <v>0</v>
      </c>
      <c r="AR29" s="44">
        <f t="shared" si="6"/>
        <v>0</v>
      </c>
      <c r="AS29" s="44">
        <f t="shared" si="6"/>
        <v>0</v>
      </c>
      <c r="AT29" s="44">
        <f t="shared" si="6"/>
        <v>0</v>
      </c>
      <c r="AU29" s="44">
        <f t="shared" si="6"/>
        <v>0</v>
      </c>
      <c r="AV29" s="44">
        <f t="shared" si="6"/>
        <v>52.555818144133333</v>
      </c>
      <c r="AW29" s="44">
        <f t="shared" si="6"/>
        <v>145.24523836946668</v>
      </c>
      <c r="AX29" s="44">
        <f t="shared" si="6"/>
        <v>5.7130920867666681</v>
      </c>
      <c r="AY29" s="44">
        <f t="shared" si="6"/>
        <v>0</v>
      </c>
      <c r="AZ29" s="44">
        <f t="shared" si="6"/>
        <v>158.10107463639997</v>
      </c>
      <c r="BA29" s="44">
        <f t="shared" si="6"/>
        <v>0</v>
      </c>
      <c r="BB29" s="44">
        <f t="shared" si="6"/>
        <v>0</v>
      </c>
      <c r="BC29" s="44">
        <f t="shared" si="6"/>
        <v>0</v>
      </c>
      <c r="BD29" s="44">
        <f t="shared" si="6"/>
        <v>0</v>
      </c>
      <c r="BE29" s="44">
        <f t="shared" si="6"/>
        <v>0</v>
      </c>
      <c r="BF29" s="44">
        <f t="shared" si="6"/>
        <v>11.162807923599997</v>
      </c>
      <c r="BG29" s="44">
        <f t="shared" si="6"/>
        <v>14.865369049366667</v>
      </c>
      <c r="BH29" s="44">
        <f t="shared" si="6"/>
        <v>5.6600592926666682</v>
      </c>
      <c r="BI29" s="44">
        <f t="shared" si="6"/>
        <v>0</v>
      </c>
      <c r="BJ29" s="44">
        <f t="shared" si="6"/>
        <v>8.0525904202666663</v>
      </c>
      <c r="BK29" s="44">
        <f t="shared" si="5"/>
        <v>1011.6893805747999</v>
      </c>
    </row>
    <row r="30" spans="1:63" x14ac:dyDescent="0.25">
      <c r="A30" s="29"/>
      <c r="B30" s="42" t="s">
        <v>38</v>
      </c>
      <c r="C30" s="44">
        <f t="shared" ref="C30:BJ30" si="7">C10+C13+C16+C19+C22+C29</f>
        <v>0</v>
      </c>
      <c r="D30" s="44">
        <f t="shared" si="7"/>
        <v>167.29469324783307</v>
      </c>
      <c r="E30" s="44">
        <f t="shared" si="7"/>
        <v>0</v>
      </c>
      <c r="F30" s="44">
        <f t="shared" si="7"/>
        <v>0</v>
      </c>
      <c r="G30" s="44">
        <f t="shared" si="7"/>
        <v>0</v>
      </c>
      <c r="H30" s="44">
        <f t="shared" si="7"/>
        <v>22.3341412057</v>
      </c>
      <c r="I30" s="44">
        <f t="shared" si="7"/>
        <v>634.2222306869337</v>
      </c>
      <c r="J30" s="44">
        <f t="shared" si="7"/>
        <v>35.996797407566675</v>
      </c>
      <c r="K30" s="44">
        <f t="shared" si="7"/>
        <v>0</v>
      </c>
      <c r="L30" s="44">
        <f t="shared" si="7"/>
        <v>122.7860075729</v>
      </c>
      <c r="M30" s="44">
        <f t="shared" si="7"/>
        <v>0</v>
      </c>
      <c r="N30" s="44">
        <f t="shared" si="7"/>
        <v>0</v>
      </c>
      <c r="O30" s="44">
        <f t="shared" si="7"/>
        <v>0</v>
      </c>
      <c r="P30" s="44">
        <f t="shared" si="7"/>
        <v>0</v>
      </c>
      <c r="Q30" s="44">
        <f t="shared" si="7"/>
        <v>0</v>
      </c>
      <c r="R30" s="44">
        <f t="shared" si="7"/>
        <v>5.2168765542333331</v>
      </c>
      <c r="S30" s="44">
        <f t="shared" si="7"/>
        <v>20.654629219933337</v>
      </c>
      <c r="T30" s="44">
        <f t="shared" si="7"/>
        <v>0</v>
      </c>
      <c r="U30" s="44">
        <f t="shared" si="7"/>
        <v>0</v>
      </c>
      <c r="V30" s="44">
        <f t="shared" si="7"/>
        <v>4.6812458849333334</v>
      </c>
      <c r="W30" s="44">
        <f t="shared" si="7"/>
        <v>0</v>
      </c>
      <c r="X30" s="44">
        <f t="shared" si="7"/>
        <v>0</v>
      </c>
      <c r="Y30" s="44">
        <f t="shared" si="7"/>
        <v>0</v>
      </c>
      <c r="Z30" s="44">
        <f t="shared" si="7"/>
        <v>0</v>
      </c>
      <c r="AA30" s="44">
        <f t="shared" si="7"/>
        <v>0</v>
      </c>
      <c r="AB30" s="44">
        <f t="shared" si="7"/>
        <v>5.4898931489333336</v>
      </c>
      <c r="AC30" s="44">
        <f t="shared" si="7"/>
        <v>224.4535756485667</v>
      </c>
      <c r="AD30" s="44">
        <f t="shared" si="7"/>
        <v>9.1138676000000023E-3</v>
      </c>
      <c r="AE30" s="44">
        <f t="shared" si="7"/>
        <v>0</v>
      </c>
      <c r="AF30" s="44">
        <f t="shared" si="7"/>
        <v>10.283793161033334</v>
      </c>
      <c r="AG30" s="44">
        <f t="shared" si="7"/>
        <v>0</v>
      </c>
      <c r="AH30" s="44">
        <f t="shared" si="7"/>
        <v>0</v>
      </c>
      <c r="AI30" s="44">
        <f t="shared" si="7"/>
        <v>0</v>
      </c>
      <c r="AJ30" s="44">
        <f t="shared" si="7"/>
        <v>0</v>
      </c>
      <c r="AK30" s="44">
        <f t="shared" si="7"/>
        <v>0</v>
      </c>
      <c r="AL30" s="44">
        <f t="shared" si="7"/>
        <v>1.2775570542333334</v>
      </c>
      <c r="AM30" s="44">
        <f t="shared" si="7"/>
        <v>8.510142790299998</v>
      </c>
      <c r="AN30" s="44">
        <f t="shared" si="7"/>
        <v>51.29778879516666</v>
      </c>
      <c r="AO30" s="44">
        <f t="shared" si="7"/>
        <v>0</v>
      </c>
      <c r="AP30" s="44">
        <f t="shared" si="7"/>
        <v>3.2209317180666672</v>
      </c>
      <c r="AQ30" s="44">
        <f t="shared" si="7"/>
        <v>0</v>
      </c>
      <c r="AR30" s="44">
        <f t="shared" si="7"/>
        <v>0</v>
      </c>
      <c r="AS30" s="44">
        <f t="shared" si="7"/>
        <v>0</v>
      </c>
      <c r="AT30" s="44">
        <f t="shared" si="7"/>
        <v>0</v>
      </c>
      <c r="AU30" s="44">
        <f t="shared" si="7"/>
        <v>0</v>
      </c>
      <c r="AV30" s="44">
        <f t="shared" si="7"/>
        <v>81.08049140606667</v>
      </c>
      <c r="AW30" s="44">
        <f t="shared" si="7"/>
        <v>425.08267707650003</v>
      </c>
      <c r="AX30" s="44">
        <f t="shared" si="7"/>
        <v>8.4984304594333349</v>
      </c>
      <c r="AY30" s="44">
        <f t="shared" si="7"/>
        <v>0</v>
      </c>
      <c r="AZ30" s="44">
        <f t="shared" si="7"/>
        <v>236.98302811306664</v>
      </c>
      <c r="BA30" s="44">
        <f t="shared" si="7"/>
        <v>0</v>
      </c>
      <c r="BB30" s="44">
        <f t="shared" si="7"/>
        <v>0</v>
      </c>
      <c r="BC30" s="44">
        <f t="shared" si="7"/>
        <v>0</v>
      </c>
      <c r="BD30" s="44">
        <f t="shared" si="7"/>
        <v>0</v>
      </c>
      <c r="BE30" s="44">
        <f t="shared" si="7"/>
        <v>0</v>
      </c>
      <c r="BF30" s="44">
        <f t="shared" si="7"/>
        <v>17.6878377239</v>
      </c>
      <c r="BG30" s="44">
        <f t="shared" si="7"/>
        <v>26.699762068233333</v>
      </c>
      <c r="BH30" s="44">
        <f t="shared" si="7"/>
        <v>5.9540463622000015</v>
      </c>
      <c r="BI30" s="44">
        <f t="shared" si="7"/>
        <v>0</v>
      </c>
      <c r="BJ30" s="44">
        <f t="shared" si="7"/>
        <v>17.436780615266667</v>
      </c>
      <c r="BK30" s="44">
        <f t="shared" si="5"/>
        <v>2137.1524717886</v>
      </c>
    </row>
    <row r="31" spans="1:63" ht="3.75" customHeight="1" x14ac:dyDescent="0.25">
      <c r="A31" s="29"/>
      <c r="B31" s="46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</row>
    <row r="32" spans="1:63" x14ac:dyDescent="0.25">
      <c r="A32" s="29" t="s">
        <v>39</v>
      </c>
      <c r="B32" s="47" t="s">
        <v>40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</row>
    <row r="33" spans="1:63" s="49" customFormat="1" x14ac:dyDescent="0.25">
      <c r="A33" s="29" t="s">
        <v>13</v>
      </c>
      <c r="B33" s="39" t="s">
        <v>41</v>
      </c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</row>
    <row r="34" spans="1:63" s="49" customFormat="1" x14ac:dyDescent="0.25">
      <c r="A34" s="29"/>
      <c r="B34" s="39" t="s">
        <v>42</v>
      </c>
      <c r="C34" s="40">
        <v>0</v>
      </c>
      <c r="D34" s="40">
        <v>0</v>
      </c>
      <c r="E34" s="40">
        <v>0</v>
      </c>
      <c r="F34" s="40">
        <v>0</v>
      </c>
      <c r="G34" s="40">
        <v>0</v>
      </c>
      <c r="H34" s="40">
        <v>2.3448682188333345</v>
      </c>
      <c r="I34" s="40">
        <v>0.67952479015502032</v>
      </c>
      <c r="J34" s="40">
        <v>0</v>
      </c>
      <c r="K34" s="40">
        <v>0</v>
      </c>
      <c r="L34" s="40">
        <v>4.6189298833333337E-2</v>
      </c>
      <c r="M34" s="40">
        <v>0</v>
      </c>
      <c r="N34" s="40">
        <v>0</v>
      </c>
      <c r="O34" s="40">
        <v>0</v>
      </c>
      <c r="P34" s="40">
        <v>0</v>
      </c>
      <c r="Q34" s="40">
        <v>0</v>
      </c>
      <c r="R34" s="40">
        <v>0.6756509840999998</v>
      </c>
      <c r="S34" s="40">
        <v>0</v>
      </c>
      <c r="T34" s="40">
        <v>0</v>
      </c>
      <c r="U34" s="40">
        <v>0</v>
      </c>
      <c r="V34" s="40">
        <v>4.6091301333333326E-3</v>
      </c>
      <c r="W34" s="40">
        <v>0</v>
      </c>
      <c r="X34" s="40">
        <v>0</v>
      </c>
      <c r="Y34" s="40">
        <v>0</v>
      </c>
      <c r="Z34" s="40">
        <v>0</v>
      </c>
      <c r="AA34" s="40">
        <v>0</v>
      </c>
      <c r="AB34" s="40">
        <v>8.1813820639666677</v>
      </c>
      <c r="AC34" s="40">
        <v>3.6982860733333338E-2</v>
      </c>
      <c r="AD34" s="40">
        <v>0</v>
      </c>
      <c r="AE34" s="40">
        <v>0</v>
      </c>
      <c r="AF34" s="40">
        <v>0.17909498406666668</v>
      </c>
      <c r="AG34" s="40">
        <v>0</v>
      </c>
      <c r="AH34" s="40">
        <v>0</v>
      </c>
      <c r="AI34" s="40">
        <v>0</v>
      </c>
      <c r="AJ34" s="40">
        <v>0</v>
      </c>
      <c r="AK34" s="40">
        <v>0</v>
      </c>
      <c r="AL34" s="40">
        <v>6.2502076930666668</v>
      </c>
      <c r="AM34" s="40">
        <v>3.1659725933333341E-2</v>
      </c>
      <c r="AN34" s="40">
        <v>0</v>
      </c>
      <c r="AO34" s="40">
        <v>0</v>
      </c>
      <c r="AP34" s="40">
        <v>4.4280990866666661E-2</v>
      </c>
      <c r="AQ34" s="40">
        <v>0</v>
      </c>
      <c r="AR34" s="40">
        <v>0</v>
      </c>
      <c r="AS34" s="40">
        <v>0</v>
      </c>
      <c r="AT34" s="40">
        <v>0</v>
      </c>
      <c r="AU34" s="40">
        <v>0</v>
      </c>
      <c r="AV34" s="40">
        <v>211.11524704419409</v>
      </c>
      <c r="AW34" s="40">
        <v>0.72148670823333338</v>
      </c>
      <c r="AX34" s="40">
        <v>0</v>
      </c>
      <c r="AY34" s="40">
        <v>0</v>
      </c>
      <c r="AZ34" s="40">
        <v>1.0830324743333333</v>
      </c>
      <c r="BA34" s="40">
        <v>0</v>
      </c>
      <c r="BB34" s="40">
        <v>0</v>
      </c>
      <c r="BC34" s="40">
        <v>0</v>
      </c>
      <c r="BD34" s="40">
        <v>0</v>
      </c>
      <c r="BE34" s="40">
        <v>0</v>
      </c>
      <c r="BF34" s="40">
        <v>73.421780182733428</v>
      </c>
      <c r="BG34" s="40">
        <v>0.47130308263333343</v>
      </c>
      <c r="BH34" s="40">
        <v>0</v>
      </c>
      <c r="BI34" s="40">
        <v>0</v>
      </c>
      <c r="BJ34" s="40">
        <v>0.23278401146666666</v>
      </c>
      <c r="BK34" s="41">
        <f>SUM(C34:BJ34)</f>
        <v>305.52008424428249</v>
      </c>
    </row>
    <row r="35" spans="1:63" s="49" customFormat="1" x14ac:dyDescent="0.25">
      <c r="A35" s="29"/>
      <c r="B35" s="36" t="s">
        <v>43</v>
      </c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40">
        <v>11.457738020500006</v>
      </c>
      <c r="I35" s="40">
        <v>0.80758638136847427</v>
      </c>
      <c r="J35" s="40">
        <v>0</v>
      </c>
      <c r="K35" s="40">
        <v>0</v>
      </c>
      <c r="L35" s="40">
        <v>0.50349929106666669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5.1859114120333434</v>
      </c>
      <c r="S35" s="40">
        <v>0</v>
      </c>
      <c r="T35" s="40">
        <v>0</v>
      </c>
      <c r="U35" s="40">
        <v>0</v>
      </c>
      <c r="V35" s="40">
        <v>0.17778763386666663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17.714550315433335</v>
      </c>
      <c r="AC35" s="40">
        <v>1.2579108834666668</v>
      </c>
      <c r="AD35" s="40">
        <v>0</v>
      </c>
      <c r="AE35" s="40">
        <v>0</v>
      </c>
      <c r="AF35" s="40">
        <v>0.6933400747666667</v>
      </c>
      <c r="AG35" s="40">
        <v>0</v>
      </c>
      <c r="AH35" s="40">
        <v>0</v>
      </c>
      <c r="AI35" s="40">
        <v>0</v>
      </c>
      <c r="AJ35" s="40">
        <v>0</v>
      </c>
      <c r="AK35" s="40">
        <v>0</v>
      </c>
      <c r="AL35" s="40">
        <v>14.579195997133336</v>
      </c>
      <c r="AM35" s="40">
        <v>9.5132841966666673E-2</v>
      </c>
      <c r="AN35" s="40">
        <v>0</v>
      </c>
      <c r="AO35" s="40">
        <v>0</v>
      </c>
      <c r="AP35" s="40">
        <v>0.16389005690000003</v>
      </c>
      <c r="AQ35" s="40">
        <v>0</v>
      </c>
      <c r="AR35" s="40">
        <v>0</v>
      </c>
      <c r="AS35" s="40">
        <v>0</v>
      </c>
      <c r="AT35" s="40">
        <v>0</v>
      </c>
      <c r="AU35" s="40">
        <v>0</v>
      </c>
      <c r="AV35" s="40">
        <v>229.01427561803135</v>
      </c>
      <c r="AW35" s="40">
        <v>1.7356926650000002</v>
      </c>
      <c r="AX35" s="40">
        <v>0</v>
      </c>
      <c r="AY35" s="40">
        <v>0</v>
      </c>
      <c r="AZ35" s="40">
        <v>7.8861229824999981</v>
      </c>
      <c r="BA35" s="40">
        <v>0</v>
      </c>
      <c r="BB35" s="40">
        <v>0</v>
      </c>
      <c r="BC35" s="40">
        <v>0</v>
      </c>
      <c r="BD35" s="40">
        <v>0</v>
      </c>
      <c r="BE35" s="40">
        <v>0</v>
      </c>
      <c r="BF35" s="40">
        <v>103.3994818894551</v>
      </c>
      <c r="BG35" s="40">
        <v>0.44826447296666666</v>
      </c>
      <c r="BH35" s="40">
        <v>0</v>
      </c>
      <c r="BI35" s="40">
        <v>0</v>
      </c>
      <c r="BJ35" s="40">
        <v>0.55833184513333334</v>
      </c>
      <c r="BK35" s="41">
        <f>SUM(C35:BJ35)</f>
        <v>395.6787123815883</v>
      </c>
    </row>
    <row r="36" spans="1:63" s="49" customFormat="1" x14ac:dyDescent="0.25">
      <c r="A36" s="29"/>
      <c r="B36" s="42" t="s">
        <v>17</v>
      </c>
      <c r="C36" s="50">
        <f>SUM(C34:C35)</f>
        <v>0</v>
      </c>
      <c r="D36" s="50">
        <f t="shared" ref="D36:BJ36" si="8">SUM(D34:D35)</f>
        <v>0</v>
      </c>
      <c r="E36" s="50">
        <f t="shared" si="8"/>
        <v>0</v>
      </c>
      <c r="F36" s="50">
        <f t="shared" si="8"/>
        <v>0</v>
      </c>
      <c r="G36" s="50">
        <f t="shared" si="8"/>
        <v>0</v>
      </c>
      <c r="H36" s="50">
        <f t="shared" si="8"/>
        <v>13.80260623933334</v>
      </c>
      <c r="I36" s="50">
        <f t="shared" si="8"/>
        <v>1.4871111715234946</v>
      </c>
      <c r="J36" s="50">
        <f t="shared" si="8"/>
        <v>0</v>
      </c>
      <c r="K36" s="50">
        <f t="shared" si="8"/>
        <v>0</v>
      </c>
      <c r="L36" s="50">
        <f t="shared" si="8"/>
        <v>0.54968858990000002</v>
      </c>
      <c r="M36" s="50">
        <f t="shared" si="8"/>
        <v>0</v>
      </c>
      <c r="N36" s="50">
        <f t="shared" si="8"/>
        <v>0</v>
      </c>
      <c r="O36" s="50">
        <f t="shared" si="8"/>
        <v>0</v>
      </c>
      <c r="P36" s="50">
        <f t="shared" si="8"/>
        <v>0</v>
      </c>
      <c r="Q36" s="50">
        <f t="shared" si="8"/>
        <v>0</v>
      </c>
      <c r="R36" s="50">
        <f t="shared" si="8"/>
        <v>5.8615623961333432</v>
      </c>
      <c r="S36" s="50">
        <f t="shared" si="8"/>
        <v>0</v>
      </c>
      <c r="T36" s="50">
        <f t="shared" si="8"/>
        <v>0</v>
      </c>
      <c r="U36" s="50">
        <f t="shared" si="8"/>
        <v>0</v>
      </c>
      <c r="V36" s="50">
        <f t="shared" si="8"/>
        <v>0.18239676399999996</v>
      </c>
      <c r="W36" s="50">
        <f t="shared" si="8"/>
        <v>0</v>
      </c>
      <c r="X36" s="50">
        <f t="shared" si="8"/>
        <v>0</v>
      </c>
      <c r="Y36" s="50">
        <f t="shared" si="8"/>
        <v>0</v>
      </c>
      <c r="Z36" s="50">
        <f t="shared" si="8"/>
        <v>0</v>
      </c>
      <c r="AA36" s="50">
        <f t="shared" si="8"/>
        <v>0</v>
      </c>
      <c r="AB36" s="50">
        <f t="shared" si="8"/>
        <v>25.895932379400001</v>
      </c>
      <c r="AC36" s="50">
        <f t="shared" si="8"/>
        <v>1.2948937442000001</v>
      </c>
      <c r="AD36" s="50">
        <f t="shared" si="8"/>
        <v>0</v>
      </c>
      <c r="AE36" s="50">
        <f t="shared" si="8"/>
        <v>0</v>
      </c>
      <c r="AF36" s="50">
        <f t="shared" si="8"/>
        <v>0.87243505883333339</v>
      </c>
      <c r="AG36" s="50">
        <f t="shared" si="8"/>
        <v>0</v>
      </c>
      <c r="AH36" s="50">
        <f t="shared" si="8"/>
        <v>0</v>
      </c>
      <c r="AI36" s="50">
        <f t="shared" si="8"/>
        <v>0</v>
      </c>
      <c r="AJ36" s="50">
        <f t="shared" si="8"/>
        <v>0</v>
      </c>
      <c r="AK36" s="50">
        <f t="shared" si="8"/>
        <v>0</v>
      </c>
      <c r="AL36" s="50">
        <f t="shared" si="8"/>
        <v>20.829403690200003</v>
      </c>
      <c r="AM36" s="50">
        <f t="shared" si="8"/>
        <v>0.12679256790000001</v>
      </c>
      <c r="AN36" s="50">
        <f t="shared" si="8"/>
        <v>0</v>
      </c>
      <c r="AO36" s="50">
        <f t="shared" si="8"/>
        <v>0</v>
      </c>
      <c r="AP36" s="50">
        <f t="shared" si="8"/>
        <v>0.20817104776666667</v>
      </c>
      <c r="AQ36" s="50">
        <f t="shared" si="8"/>
        <v>0</v>
      </c>
      <c r="AR36" s="50">
        <f t="shared" si="8"/>
        <v>0</v>
      </c>
      <c r="AS36" s="50">
        <f t="shared" si="8"/>
        <v>0</v>
      </c>
      <c r="AT36" s="50">
        <f t="shared" si="8"/>
        <v>0</v>
      </c>
      <c r="AU36" s="50">
        <f t="shared" si="8"/>
        <v>0</v>
      </c>
      <c r="AV36" s="50">
        <f t="shared" si="8"/>
        <v>440.12952266222544</v>
      </c>
      <c r="AW36" s="50">
        <f t="shared" si="8"/>
        <v>2.4571793732333336</v>
      </c>
      <c r="AX36" s="50">
        <f t="shared" si="8"/>
        <v>0</v>
      </c>
      <c r="AY36" s="50">
        <f t="shared" si="8"/>
        <v>0</v>
      </c>
      <c r="AZ36" s="50">
        <f t="shared" si="8"/>
        <v>8.9691554568333309</v>
      </c>
      <c r="BA36" s="50">
        <f t="shared" si="8"/>
        <v>0</v>
      </c>
      <c r="BB36" s="50">
        <f t="shared" si="8"/>
        <v>0</v>
      </c>
      <c r="BC36" s="50">
        <f t="shared" si="8"/>
        <v>0</v>
      </c>
      <c r="BD36" s="50">
        <f t="shared" si="8"/>
        <v>0</v>
      </c>
      <c r="BE36" s="50">
        <f t="shared" si="8"/>
        <v>0</v>
      </c>
      <c r="BF36" s="50">
        <f t="shared" si="8"/>
        <v>176.82126207218852</v>
      </c>
      <c r="BG36" s="50">
        <f t="shared" si="8"/>
        <v>0.91956755560000003</v>
      </c>
      <c r="BH36" s="50">
        <f t="shared" si="8"/>
        <v>0</v>
      </c>
      <c r="BI36" s="50">
        <f t="shared" si="8"/>
        <v>0</v>
      </c>
      <c r="BJ36" s="50">
        <f t="shared" si="8"/>
        <v>0.79111585660000006</v>
      </c>
      <c r="BK36" s="44">
        <f>SUM(C36:BJ36)</f>
        <v>701.19879662587061</v>
      </c>
    </row>
    <row r="37" spans="1:63" x14ac:dyDescent="0.25">
      <c r="A37" s="29" t="s">
        <v>18</v>
      </c>
      <c r="B37" s="39" t="s">
        <v>44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</row>
    <row r="38" spans="1:63" x14ac:dyDescent="0.25">
      <c r="A38" s="29"/>
      <c r="B38" s="39" t="s">
        <v>45</v>
      </c>
      <c r="C38" s="40">
        <v>0</v>
      </c>
      <c r="D38" s="40">
        <v>0</v>
      </c>
      <c r="E38" s="40">
        <v>0</v>
      </c>
      <c r="F38" s="40">
        <v>0</v>
      </c>
      <c r="G38" s="40">
        <v>0</v>
      </c>
      <c r="H38" s="40">
        <v>0.51073438639999991</v>
      </c>
      <c r="I38" s="40">
        <v>0.7314092061666666</v>
      </c>
      <c r="J38" s="40">
        <v>0</v>
      </c>
      <c r="K38" s="40">
        <v>0</v>
      </c>
      <c r="L38" s="40">
        <v>0.26194215580000002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0.1340010264666667</v>
      </c>
      <c r="S38" s="40">
        <v>0</v>
      </c>
      <c r="T38" s="40">
        <v>0</v>
      </c>
      <c r="U38" s="40">
        <v>0</v>
      </c>
      <c r="V38" s="40">
        <v>6.9617478733333335E-2</v>
      </c>
      <c r="W38" s="40">
        <v>0</v>
      </c>
      <c r="X38" s="40">
        <v>0</v>
      </c>
      <c r="Y38" s="40">
        <v>0</v>
      </c>
      <c r="Z38" s="40">
        <v>0</v>
      </c>
      <c r="AA38" s="40">
        <v>0</v>
      </c>
      <c r="AB38" s="40">
        <v>5.4827569647666987</v>
      </c>
      <c r="AC38" s="40">
        <v>0.60363115733333328</v>
      </c>
      <c r="AD38" s="40">
        <v>0</v>
      </c>
      <c r="AE38" s="40">
        <v>0</v>
      </c>
      <c r="AF38" s="40">
        <v>0</v>
      </c>
      <c r="AG38" s="40">
        <v>0</v>
      </c>
      <c r="AH38" s="40">
        <v>0</v>
      </c>
      <c r="AI38" s="40">
        <v>0</v>
      </c>
      <c r="AJ38" s="40">
        <v>0</v>
      </c>
      <c r="AK38" s="40">
        <v>0</v>
      </c>
      <c r="AL38" s="40">
        <v>1.8109651980000006</v>
      </c>
      <c r="AM38" s="40">
        <v>0.10068373813333333</v>
      </c>
      <c r="AN38" s="40">
        <v>0</v>
      </c>
      <c r="AO38" s="40">
        <v>0</v>
      </c>
      <c r="AP38" s="40">
        <v>1.0856231666666665E-3</v>
      </c>
      <c r="AQ38" s="40">
        <v>0</v>
      </c>
      <c r="AR38" s="40">
        <v>0</v>
      </c>
      <c r="AS38" s="40">
        <v>0</v>
      </c>
      <c r="AT38" s="40">
        <v>0</v>
      </c>
      <c r="AU38" s="40">
        <v>0</v>
      </c>
      <c r="AV38" s="40">
        <v>72.265460187495194</v>
      </c>
      <c r="AW38" s="40">
        <v>6.2696451549333325</v>
      </c>
      <c r="AX38" s="40">
        <v>8.7477560000000024E-3</v>
      </c>
      <c r="AY38" s="40">
        <v>0</v>
      </c>
      <c r="AZ38" s="40">
        <v>5.226768874166666</v>
      </c>
      <c r="BA38" s="40">
        <v>0</v>
      </c>
      <c r="BB38" s="40">
        <v>0</v>
      </c>
      <c r="BC38" s="40">
        <v>0</v>
      </c>
      <c r="BD38" s="40">
        <v>0</v>
      </c>
      <c r="BE38" s="40">
        <v>0</v>
      </c>
      <c r="BF38" s="40">
        <v>36.373135070433044</v>
      </c>
      <c r="BG38" s="40">
        <v>0.48699203133333335</v>
      </c>
      <c r="BH38" s="40">
        <v>0</v>
      </c>
      <c r="BI38" s="40">
        <v>0</v>
      </c>
      <c r="BJ38" s="40">
        <v>1.5946200154999999</v>
      </c>
      <c r="BK38" s="41">
        <f>SUM(C38:BJ38)</f>
        <v>131.93219602482827</v>
      </c>
    </row>
    <row r="39" spans="1:63" x14ac:dyDescent="0.25">
      <c r="A39" s="29"/>
      <c r="B39" s="39" t="s">
        <v>46</v>
      </c>
      <c r="C39" s="40">
        <v>0</v>
      </c>
      <c r="D39" s="40">
        <v>3.9999404985666676</v>
      </c>
      <c r="E39" s="40">
        <v>0</v>
      </c>
      <c r="F39" s="40">
        <v>0</v>
      </c>
      <c r="G39" s="40">
        <v>0</v>
      </c>
      <c r="H39" s="40">
        <v>122.13645129383343</v>
      </c>
      <c r="I39" s="40">
        <v>13.616667435299998</v>
      </c>
      <c r="J39" s="40">
        <v>0</v>
      </c>
      <c r="K39" s="40">
        <v>0</v>
      </c>
      <c r="L39" s="40">
        <v>86.193063911489801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39.249028384366689</v>
      </c>
      <c r="S39" s="40">
        <v>3.0345682263999993</v>
      </c>
      <c r="T39" s="40">
        <v>0</v>
      </c>
      <c r="U39" s="40">
        <v>0</v>
      </c>
      <c r="V39" s="40">
        <v>9.4568562040333344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66.87799199396639</v>
      </c>
      <c r="AC39" s="40">
        <v>8.204056694800002</v>
      </c>
      <c r="AD39" s="40">
        <v>0</v>
      </c>
      <c r="AE39" s="40">
        <v>0</v>
      </c>
      <c r="AF39" s="40">
        <v>6.5856732467666674</v>
      </c>
      <c r="AG39" s="40">
        <v>0</v>
      </c>
      <c r="AH39" s="40">
        <v>0</v>
      </c>
      <c r="AI39" s="40">
        <v>0</v>
      </c>
      <c r="AJ39" s="40">
        <v>0</v>
      </c>
      <c r="AK39" s="40">
        <v>0</v>
      </c>
      <c r="AL39" s="40">
        <v>45.09193932839942</v>
      </c>
      <c r="AM39" s="40">
        <v>2.4766201808333337</v>
      </c>
      <c r="AN39" s="40">
        <v>0</v>
      </c>
      <c r="AO39" s="40">
        <v>0</v>
      </c>
      <c r="AP39" s="40">
        <v>1.9058324497666668</v>
      </c>
      <c r="AQ39" s="40">
        <v>0</v>
      </c>
      <c r="AR39" s="40">
        <v>0</v>
      </c>
      <c r="AS39" s="40">
        <v>0</v>
      </c>
      <c r="AT39" s="40">
        <v>0</v>
      </c>
      <c r="AU39" s="40">
        <v>0</v>
      </c>
      <c r="AV39" s="40">
        <v>633.15470173114636</v>
      </c>
      <c r="AW39" s="40">
        <v>96.115894265999998</v>
      </c>
      <c r="AX39" s="40">
        <v>0</v>
      </c>
      <c r="AY39" s="40">
        <v>0</v>
      </c>
      <c r="AZ39" s="40">
        <v>387.62814125186708</v>
      </c>
      <c r="BA39" s="40">
        <v>0</v>
      </c>
      <c r="BB39" s="40">
        <v>0</v>
      </c>
      <c r="BC39" s="40">
        <v>0</v>
      </c>
      <c r="BD39" s="40">
        <v>0</v>
      </c>
      <c r="BE39" s="40">
        <v>0</v>
      </c>
      <c r="BF39" s="40">
        <v>204.41741757563142</v>
      </c>
      <c r="BG39" s="40">
        <v>5.9019117067</v>
      </c>
      <c r="BH39" s="40">
        <v>0</v>
      </c>
      <c r="BI39" s="40">
        <v>0</v>
      </c>
      <c r="BJ39" s="40">
        <v>32.0079847258</v>
      </c>
      <c r="BK39" s="41">
        <f t="shared" ref="BK39:BK45" si="9">SUM(C39:BJ39)</f>
        <v>1768.0547411056673</v>
      </c>
    </row>
    <row r="40" spans="1:63" x14ac:dyDescent="0.25">
      <c r="A40" s="29"/>
      <c r="B40" s="39" t="s">
        <v>47</v>
      </c>
      <c r="C40" s="40">
        <v>0</v>
      </c>
      <c r="D40" s="40">
        <v>0.47486128853333331</v>
      </c>
      <c r="E40" s="40">
        <v>0</v>
      </c>
      <c r="F40" s="40">
        <v>0</v>
      </c>
      <c r="G40" s="40">
        <v>0</v>
      </c>
      <c r="H40" s="40">
        <v>11.169195434299985</v>
      </c>
      <c r="I40" s="40">
        <v>3.4587804860999998</v>
      </c>
      <c r="J40" s="40">
        <v>0</v>
      </c>
      <c r="K40" s="40">
        <v>0</v>
      </c>
      <c r="L40" s="40">
        <v>13.727896437333332</v>
      </c>
      <c r="M40" s="40">
        <v>0</v>
      </c>
      <c r="N40" s="40">
        <v>0</v>
      </c>
      <c r="O40" s="40">
        <v>0</v>
      </c>
      <c r="P40" s="40">
        <v>0</v>
      </c>
      <c r="Q40" s="40">
        <v>0</v>
      </c>
      <c r="R40" s="40">
        <v>2.6796182615666666</v>
      </c>
      <c r="S40" s="40">
        <v>0</v>
      </c>
      <c r="T40" s="40">
        <v>0</v>
      </c>
      <c r="U40" s="40">
        <v>0</v>
      </c>
      <c r="V40" s="40">
        <v>1.0096698181333335</v>
      </c>
      <c r="W40" s="40">
        <v>0</v>
      </c>
      <c r="X40" s="40">
        <v>0</v>
      </c>
      <c r="Y40" s="40">
        <v>0</v>
      </c>
      <c r="Z40" s="40">
        <v>0</v>
      </c>
      <c r="AA40" s="40">
        <v>0</v>
      </c>
      <c r="AB40" s="40">
        <v>28.792728538666911</v>
      </c>
      <c r="AC40" s="40">
        <v>9.040422259233333</v>
      </c>
      <c r="AD40" s="40">
        <v>0</v>
      </c>
      <c r="AE40" s="40">
        <v>0</v>
      </c>
      <c r="AF40" s="40">
        <v>4.8737625052000011</v>
      </c>
      <c r="AG40" s="40">
        <v>0</v>
      </c>
      <c r="AH40" s="40">
        <v>0</v>
      </c>
      <c r="AI40" s="40">
        <v>0</v>
      </c>
      <c r="AJ40" s="40">
        <v>0</v>
      </c>
      <c r="AK40" s="40">
        <v>0</v>
      </c>
      <c r="AL40" s="40">
        <v>11.663154003300042</v>
      </c>
      <c r="AM40" s="40">
        <v>0.26519087430000005</v>
      </c>
      <c r="AN40" s="40">
        <v>0</v>
      </c>
      <c r="AO40" s="40">
        <v>0</v>
      </c>
      <c r="AP40" s="40">
        <v>0.58988392570000014</v>
      </c>
      <c r="AQ40" s="40">
        <v>0</v>
      </c>
      <c r="AR40" s="40">
        <v>0</v>
      </c>
      <c r="AS40" s="40">
        <v>0</v>
      </c>
      <c r="AT40" s="40">
        <v>0</v>
      </c>
      <c r="AU40" s="40">
        <v>0</v>
      </c>
      <c r="AV40" s="40">
        <v>237.9276928775883</v>
      </c>
      <c r="AW40" s="40">
        <v>99.984419344847424</v>
      </c>
      <c r="AX40" s="40">
        <v>2.5755972072666662</v>
      </c>
      <c r="AY40" s="40">
        <v>0</v>
      </c>
      <c r="AZ40" s="40">
        <v>107.48702101323337</v>
      </c>
      <c r="BA40" s="40">
        <v>0</v>
      </c>
      <c r="BB40" s="40">
        <v>0</v>
      </c>
      <c r="BC40" s="40">
        <v>0</v>
      </c>
      <c r="BD40" s="40">
        <v>0</v>
      </c>
      <c r="BE40" s="40">
        <v>0</v>
      </c>
      <c r="BF40" s="40">
        <v>97.59429770983418</v>
      </c>
      <c r="BG40" s="40">
        <v>19.075503078766666</v>
      </c>
      <c r="BH40" s="40">
        <v>0</v>
      </c>
      <c r="BI40" s="40">
        <v>0</v>
      </c>
      <c r="BJ40" s="40">
        <v>9.8957408772666682</v>
      </c>
      <c r="BK40" s="41">
        <f t="shared" si="9"/>
        <v>662.28543594117025</v>
      </c>
    </row>
    <row r="41" spans="1:63" x14ac:dyDescent="0.25">
      <c r="A41" s="29"/>
      <c r="B41" s="39" t="s">
        <v>48</v>
      </c>
      <c r="C41" s="40">
        <v>0</v>
      </c>
      <c r="D41" s="40">
        <v>3.733691697699999</v>
      </c>
      <c r="E41" s="40">
        <v>0</v>
      </c>
      <c r="F41" s="40">
        <v>0</v>
      </c>
      <c r="G41" s="40">
        <v>0</v>
      </c>
      <c r="H41" s="40">
        <v>3.8919135582666655</v>
      </c>
      <c r="I41" s="40">
        <v>12.206074417166668</v>
      </c>
      <c r="J41" s="40">
        <v>0</v>
      </c>
      <c r="K41" s="40">
        <v>0</v>
      </c>
      <c r="L41" s="40">
        <v>5.3009684235999996</v>
      </c>
      <c r="M41" s="40">
        <v>0</v>
      </c>
      <c r="N41" s="40">
        <v>0</v>
      </c>
      <c r="O41" s="40">
        <v>0</v>
      </c>
      <c r="P41" s="40">
        <v>0</v>
      </c>
      <c r="Q41" s="40">
        <v>0</v>
      </c>
      <c r="R41" s="40">
        <v>1.0059810553333337</v>
      </c>
      <c r="S41" s="40">
        <v>2.3096109666666666E-2</v>
      </c>
      <c r="T41" s="40">
        <v>0</v>
      </c>
      <c r="U41" s="40">
        <v>0</v>
      </c>
      <c r="V41" s="40">
        <v>0.13989804599999997</v>
      </c>
      <c r="W41" s="40">
        <v>0</v>
      </c>
      <c r="X41" s="40">
        <v>0</v>
      </c>
      <c r="Y41" s="40">
        <v>0</v>
      </c>
      <c r="Z41" s="40">
        <v>0</v>
      </c>
      <c r="AA41" s="40">
        <v>0</v>
      </c>
      <c r="AB41" s="40">
        <v>27.988544951266576</v>
      </c>
      <c r="AC41" s="40">
        <v>6.3241181033333334</v>
      </c>
      <c r="AD41" s="40">
        <v>0</v>
      </c>
      <c r="AE41" s="40">
        <v>0</v>
      </c>
      <c r="AF41" s="40">
        <v>2.7010073040666667</v>
      </c>
      <c r="AG41" s="40">
        <v>0</v>
      </c>
      <c r="AH41" s="40">
        <v>0</v>
      </c>
      <c r="AI41" s="40">
        <v>0</v>
      </c>
      <c r="AJ41" s="40">
        <v>0</v>
      </c>
      <c r="AK41" s="40">
        <v>0</v>
      </c>
      <c r="AL41" s="40">
        <v>22.791693004999857</v>
      </c>
      <c r="AM41" s="40">
        <v>1.1874120530333332</v>
      </c>
      <c r="AN41" s="40">
        <v>0</v>
      </c>
      <c r="AO41" s="40">
        <v>0</v>
      </c>
      <c r="AP41" s="40">
        <v>0.23240973153333333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101.77500039740131</v>
      </c>
      <c r="AW41" s="40">
        <v>40.183453044503089</v>
      </c>
      <c r="AX41" s="40">
        <v>0</v>
      </c>
      <c r="AY41" s="40">
        <v>0</v>
      </c>
      <c r="AZ41" s="40">
        <v>24.514642477833331</v>
      </c>
      <c r="BA41" s="40">
        <v>0</v>
      </c>
      <c r="BB41" s="40">
        <v>0</v>
      </c>
      <c r="BC41" s="40">
        <v>0</v>
      </c>
      <c r="BD41" s="40">
        <v>0</v>
      </c>
      <c r="BE41" s="40">
        <v>0</v>
      </c>
      <c r="BF41" s="40">
        <v>42.561987391832908</v>
      </c>
      <c r="BG41" s="40">
        <v>2.2510777629333338</v>
      </c>
      <c r="BH41" s="40">
        <v>0</v>
      </c>
      <c r="BI41" s="40">
        <v>0</v>
      </c>
      <c r="BJ41" s="40">
        <v>2.9792488034666667</v>
      </c>
      <c r="BK41" s="41">
        <f t="shared" si="9"/>
        <v>301.79221833393706</v>
      </c>
    </row>
    <row r="42" spans="1:63" x14ac:dyDescent="0.25">
      <c r="A42" s="29"/>
      <c r="B42" s="39" t="s">
        <v>49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1.2313227245999998</v>
      </c>
      <c r="I42" s="40">
        <v>0.65076781943337525</v>
      </c>
      <c r="J42" s="40">
        <v>0</v>
      </c>
      <c r="K42" s="40">
        <v>0</v>
      </c>
      <c r="L42" s="40">
        <v>1.2832392447333332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0.41042549430000069</v>
      </c>
      <c r="S42" s="40">
        <v>0</v>
      </c>
      <c r="T42" s="40">
        <v>0</v>
      </c>
      <c r="U42" s="40">
        <v>0</v>
      </c>
      <c r="V42" s="40">
        <v>0.27984463446666663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3.3232289080333346</v>
      </c>
      <c r="AC42" s="40">
        <v>1.2226952316000002</v>
      </c>
      <c r="AD42" s="40">
        <v>0</v>
      </c>
      <c r="AE42" s="40">
        <v>0</v>
      </c>
      <c r="AF42" s="40">
        <v>1.2927374234999998</v>
      </c>
      <c r="AG42" s="40">
        <v>0</v>
      </c>
      <c r="AH42" s="40">
        <v>0</v>
      </c>
      <c r="AI42" s="40">
        <v>0</v>
      </c>
      <c r="AJ42" s="40">
        <v>0</v>
      </c>
      <c r="AK42" s="40">
        <v>0</v>
      </c>
      <c r="AL42" s="40">
        <v>1.4987654537000001</v>
      </c>
      <c r="AM42" s="40">
        <v>0.51242967569999998</v>
      </c>
      <c r="AN42" s="40">
        <v>0</v>
      </c>
      <c r="AO42" s="40">
        <v>0</v>
      </c>
      <c r="AP42" s="40">
        <v>1.0446683892666664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45.16880445973338</v>
      </c>
      <c r="AW42" s="40">
        <v>20.081378565566666</v>
      </c>
      <c r="AX42" s="40">
        <v>0</v>
      </c>
      <c r="AY42" s="40">
        <v>0</v>
      </c>
      <c r="AZ42" s="40">
        <v>75.585294002766616</v>
      </c>
      <c r="BA42" s="40">
        <v>0</v>
      </c>
      <c r="BB42" s="40">
        <v>0</v>
      </c>
      <c r="BC42" s="40">
        <v>0</v>
      </c>
      <c r="BD42" s="40">
        <v>0</v>
      </c>
      <c r="BE42" s="40">
        <v>0</v>
      </c>
      <c r="BF42" s="40">
        <v>10.091677761866661</v>
      </c>
      <c r="BG42" s="40">
        <v>0.26607860146666668</v>
      </c>
      <c r="BH42" s="40">
        <v>0</v>
      </c>
      <c r="BI42" s="40">
        <v>0</v>
      </c>
      <c r="BJ42" s="40">
        <v>10.2958162945</v>
      </c>
      <c r="BK42" s="41">
        <f t="shared" si="9"/>
        <v>174.23917468523337</v>
      </c>
    </row>
    <row r="43" spans="1:63" x14ac:dyDescent="0.25">
      <c r="A43" s="29"/>
      <c r="B43" s="39" t="s">
        <v>50</v>
      </c>
      <c r="C43" s="40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0.87458349109999989</v>
      </c>
      <c r="I43" s="40">
        <v>4.84711122289999</v>
      </c>
      <c r="J43" s="40">
        <v>0</v>
      </c>
      <c r="K43" s="40">
        <v>0</v>
      </c>
      <c r="L43" s="40">
        <v>4.028477181533332</v>
      </c>
      <c r="M43" s="40">
        <v>0</v>
      </c>
      <c r="N43" s="40">
        <v>0</v>
      </c>
      <c r="O43" s="40">
        <v>0</v>
      </c>
      <c r="P43" s="40">
        <v>0</v>
      </c>
      <c r="Q43" s="40">
        <v>0</v>
      </c>
      <c r="R43" s="40">
        <v>0.45827550906666681</v>
      </c>
      <c r="S43" s="40">
        <v>0</v>
      </c>
      <c r="T43" s="40">
        <v>0</v>
      </c>
      <c r="U43" s="40">
        <v>0</v>
      </c>
      <c r="V43" s="40">
        <v>0.14848357840000001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40">
        <v>0.13006721743333333</v>
      </c>
      <c r="AC43" s="40">
        <v>1.7221813666666668E-3</v>
      </c>
      <c r="AD43" s="40">
        <v>0</v>
      </c>
      <c r="AE43" s="40">
        <v>0</v>
      </c>
      <c r="AF43" s="40">
        <v>7.3407236999999993E-3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1.9267114999999998E-2</v>
      </c>
      <c r="AM43" s="40">
        <v>0</v>
      </c>
      <c r="AN43" s="40">
        <v>0</v>
      </c>
      <c r="AO43" s="40">
        <v>0</v>
      </c>
      <c r="AP43" s="40">
        <v>0</v>
      </c>
      <c r="AQ43" s="40">
        <v>0</v>
      </c>
      <c r="AR43" s="40">
        <v>0</v>
      </c>
      <c r="AS43" s="40">
        <v>0</v>
      </c>
      <c r="AT43" s="40">
        <v>0</v>
      </c>
      <c r="AU43" s="40">
        <v>0</v>
      </c>
      <c r="AV43" s="40">
        <v>5.9142047883666651</v>
      </c>
      <c r="AW43" s="40">
        <v>0.42022655419999994</v>
      </c>
      <c r="AX43" s="40">
        <v>0</v>
      </c>
      <c r="AY43" s="40">
        <v>0</v>
      </c>
      <c r="AZ43" s="40">
        <v>0.17174273193333334</v>
      </c>
      <c r="BA43" s="40">
        <v>0</v>
      </c>
      <c r="BB43" s="40">
        <v>0</v>
      </c>
      <c r="BC43" s="40">
        <v>0</v>
      </c>
      <c r="BD43" s="40">
        <v>0</v>
      </c>
      <c r="BE43" s="40">
        <v>0</v>
      </c>
      <c r="BF43" s="40">
        <v>0.90291732643333367</v>
      </c>
      <c r="BG43" s="40">
        <v>0</v>
      </c>
      <c r="BH43" s="40">
        <v>0</v>
      </c>
      <c r="BI43" s="40">
        <v>0</v>
      </c>
      <c r="BJ43" s="40">
        <v>0.15651452389999998</v>
      </c>
      <c r="BK43" s="41">
        <f t="shared" si="9"/>
        <v>18.08093414533332</v>
      </c>
    </row>
    <row r="44" spans="1:63" x14ac:dyDescent="0.25">
      <c r="A44" s="29"/>
      <c r="B44" s="39" t="s">
        <v>51</v>
      </c>
      <c r="C44" s="40">
        <v>0</v>
      </c>
      <c r="D44" s="40">
        <v>0</v>
      </c>
      <c r="E44" s="40">
        <v>0</v>
      </c>
      <c r="F44" s="40">
        <v>0</v>
      </c>
      <c r="G44" s="40">
        <v>0</v>
      </c>
      <c r="H44" s="40">
        <v>0.33683354170000274</v>
      </c>
      <c r="I44" s="40">
        <v>0.56389916666666673</v>
      </c>
      <c r="J44" s="40">
        <v>0</v>
      </c>
      <c r="K44" s="40">
        <v>0</v>
      </c>
      <c r="L44" s="40">
        <v>0.38296403666666667</v>
      </c>
      <c r="M44" s="40">
        <v>0</v>
      </c>
      <c r="N44" s="40">
        <v>0</v>
      </c>
      <c r="O44" s="40">
        <v>0</v>
      </c>
      <c r="P44" s="40">
        <v>0</v>
      </c>
      <c r="Q44" s="40">
        <v>0</v>
      </c>
      <c r="R44" s="40">
        <v>0.25419444810000003</v>
      </c>
      <c r="S44" s="40">
        <v>0</v>
      </c>
      <c r="T44" s="40">
        <v>0</v>
      </c>
      <c r="U44" s="40">
        <v>0</v>
      </c>
      <c r="V44" s="40">
        <v>4.6672867666666664E-3</v>
      </c>
      <c r="W44" s="40">
        <v>0</v>
      </c>
      <c r="X44" s="40">
        <v>0</v>
      </c>
      <c r="Y44" s="40">
        <v>0</v>
      </c>
      <c r="Z44" s="40">
        <v>0</v>
      </c>
      <c r="AA44" s="40">
        <v>0</v>
      </c>
      <c r="AB44" s="40">
        <v>9.4457544100000013E-2</v>
      </c>
      <c r="AC44" s="40">
        <v>0.52793050456666668</v>
      </c>
      <c r="AD44" s="40">
        <v>0</v>
      </c>
      <c r="AE44" s="40">
        <v>0</v>
      </c>
      <c r="AF44" s="40">
        <v>0.1912533746666667</v>
      </c>
      <c r="AG44" s="40">
        <v>0</v>
      </c>
      <c r="AH44" s="40">
        <v>0</v>
      </c>
      <c r="AI44" s="40">
        <v>0</v>
      </c>
      <c r="AJ44" s="40">
        <v>0</v>
      </c>
      <c r="AK44" s="40">
        <v>0</v>
      </c>
      <c r="AL44" s="40">
        <v>6.3876022500000004E-2</v>
      </c>
      <c r="AM44" s="40">
        <v>0</v>
      </c>
      <c r="AN44" s="40">
        <v>0</v>
      </c>
      <c r="AO44" s="40">
        <v>0</v>
      </c>
      <c r="AP44" s="40">
        <v>8.493394000000002E-4</v>
      </c>
      <c r="AQ44" s="40">
        <v>0</v>
      </c>
      <c r="AR44" s="40">
        <v>0</v>
      </c>
      <c r="AS44" s="40">
        <v>0</v>
      </c>
      <c r="AT44" s="40">
        <v>0</v>
      </c>
      <c r="AU44" s="40">
        <v>0</v>
      </c>
      <c r="AV44" s="40">
        <v>0.9468650081333333</v>
      </c>
      <c r="AW44" s="40">
        <v>0.93022793543333337</v>
      </c>
      <c r="AX44" s="40">
        <v>0</v>
      </c>
      <c r="AY44" s="40">
        <v>0</v>
      </c>
      <c r="AZ44" s="40">
        <v>5.2320065130333333</v>
      </c>
      <c r="BA44" s="40">
        <v>0</v>
      </c>
      <c r="BB44" s="40">
        <v>0</v>
      </c>
      <c r="BC44" s="40">
        <v>0</v>
      </c>
      <c r="BD44" s="40">
        <v>0</v>
      </c>
      <c r="BE44" s="40">
        <v>0</v>
      </c>
      <c r="BF44" s="40">
        <v>0.15657973956666668</v>
      </c>
      <c r="BG44" s="40">
        <v>0</v>
      </c>
      <c r="BH44" s="40">
        <v>0</v>
      </c>
      <c r="BI44" s="40">
        <v>0</v>
      </c>
      <c r="BJ44" s="40">
        <v>0.11126170000000001</v>
      </c>
      <c r="BK44" s="41">
        <f t="shared" si="9"/>
        <v>9.7978661613000035</v>
      </c>
    </row>
    <row r="45" spans="1:63" x14ac:dyDescent="0.25">
      <c r="A45" s="29"/>
      <c r="B45" s="39" t="s">
        <v>52</v>
      </c>
      <c r="C45" s="40">
        <v>0</v>
      </c>
      <c r="D45" s="40">
        <v>0</v>
      </c>
      <c r="E45" s="40">
        <v>0</v>
      </c>
      <c r="F45" s="40">
        <v>0</v>
      </c>
      <c r="G45" s="40">
        <v>0</v>
      </c>
      <c r="H45" s="40">
        <v>0.64318732303333337</v>
      </c>
      <c r="I45" s="40">
        <v>0.93311560136668104</v>
      </c>
      <c r="J45" s="40">
        <v>0</v>
      </c>
      <c r="K45" s="40">
        <v>0</v>
      </c>
      <c r="L45" s="40">
        <v>1.5346534195000001</v>
      </c>
      <c r="M45" s="40">
        <v>0</v>
      </c>
      <c r="N45" s="40">
        <v>0</v>
      </c>
      <c r="O45" s="40">
        <v>0</v>
      </c>
      <c r="P45" s="40">
        <v>0</v>
      </c>
      <c r="Q45" s="40">
        <v>0</v>
      </c>
      <c r="R45" s="40">
        <v>0.10367713726666665</v>
      </c>
      <c r="S45" s="40">
        <v>0</v>
      </c>
      <c r="T45" s="40">
        <v>0</v>
      </c>
      <c r="U45" s="40">
        <v>0</v>
      </c>
      <c r="V45" s="40">
        <v>0</v>
      </c>
      <c r="W45" s="40">
        <v>0</v>
      </c>
      <c r="X45" s="40">
        <v>0</v>
      </c>
      <c r="Y45" s="40">
        <v>0</v>
      </c>
      <c r="Z45" s="40">
        <v>0</v>
      </c>
      <c r="AA45" s="40">
        <v>0</v>
      </c>
      <c r="AB45" s="40">
        <v>0.72395591656666636</v>
      </c>
      <c r="AC45" s="40">
        <v>2.0997801844666668</v>
      </c>
      <c r="AD45" s="40">
        <v>0</v>
      </c>
      <c r="AE45" s="40">
        <v>0</v>
      </c>
      <c r="AF45" s="40">
        <v>1.8171311468</v>
      </c>
      <c r="AG45" s="40">
        <v>0</v>
      </c>
      <c r="AH45" s="40">
        <v>0</v>
      </c>
      <c r="AI45" s="40">
        <v>0</v>
      </c>
      <c r="AJ45" s="40">
        <v>0</v>
      </c>
      <c r="AK45" s="40">
        <v>0</v>
      </c>
      <c r="AL45" s="40">
        <v>0.45555458260000004</v>
      </c>
      <c r="AM45" s="40">
        <v>0.16467037576666668</v>
      </c>
      <c r="AN45" s="40">
        <v>0</v>
      </c>
      <c r="AO45" s="40">
        <v>0</v>
      </c>
      <c r="AP45" s="40">
        <v>3.4539851600000018E-2</v>
      </c>
      <c r="AQ45" s="40">
        <v>0</v>
      </c>
      <c r="AR45" s="40">
        <v>0</v>
      </c>
      <c r="AS45" s="40">
        <v>0</v>
      </c>
      <c r="AT45" s="40">
        <v>0</v>
      </c>
      <c r="AU45" s="40">
        <v>0</v>
      </c>
      <c r="AV45" s="40">
        <v>13.160953048733337</v>
      </c>
      <c r="AW45" s="40">
        <v>13.527453807766667</v>
      </c>
      <c r="AX45" s="40">
        <v>1.7328387999999998E-3</v>
      </c>
      <c r="AY45" s="40">
        <v>0</v>
      </c>
      <c r="AZ45" s="40">
        <v>29.517272589833343</v>
      </c>
      <c r="BA45" s="40">
        <v>0</v>
      </c>
      <c r="BB45" s="40">
        <v>0</v>
      </c>
      <c r="BC45" s="40">
        <v>0</v>
      </c>
      <c r="BD45" s="40">
        <v>0</v>
      </c>
      <c r="BE45" s="40">
        <v>0</v>
      </c>
      <c r="BF45" s="40">
        <v>4.2281459933333343</v>
      </c>
      <c r="BG45" s="40">
        <v>0.48213338583333332</v>
      </c>
      <c r="BH45" s="40">
        <v>0</v>
      </c>
      <c r="BI45" s="40">
        <v>0</v>
      </c>
      <c r="BJ45" s="40">
        <v>4.9091941340000007</v>
      </c>
      <c r="BK45" s="41">
        <f t="shared" si="9"/>
        <v>74.337151337266704</v>
      </c>
    </row>
    <row r="46" spans="1:63" x14ac:dyDescent="0.25">
      <c r="A46" s="29"/>
      <c r="B46" s="42" t="s">
        <v>20</v>
      </c>
      <c r="C46" s="44">
        <f t="shared" ref="C46:BJ46" si="10">SUM(C38:C45)</f>
        <v>0</v>
      </c>
      <c r="D46" s="44">
        <f t="shared" si="10"/>
        <v>8.2084934848</v>
      </c>
      <c r="E46" s="44">
        <f t="shared" si="10"/>
        <v>0</v>
      </c>
      <c r="F46" s="44">
        <f t="shared" si="10"/>
        <v>0</v>
      </c>
      <c r="G46" s="44">
        <f t="shared" si="10"/>
        <v>0</v>
      </c>
      <c r="H46" s="44">
        <f t="shared" si="10"/>
        <v>140.79422175323344</v>
      </c>
      <c r="I46" s="44">
        <f t="shared" si="10"/>
        <v>37.007825355100046</v>
      </c>
      <c r="J46" s="44">
        <f t="shared" si="10"/>
        <v>0</v>
      </c>
      <c r="K46" s="44">
        <f t="shared" si="10"/>
        <v>0</v>
      </c>
      <c r="L46" s="44">
        <f t="shared" si="10"/>
        <v>112.71320481065646</v>
      </c>
      <c r="M46" s="44">
        <f t="shared" si="10"/>
        <v>0</v>
      </c>
      <c r="N46" s="44">
        <f t="shared" si="10"/>
        <v>0</v>
      </c>
      <c r="O46" s="44">
        <f t="shared" si="10"/>
        <v>0</v>
      </c>
      <c r="P46" s="44">
        <f t="shared" si="10"/>
        <v>0</v>
      </c>
      <c r="Q46" s="44">
        <f t="shared" si="10"/>
        <v>0</v>
      </c>
      <c r="R46" s="44">
        <f t="shared" si="10"/>
        <v>44.295201316466695</v>
      </c>
      <c r="S46" s="44">
        <f t="shared" si="10"/>
        <v>3.057664336066666</v>
      </c>
      <c r="T46" s="44">
        <f t="shared" si="10"/>
        <v>0</v>
      </c>
      <c r="U46" s="44">
        <f t="shared" si="10"/>
        <v>0</v>
      </c>
      <c r="V46" s="44">
        <f t="shared" si="10"/>
        <v>11.109037046533336</v>
      </c>
      <c r="W46" s="44">
        <f t="shared" si="10"/>
        <v>0</v>
      </c>
      <c r="X46" s="44">
        <f t="shared" si="10"/>
        <v>0</v>
      </c>
      <c r="Y46" s="44">
        <f t="shared" si="10"/>
        <v>0</v>
      </c>
      <c r="Z46" s="44">
        <f t="shared" si="10"/>
        <v>0</v>
      </c>
      <c r="AA46" s="44">
        <f t="shared" si="10"/>
        <v>0</v>
      </c>
      <c r="AB46" s="44">
        <f t="shared" si="10"/>
        <v>133.41373203479992</v>
      </c>
      <c r="AC46" s="44">
        <f t="shared" si="10"/>
        <v>28.0243563167</v>
      </c>
      <c r="AD46" s="44">
        <f t="shared" si="10"/>
        <v>0</v>
      </c>
      <c r="AE46" s="44">
        <f t="shared" si="10"/>
        <v>0</v>
      </c>
      <c r="AF46" s="44">
        <f t="shared" si="10"/>
        <v>17.468905724700004</v>
      </c>
      <c r="AG46" s="44">
        <f t="shared" si="10"/>
        <v>0</v>
      </c>
      <c r="AH46" s="44">
        <f t="shared" si="10"/>
        <v>0</v>
      </c>
      <c r="AI46" s="44">
        <f t="shared" si="10"/>
        <v>0</v>
      </c>
      <c r="AJ46" s="44">
        <f t="shared" si="10"/>
        <v>0</v>
      </c>
      <c r="AK46" s="44">
        <f t="shared" si="10"/>
        <v>0</v>
      </c>
      <c r="AL46" s="44">
        <f t="shared" si="10"/>
        <v>83.395214708499324</v>
      </c>
      <c r="AM46" s="44">
        <f t="shared" si="10"/>
        <v>4.707006897766667</v>
      </c>
      <c r="AN46" s="44">
        <f t="shared" si="10"/>
        <v>0</v>
      </c>
      <c r="AO46" s="44">
        <f t="shared" si="10"/>
        <v>0</v>
      </c>
      <c r="AP46" s="44">
        <f t="shared" si="10"/>
        <v>3.8092693104333337</v>
      </c>
      <c r="AQ46" s="44">
        <f t="shared" si="10"/>
        <v>0</v>
      </c>
      <c r="AR46" s="44">
        <f t="shared" si="10"/>
        <v>0</v>
      </c>
      <c r="AS46" s="44">
        <f t="shared" si="10"/>
        <v>0</v>
      </c>
      <c r="AT46" s="44">
        <f t="shared" si="10"/>
        <v>0</v>
      </c>
      <c r="AU46" s="44">
        <f t="shared" si="10"/>
        <v>0</v>
      </c>
      <c r="AV46" s="44">
        <f t="shared" si="10"/>
        <v>1110.3136824985977</v>
      </c>
      <c r="AW46" s="44">
        <f t="shared" si="10"/>
        <v>277.5126986732505</v>
      </c>
      <c r="AX46" s="44">
        <f t="shared" si="10"/>
        <v>2.5860778020666664</v>
      </c>
      <c r="AY46" s="44">
        <f t="shared" si="10"/>
        <v>0</v>
      </c>
      <c r="AZ46" s="44">
        <f t="shared" si="10"/>
        <v>635.3628894546672</v>
      </c>
      <c r="BA46" s="44">
        <f t="shared" si="10"/>
        <v>0</v>
      </c>
      <c r="BB46" s="44">
        <f t="shared" si="10"/>
        <v>0</v>
      </c>
      <c r="BC46" s="44">
        <f t="shared" si="10"/>
        <v>0</v>
      </c>
      <c r="BD46" s="44">
        <f t="shared" si="10"/>
        <v>0</v>
      </c>
      <c r="BE46" s="44">
        <f t="shared" si="10"/>
        <v>0</v>
      </c>
      <c r="BF46" s="44">
        <f t="shared" si="10"/>
        <v>396.32615856893159</v>
      </c>
      <c r="BG46" s="44">
        <f t="shared" si="10"/>
        <v>28.463696567033335</v>
      </c>
      <c r="BH46" s="44">
        <f t="shared" si="10"/>
        <v>0</v>
      </c>
      <c r="BI46" s="44">
        <f t="shared" si="10"/>
        <v>0</v>
      </c>
      <c r="BJ46" s="44">
        <f t="shared" si="10"/>
        <v>61.950381074433338</v>
      </c>
      <c r="BK46" s="44">
        <f>SUM(C46:BJ46)</f>
        <v>3140.5197177347363</v>
      </c>
    </row>
    <row r="47" spans="1:63" x14ac:dyDescent="0.25">
      <c r="A47" s="29"/>
      <c r="B47" s="42" t="s">
        <v>53</v>
      </c>
      <c r="C47" s="44">
        <f t="shared" ref="C47:BJ47" si="11">C36+C46</f>
        <v>0</v>
      </c>
      <c r="D47" s="44">
        <f t="shared" si="11"/>
        <v>8.2084934848</v>
      </c>
      <c r="E47" s="44">
        <f t="shared" si="11"/>
        <v>0</v>
      </c>
      <c r="F47" s="44">
        <f t="shared" si="11"/>
        <v>0</v>
      </c>
      <c r="G47" s="44">
        <f t="shared" si="11"/>
        <v>0</v>
      </c>
      <c r="H47" s="44">
        <f t="shared" si="11"/>
        <v>154.59682799256677</v>
      </c>
      <c r="I47" s="44">
        <f t="shared" si="11"/>
        <v>38.49493652662354</v>
      </c>
      <c r="J47" s="44">
        <f t="shared" si="11"/>
        <v>0</v>
      </c>
      <c r="K47" s="44">
        <f t="shared" si="11"/>
        <v>0</v>
      </c>
      <c r="L47" s="44">
        <f t="shared" si="11"/>
        <v>113.26289340055646</v>
      </c>
      <c r="M47" s="44">
        <f t="shared" si="11"/>
        <v>0</v>
      </c>
      <c r="N47" s="44">
        <f t="shared" si="11"/>
        <v>0</v>
      </c>
      <c r="O47" s="44">
        <f t="shared" si="11"/>
        <v>0</v>
      </c>
      <c r="P47" s="44">
        <f t="shared" si="11"/>
        <v>0</v>
      </c>
      <c r="Q47" s="44">
        <f t="shared" si="11"/>
        <v>0</v>
      </c>
      <c r="R47" s="44">
        <f t="shared" si="11"/>
        <v>50.156763712600039</v>
      </c>
      <c r="S47" s="44">
        <f t="shared" si="11"/>
        <v>3.057664336066666</v>
      </c>
      <c r="T47" s="44">
        <f t="shared" si="11"/>
        <v>0</v>
      </c>
      <c r="U47" s="44">
        <f t="shared" si="11"/>
        <v>0</v>
      </c>
      <c r="V47" s="44">
        <f t="shared" si="11"/>
        <v>11.291433810533336</v>
      </c>
      <c r="W47" s="44">
        <f t="shared" si="11"/>
        <v>0</v>
      </c>
      <c r="X47" s="44">
        <f t="shared" si="11"/>
        <v>0</v>
      </c>
      <c r="Y47" s="44">
        <f t="shared" si="11"/>
        <v>0</v>
      </c>
      <c r="Z47" s="44">
        <f t="shared" si="11"/>
        <v>0</v>
      </c>
      <c r="AA47" s="44">
        <f t="shared" si="11"/>
        <v>0</v>
      </c>
      <c r="AB47" s="44">
        <f t="shared" si="11"/>
        <v>159.30966441419991</v>
      </c>
      <c r="AC47" s="44">
        <f t="shared" si="11"/>
        <v>29.3192500609</v>
      </c>
      <c r="AD47" s="44">
        <f t="shared" si="11"/>
        <v>0</v>
      </c>
      <c r="AE47" s="44">
        <f t="shared" si="11"/>
        <v>0</v>
      </c>
      <c r="AF47" s="44">
        <f t="shared" si="11"/>
        <v>18.341340783533337</v>
      </c>
      <c r="AG47" s="44">
        <f t="shared" si="11"/>
        <v>0</v>
      </c>
      <c r="AH47" s="44">
        <f t="shared" si="11"/>
        <v>0</v>
      </c>
      <c r="AI47" s="44">
        <f t="shared" si="11"/>
        <v>0</v>
      </c>
      <c r="AJ47" s="44">
        <f t="shared" si="11"/>
        <v>0</v>
      </c>
      <c r="AK47" s="44">
        <f t="shared" si="11"/>
        <v>0</v>
      </c>
      <c r="AL47" s="44">
        <f t="shared" si="11"/>
        <v>104.22461839869933</v>
      </c>
      <c r="AM47" s="44">
        <f t="shared" si="11"/>
        <v>4.833799465666667</v>
      </c>
      <c r="AN47" s="44">
        <f t="shared" si="11"/>
        <v>0</v>
      </c>
      <c r="AO47" s="44">
        <f t="shared" si="11"/>
        <v>0</v>
      </c>
      <c r="AP47" s="44">
        <f t="shared" si="11"/>
        <v>4.0174403582</v>
      </c>
      <c r="AQ47" s="44">
        <f t="shared" si="11"/>
        <v>0</v>
      </c>
      <c r="AR47" s="44">
        <f t="shared" si="11"/>
        <v>0</v>
      </c>
      <c r="AS47" s="44">
        <f t="shared" si="11"/>
        <v>0</v>
      </c>
      <c r="AT47" s="44">
        <f t="shared" si="11"/>
        <v>0</v>
      </c>
      <c r="AU47" s="44">
        <f t="shared" si="11"/>
        <v>0</v>
      </c>
      <c r="AV47" s="44">
        <f t="shared" si="11"/>
        <v>1550.4432051608233</v>
      </c>
      <c r="AW47" s="44">
        <f t="shared" si="11"/>
        <v>279.96987804648381</v>
      </c>
      <c r="AX47" s="44">
        <f t="shared" si="11"/>
        <v>2.5860778020666664</v>
      </c>
      <c r="AY47" s="44">
        <f t="shared" si="11"/>
        <v>0</v>
      </c>
      <c r="AZ47" s="44">
        <f t="shared" si="11"/>
        <v>644.33204491150047</v>
      </c>
      <c r="BA47" s="44">
        <f t="shared" si="11"/>
        <v>0</v>
      </c>
      <c r="BB47" s="44">
        <f t="shared" si="11"/>
        <v>0</v>
      </c>
      <c r="BC47" s="44">
        <f t="shared" si="11"/>
        <v>0</v>
      </c>
      <c r="BD47" s="44">
        <f t="shared" si="11"/>
        <v>0</v>
      </c>
      <c r="BE47" s="44">
        <f t="shared" si="11"/>
        <v>0</v>
      </c>
      <c r="BF47" s="44">
        <f t="shared" si="11"/>
        <v>573.14742064112011</v>
      </c>
      <c r="BG47" s="44">
        <f t="shared" si="11"/>
        <v>29.383264122633335</v>
      </c>
      <c r="BH47" s="44">
        <f t="shared" si="11"/>
        <v>0</v>
      </c>
      <c r="BI47" s="44">
        <f t="shared" si="11"/>
        <v>0</v>
      </c>
      <c r="BJ47" s="44">
        <f t="shared" si="11"/>
        <v>62.741496931033339</v>
      </c>
      <c r="BK47" s="44">
        <f>SUM(C47:BJ47)</f>
        <v>3841.7185143606066</v>
      </c>
    </row>
    <row r="48" spans="1:63" ht="3" customHeight="1" x14ac:dyDescent="0.25">
      <c r="A48" s="29"/>
      <c r="B48" s="39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</row>
    <row r="49" spans="1:63" x14ac:dyDescent="0.25">
      <c r="A49" s="29" t="s">
        <v>54</v>
      </c>
      <c r="B49" s="47" t="s">
        <v>55</v>
      </c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</row>
    <row r="50" spans="1:63" x14ac:dyDescent="0.25">
      <c r="A50" s="29" t="s">
        <v>13</v>
      </c>
      <c r="B50" s="39" t="s">
        <v>56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</row>
    <row r="51" spans="1:63" x14ac:dyDescent="0.25">
      <c r="A51" s="29"/>
      <c r="B51" s="36" t="s">
        <v>57</v>
      </c>
      <c r="C51" s="40">
        <v>0</v>
      </c>
      <c r="D51" s="40">
        <v>0</v>
      </c>
      <c r="E51" s="40">
        <v>0</v>
      </c>
      <c r="F51" s="40">
        <v>0</v>
      </c>
      <c r="G51" s="40">
        <v>0</v>
      </c>
      <c r="H51" s="40">
        <v>28.171403808666657</v>
      </c>
      <c r="I51" s="40">
        <v>23.845258166570446</v>
      </c>
      <c r="J51" s="40">
        <v>0</v>
      </c>
      <c r="K51" s="40">
        <v>0</v>
      </c>
      <c r="L51" s="40">
        <v>39.928963246766671</v>
      </c>
      <c r="M51" s="40">
        <v>0</v>
      </c>
      <c r="N51" s="40">
        <v>0</v>
      </c>
      <c r="O51" s="40">
        <v>0</v>
      </c>
      <c r="P51" s="40">
        <v>0</v>
      </c>
      <c r="Q51" s="40">
        <v>0</v>
      </c>
      <c r="R51" s="40">
        <v>8.9557300487333276</v>
      </c>
      <c r="S51" s="40">
        <v>0</v>
      </c>
      <c r="T51" s="40">
        <v>0</v>
      </c>
      <c r="U51" s="40">
        <v>0</v>
      </c>
      <c r="V51" s="40">
        <v>6.4748126452333334</v>
      </c>
      <c r="W51" s="40">
        <v>0</v>
      </c>
      <c r="X51" s="40">
        <v>0</v>
      </c>
      <c r="Y51" s="40">
        <v>0</v>
      </c>
      <c r="Z51" s="40">
        <v>0</v>
      </c>
      <c r="AA51" s="40">
        <v>0</v>
      </c>
      <c r="AB51" s="40">
        <v>11.975672816166661</v>
      </c>
      <c r="AC51" s="40">
        <v>19.059461378933335</v>
      </c>
      <c r="AD51" s="40">
        <v>0</v>
      </c>
      <c r="AE51" s="40">
        <v>0</v>
      </c>
      <c r="AF51" s="40">
        <v>20.341901564999993</v>
      </c>
      <c r="AG51" s="40">
        <v>0</v>
      </c>
      <c r="AH51" s="40">
        <v>0</v>
      </c>
      <c r="AI51" s="40">
        <v>0</v>
      </c>
      <c r="AJ51" s="40">
        <v>0</v>
      </c>
      <c r="AK51" s="40">
        <v>0</v>
      </c>
      <c r="AL51" s="40">
        <v>7.4427412398333308</v>
      </c>
      <c r="AM51" s="40">
        <v>0.77136605713333339</v>
      </c>
      <c r="AN51" s="40">
        <v>0</v>
      </c>
      <c r="AO51" s="40">
        <v>0</v>
      </c>
      <c r="AP51" s="40">
        <v>18.0403264475</v>
      </c>
      <c r="AQ51" s="40">
        <v>0</v>
      </c>
      <c r="AR51" s="40">
        <v>0</v>
      </c>
      <c r="AS51" s="40">
        <v>0</v>
      </c>
      <c r="AT51" s="40">
        <v>0</v>
      </c>
      <c r="AU51" s="40">
        <v>0</v>
      </c>
      <c r="AV51" s="40">
        <v>255.66860935333293</v>
      </c>
      <c r="AW51" s="40">
        <v>86.533903825366664</v>
      </c>
      <c r="AX51" s="40">
        <v>0</v>
      </c>
      <c r="AY51" s="40">
        <v>0</v>
      </c>
      <c r="AZ51" s="40">
        <v>466.30308804499947</v>
      </c>
      <c r="BA51" s="40">
        <v>0</v>
      </c>
      <c r="BB51" s="40">
        <v>0</v>
      </c>
      <c r="BC51" s="40">
        <v>0</v>
      </c>
      <c r="BD51" s="40">
        <v>0</v>
      </c>
      <c r="BE51" s="40">
        <v>0</v>
      </c>
      <c r="BF51" s="40">
        <v>72.637717291133285</v>
      </c>
      <c r="BG51" s="40">
        <v>25.455675063600001</v>
      </c>
      <c r="BH51" s="40">
        <v>4.8064747999333344</v>
      </c>
      <c r="BI51" s="40">
        <v>0</v>
      </c>
      <c r="BJ51" s="40">
        <v>76.104482723299995</v>
      </c>
      <c r="BK51" s="44">
        <f>SUM(C51:BJ51)</f>
        <v>1172.5175885222027</v>
      </c>
    </row>
    <row r="52" spans="1:63" x14ac:dyDescent="0.25">
      <c r="A52" s="29"/>
      <c r="B52" s="42" t="s">
        <v>58</v>
      </c>
      <c r="C52" s="44">
        <f>SUM(C51)</f>
        <v>0</v>
      </c>
      <c r="D52" s="44">
        <f t="shared" ref="D52:BJ52" si="12">SUM(D51)</f>
        <v>0</v>
      </c>
      <c r="E52" s="44">
        <f t="shared" si="12"/>
        <v>0</v>
      </c>
      <c r="F52" s="44">
        <f t="shared" si="12"/>
        <v>0</v>
      </c>
      <c r="G52" s="44">
        <f t="shared" si="12"/>
        <v>0</v>
      </c>
      <c r="H52" s="44">
        <f t="shared" si="12"/>
        <v>28.171403808666657</v>
      </c>
      <c r="I52" s="44">
        <f t="shared" si="12"/>
        <v>23.845258166570446</v>
      </c>
      <c r="J52" s="44">
        <f t="shared" si="12"/>
        <v>0</v>
      </c>
      <c r="K52" s="44">
        <f t="shared" si="12"/>
        <v>0</v>
      </c>
      <c r="L52" s="44">
        <f t="shared" si="12"/>
        <v>39.928963246766671</v>
      </c>
      <c r="M52" s="44">
        <f t="shared" si="12"/>
        <v>0</v>
      </c>
      <c r="N52" s="44">
        <f t="shared" si="12"/>
        <v>0</v>
      </c>
      <c r="O52" s="44">
        <f t="shared" si="12"/>
        <v>0</v>
      </c>
      <c r="P52" s="44">
        <f t="shared" si="12"/>
        <v>0</v>
      </c>
      <c r="Q52" s="44">
        <f t="shared" si="12"/>
        <v>0</v>
      </c>
      <c r="R52" s="44">
        <f t="shared" si="12"/>
        <v>8.9557300487333276</v>
      </c>
      <c r="S52" s="44">
        <f t="shared" si="12"/>
        <v>0</v>
      </c>
      <c r="T52" s="44">
        <f t="shared" si="12"/>
        <v>0</v>
      </c>
      <c r="U52" s="44">
        <f t="shared" si="12"/>
        <v>0</v>
      </c>
      <c r="V52" s="44">
        <f t="shared" si="12"/>
        <v>6.4748126452333334</v>
      </c>
      <c r="W52" s="44">
        <f t="shared" si="12"/>
        <v>0</v>
      </c>
      <c r="X52" s="44">
        <f t="shared" si="12"/>
        <v>0</v>
      </c>
      <c r="Y52" s="44">
        <f t="shared" si="12"/>
        <v>0</v>
      </c>
      <c r="Z52" s="44">
        <f t="shared" si="12"/>
        <v>0</v>
      </c>
      <c r="AA52" s="44">
        <f t="shared" si="12"/>
        <v>0</v>
      </c>
      <c r="AB52" s="44">
        <f t="shared" si="12"/>
        <v>11.975672816166661</v>
      </c>
      <c r="AC52" s="44">
        <f t="shared" si="12"/>
        <v>19.059461378933335</v>
      </c>
      <c r="AD52" s="44">
        <f t="shared" si="12"/>
        <v>0</v>
      </c>
      <c r="AE52" s="44">
        <f t="shared" si="12"/>
        <v>0</v>
      </c>
      <c r="AF52" s="44">
        <f t="shared" si="12"/>
        <v>20.341901564999993</v>
      </c>
      <c r="AG52" s="44">
        <f t="shared" si="12"/>
        <v>0</v>
      </c>
      <c r="AH52" s="44">
        <f t="shared" si="12"/>
        <v>0</v>
      </c>
      <c r="AI52" s="44">
        <f t="shared" si="12"/>
        <v>0</v>
      </c>
      <c r="AJ52" s="44">
        <f t="shared" si="12"/>
        <v>0</v>
      </c>
      <c r="AK52" s="44">
        <f t="shared" si="12"/>
        <v>0</v>
      </c>
      <c r="AL52" s="44">
        <f t="shared" si="12"/>
        <v>7.4427412398333308</v>
      </c>
      <c r="AM52" s="44">
        <f t="shared" si="12"/>
        <v>0.77136605713333339</v>
      </c>
      <c r="AN52" s="44">
        <f t="shared" si="12"/>
        <v>0</v>
      </c>
      <c r="AO52" s="44">
        <f t="shared" si="12"/>
        <v>0</v>
      </c>
      <c r="AP52" s="44">
        <f t="shared" si="12"/>
        <v>18.0403264475</v>
      </c>
      <c r="AQ52" s="44">
        <f t="shared" si="12"/>
        <v>0</v>
      </c>
      <c r="AR52" s="44">
        <f t="shared" si="12"/>
        <v>0</v>
      </c>
      <c r="AS52" s="44">
        <f t="shared" si="12"/>
        <v>0</v>
      </c>
      <c r="AT52" s="44">
        <f t="shared" si="12"/>
        <v>0</v>
      </c>
      <c r="AU52" s="44">
        <f t="shared" si="12"/>
        <v>0</v>
      </c>
      <c r="AV52" s="44">
        <f t="shared" si="12"/>
        <v>255.66860935333293</v>
      </c>
      <c r="AW52" s="44">
        <f t="shared" si="12"/>
        <v>86.533903825366664</v>
      </c>
      <c r="AX52" s="44">
        <f t="shared" si="12"/>
        <v>0</v>
      </c>
      <c r="AY52" s="44">
        <f t="shared" si="12"/>
        <v>0</v>
      </c>
      <c r="AZ52" s="44">
        <f t="shared" si="12"/>
        <v>466.30308804499947</v>
      </c>
      <c r="BA52" s="44">
        <f t="shared" si="12"/>
        <v>0</v>
      </c>
      <c r="BB52" s="44">
        <f t="shared" si="12"/>
        <v>0</v>
      </c>
      <c r="BC52" s="44">
        <f t="shared" si="12"/>
        <v>0</v>
      </c>
      <c r="BD52" s="44">
        <f t="shared" si="12"/>
        <v>0</v>
      </c>
      <c r="BE52" s="44">
        <f t="shared" si="12"/>
        <v>0</v>
      </c>
      <c r="BF52" s="44">
        <f t="shared" si="12"/>
        <v>72.637717291133285</v>
      </c>
      <c r="BG52" s="44">
        <f t="shared" si="12"/>
        <v>25.455675063600001</v>
      </c>
      <c r="BH52" s="44">
        <f t="shared" si="12"/>
        <v>4.8064747999333344</v>
      </c>
      <c r="BI52" s="44">
        <f t="shared" si="12"/>
        <v>0</v>
      </c>
      <c r="BJ52" s="44">
        <f t="shared" si="12"/>
        <v>76.104482723299995</v>
      </c>
      <c r="BK52" s="44">
        <f>SUM(C52:BJ52)</f>
        <v>1172.5175885222027</v>
      </c>
    </row>
    <row r="53" spans="1:63" ht="2.25" customHeight="1" x14ac:dyDescent="0.25">
      <c r="A53" s="29"/>
      <c r="B53" s="39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</row>
    <row r="54" spans="1:63" x14ac:dyDescent="0.25">
      <c r="A54" s="29" t="s">
        <v>59</v>
      </c>
      <c r="B54" s="47" t="s">
        <v>60</v>
      </c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</row>
    <row r="55" spans="1:63" x14ac:dyDescent="0.25">
      <c r="A55" s="29" t="s">
        <v>13</v>
      </c>
      <c r="B55" s="39" t="s">
        <v>61</v>
      </c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</row>
    <row r="56" spans="1:63" x14ac:dyDescent="0.25">
      <c r="A56" s="29"/>
      <c r="B56" s="45"/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0</v>
      </c>
      <c r="I56" s="40">
        <v>0</v>
      </c>
      <c r="J56" s="40">
        <v>0</v>
      </c>
      <c r="K56" s="40">
        <v>0</v>
      </c>
      <c r="L56" s="40">
        <v>0</v>
      </c>
      <c r="M56" s="40">
        <v>0</v>
      </c>
      <c r="N56" s="40">
        <v>0</v>
      </c>
      <c r="O56" s="40">
        <v>0</v>
      </c>
      <c r="P56" s="40">
        <v>0</v>
      </c>
      <c r="Q56" s="40">
        <v>0</v>
      </c>
      <c r="R56" s="40">
        <v>0</v>
      </c>
      <c r="S56" s="40">
        <v>0</v>
      </c>
      <c r="T56" s="40">
        <v>0</v>
      </c>
      <c r="U56" s="40">
        <v>0</v>
      </c>
      <c r="V56" s="40">
        <v>0</v>
      </c>
      <c r="W56" s="40">
        <v>0</v>
      </c>
      <c r="X56" s="40">
        <v>0</v>
      </c>
      <c r="Y56" s="40">
        <v>0</v>
      </c>
      <c r="Z56" s="40">
        <v>0</v>
      </c>
      <c r="AA56" s="40">
        <v>0</v>
      </c>
      <c r="AB56" s="40">
        <v>0</v>
      </c>
      <c r="AC56" s="40">
        <v>0</v>
      </c>
      <c r="AD56" s="40">
        <v>0</v>
      </c>
      <c r="AE56" s="40">
        <v>0</v>
      </c>
      <c r="AF56" s="40">
        <v>0</v>
      </c>
      <c r="AG56" s="40">
        <v>0</v>
      </c>
      <c r="AH56" s="40">
        <v>0</v>
      </c>
      <c r="AI56" s="40">
        <v>0</v>
      </c>
      <c r="AJ56" s="40">
        <v>0</v>
      </c>
      <c r="AK56" s="40">
        <v>0</v>
      </c>
      <c r="AL56" s="40">
        <v>0</v>
      </c>
      <c r="AM56" s="40">
        <v>0</v>
      </c>
      <c r="AN56" s="40">
        <v>0</v>
      </c>
      <c r="AO56" s="40">
        <v>0</v>
      </c>
      <c r="AP56" s="40">
        <v>0</v>
      </c>
      <c r="AQ56" s="40">
        <v>0</v>
      </c>
      <c r="AR56" s="40">
        <v>0</v>
      </c>
      <c r="AS56" s="40">
        <v>0</v>
      </c>
      <c r="AT56" s="40">
        <v>0</v>
      </c>
      <c r="AU56" s="40">
        <v>0</v>
      </c>
      <c r="AV56" s="40">
        <v>0</v>
      </c>
      <c r="AW56" s="40">
        <v>0</v>
      </c>
      <c r="AX56" s="40">
        <v>0</v>
      </c>
      <c r="AY56" s="40">
        <v>0</v>
      </c>
      <c r="AZ56" s="40">
        <v>0</v>
      </c>
      <c r="BA56" s="40">
        <v>0</v>
      </c>
      <c r="BB56" s="40">
        <v>0</v>
      </c>
      <c r="BC56" s="40">
        <v>0</v>
      </c>
      <c r="BD56" s="40">
        <v>0</v>
      </c>
      <c r="BE56" s="40">
        <v>0</v>
      </c>
      <c r="BF56" s="40">
        <v>0</v>
      </c>
      <c r="BG56" s="40">
        <v>0</v>
      </c>
      <c r="BH56" s="40">
        <v>0</v>
      </c>
      <c r="BI56" s="40">
        <v>0</v>
      </c>
      <c r="BJ56" s="40">
        <v>0</v>
      </c>
      <c r="BK56" s="41">
        <f>SUM(C56:BJ56)</f>
        <v>0</v>
      </c>
    </row>
    <row r="57" spans="1:63" x14ac:dyDescent="0.25">
      <c r="A57" s="29"/>
      <c r="B57" s="42" t="s">
        <v>17</v>
      </c>
      <c r="C57" s="44">
        <f>SUM(C56)</f>
        <v>0</v>
      </c>
      <c r="D57" s="44">
        <f t="shared" ref="D57:BJ57" si="13">SUM(D56)</f>
        <v>0</v>
      </c>
      <c r="E57" s="44">
        <f t="shared" si="13"/>
        <v>0</v>
      </c>
      <c r="F57" s="44">
        <f t="shared" si="13"/>
        <v>0</v>
      </c>
      <c r="G57" s="44">
        <f t="shared" si="13"/>
        <v>0</v>
      </c>
      <c r="H57" s="44">
        <f t="shared" si="13"/>
        <v>0</v>
      </c>
      <c r="I57" s="44">
        <f t="shared" si="13"/>
        <v>0</v>
      </c>
      <c r="J57" s="44">
        <f t="shared" si="13"/>
        <v>0</v>
      </c>
      <c r="K57" s="44">
        <f t="shared" si="13"/>
        <v>0</v>
      </c>
      <c r="L57" s="44">
        <f t="shared" si="13"/>
        <v>0</v>
      </c>
      <c r="M57" s="44">
        <f t="shared" si="13"/>
        <v>0</v>
      </c>
      <c r="N57" s="44">
        <f t="shared" si="13"/>
        <v>0</v>
      </c>
      <c r="O57" s="44">
        <f t="shared" si="13"/>
        <v>0</v>
      </c>
      <c r="P57" s="44">
        <f t="shared" si="13"/>
        <v>0</v>
      </c>
      <c r="Q57" s="44">
        <f t="shared" si="13"/>
        <v>0</v>
      </c>
      <c r="R57" s="44">
        <f t="shared" si="13"/>
        <v>0</v>
      </c>
      <c r="S57" s="44">
        <f t="shared" si="13"/>
        <v>0</v>
      </c>
      <c r="T57" s="44">
        <f t="shared" si="13"/>
        <v>0</v>
      </c>
      <c r="U57" s="44">
        <f t="shared" si="13"/>
        <v>0</v>
      </c>
      <c r="V57" s="44">
        <f t="shared" si="13"/>
        <v>0</v>
      </c>
      <c r="W57" s="44">
        <f t="shared" si="13"/>
        <v>0</v>
      </c>
      <c r="X57" s="44">
        <f t="shared" si="13"/>
        <v>0</v>
      </c>
      <c r="Y57" s="44">
        <f t="shared" si="13"/>
        <v>0</v>
      </c>
      <c r="Z57" s="44">
        <f t="shared" si="13"/>
        <v>0</v>
      </c>
      <c r="AA57" s="44">
        <f t="shared" si="13"/>
        <v>0</v>
      </c>
      <c r="AB57" s="44">
        <f t="shared" si="13"/>
        <v>0</v>
      </c>
      <c r="AC57" s="44">
        <f t="shared" si="13"/>
        <v>0</v>
      </c>
      <c r="AD57" s="44">
        <f t="shared" si="13"/>
        <v>0</v>
      </c>
      <c r="AE57" s="44">
        <f t="shared" si="13"/>
        <v>0</v>
      </c>
      <c r="AF57" s="44">
        <f t="shared" si="13"/>
        <v>0</v>
      </c>
      <c r="AG57" s="44">
        <f t="shared" si="13"/>
        <v>0</v>
      </c>
      <c r="AH57" s="44">
        <f t="shared" si="13"/>
        <v>0</v>
      </c>
      <c r="AI57" s="44">
        <f t="shared" si="13"/>
        <v>0</v>
      </c>
      <c r="AJ57" s="44">
        <f t="shared" si="13"/>
        <v>0</v>
      </c>
      <c r="AK57" s="44">
        <f t="shared" si="13"/>
        <v>0</v>
      </c>
      <c r="AL57" s="44">
        <f t="shared" si="13"/>
        <v>0</v>
      </c>
      <c r="AM57" s="44">
        <f t="shared" si="13"/>
        <v>0</v>
      </c>
      <c r="AN57" s="44">
        <f t="shared" si="13"/>
        <v>0</v>
      </c>
      <c r="AO57" s="44">
        <f t="shared" si="13"/>
        <v>0</v>
      </c>
      <c r="AP57" s="44">
        <f t="shared" si="13"/>
        <v>0</v>
      </c>
      <c r="AQ57" s="44">
        <f t="shared" si="13"/>
        <v>0</v>
      </c>
      <c r="AR57" s="44">
        <f t="shared" si="13"/>
        <v>0</v>
      </c>
      <c r="AS57" s="44">
        <f t="shared" si="13"/>
        <v>0</v>
      </c>
      <c r="AT57" s="44">
        <f t="shared" si="13"/>
        <v>0</v>
      </c>
      <c r="AU57" s="44">
        <f t="shared" si="13"/>
        <v>0</v>
      </c>
      <c r="AV57" s="44">
        <f t="shared" si="13"/>
        <v>0</v>
      </c>
      <c r="AW57" s="44">
        <f t="shared" si="13"/>
        <v>0</v>
      </c>
      <c r="AX57" s="44">
        <f t="shared" si="13"/>
        <v>0</v>
      </c>
      <c r="AY57" s="44">
        <f t="shared" si="13"/>
        <v>0</v>
      </c>
      <c r="AZ57" s="44">
        <f t="shared" si="13"/>
        <v>0</v>
      </c>
      <c r="BA57" s="44">
        <f t="shared" si="13"/>
        <v>0</v>
      </c>
      <c r="BB57" s="44">
        <f t="shared" si="13"/>
        <v>0</v>
      </c>
      <c r="BC57" s="44">
        <f t="shared" si="13"/>
        <v>0</v>
      </c>
      <c r="BD57" s="44">
        <f t="shared" si="13"/>
        <v>0</v>
      </c>
      <c r="BE57" s="44">
        <f t="shared" si="13"/>
        <v>0</v>
      </c>
      <c r="BF57" s="44">
        <f t="shared" si="13"/>
        <v>0</v>
      </c>
      <c r="BG57" s="44">
        <f t="shared" si="13"/>
        <v>0</v>
      </c>
      <c r="BH57" s="44">
        <f t="shared" si="13"/>
        <v>0</v>
      </c>
      <c r="BI57" s="44">
        <f t="shared" si="13"/>
        <v>0</v>
      </c>
      <c r="BJ57" s="44">
        <f t="shared" si="13"/>
        <v>0</v>
      </c>
      <c r="BK57" s="44">
        <f>SUM(C57:BJ57)</f>
        <v>0</v>
      </c>
    </row>
    <row r="58" spans="1:63" x14ac:dyDescent="0.25">
      <c r="A58" s="29" t="s">
        <v>18</v>
      </c>
      <c r="B58" s="39" t="s">
        <v>62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</row>
    <row r="59" spans="1:63" x14ac:dyDescent="0.25">
      <c r="A59" s="29"/>
      <c r="B59" s="45"/>
      <c r="C59" s="40">
        <v>0</v>
      </c>
      <c r="D59" s="40">
        <v>0</v>
      </c>
      <c r="E59" s="40">
        <v>0</v>
      </c>
      <c r="F59" s="40">
        <v>0</v>
      </c>
      <c r="G59" s="40">
        <v>0</v>
      </c>
      <c r="H59" s="40">
        <v>0</v>
      </c>
      <c r="I59" s="40">
        <v>0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0">
        <v>0</v>
      </c>
      <c r="Q59" s="40">
        <v>0</v>
      </c>
      <c r="R59" s="40">
        <v>0</v>
      </c>
      <c r="S59" s="40">
        <v>0</v>
      </c>
      <c r="T59" s="40">
        <v>0</v>
      </c>
      <c r="U59" s="40">
        <v>0</v>
      </c>
      <c r="V59" s="40">
        <v>0</v>
      </c>
      <c r="W59" s="40">
        <v>0</v>
      </c>
      <c r="X59" s="40">
        <v>0</v>
      </c>
      <c r="Y59" s="40">
        <v>0</v>
      </c>
      <c r="Z59" s="40">
        <v>0</v>
      </c>
      <c r="AA59" s="40">
        <v>0</v>
      </c>
      <c r="AB59" s="40">
        <v>0</v>
      </c>
      <c r="AC59" s="40">
        <v>0</v>
      </c>
      <c r="AD59" s="40">
        <v>0</v>
      </c>
      <c r="AE59" s="40">
        <v>0</v>
      </c>
      <c r="AF59" s="40">
        <v>0</v>
      </c>
      <c r="AG59" s="40">
        <v>0</v>
      </c>
      <c r="AH59" s="40">
        <v>0</v>
      </c>
      <c r="AI59" s="40">
        <v>0</v>
      </c>
      <c r="AJ59" s="40">
        <v>0</v>
      </c>
      <c r="AK59" s="40">
        <v>0</v>
      </c>
      <c r="AL59" s="40">
        <v>0</v>
      </c>
      <c r="AM59" s="40">
        <v>0</v>
      </c>
      <c r="AN59" s="40">
        <v>0</v>
      </c>
      <c r="AO59" s="40">
        <v>0</v>
      </c>
      <c r="AP59" s="40">
        <v>0</v>
      </c>
      <c r="AQ59" s="40">
        <v>0</v>
      </c>
      <c r="AR59" s="40">
        <v>0</v>
      </c>
      <c r="AS59" s="40">
        <v>0</v>
      </c>
      <c r="AT59" s="40">
        <v>0</v>
      </c>
      <c r="AU59" s="40">
        <v>0</v>
      </c>
      <c r="AV59" s="40">
        <v>0</v>
      </c>
      <c r="AW59" s="40">
        <v>0</v>
      </c>
      <c r="AX59" s="40">
        <v>0</v>
      </c>
      <c r="AY59" s="40">
        <v>0</v>
      </c>
      <c r="AZ59" s="40">
        <v>0</v>
      </c>
      <c r="BA59" s="40">
        <v>0</v>
      </c>
      <c r="BB59" s="40">
        <v>0</v>
      </c>
      <c r="BC59" s="40">
        <v>0</v>
      </c>
      <c r="BD59" s="40">
        <v>0</v>
      </c>
      <c r="BE59" s="40">
        <v>0</v>
      </c>
      <c r="BF59" s="40">
        <v>0</v>
      </c>
      <c r="BG59" s="40">
        <v>0</v>
      </c>
      <c r="BH59" s="40">
        <v>0</v>
      </c>
      <c r="BI59" s="40">
        <v>0</v>
      </c>
      <c r="BJ59" s="40">
        <v>0</v>
      </c>
      <c r="BK59" s="41">
        <f>SUM(C59:BJ59)</f>
        <v>0</v>
      </c>
    </row>
    <row r="60" spans="1:63" x14ac:dyDescent="0.25">
      <c r="A60" s="29"/>
      <c r="B60" s="42" t="s">
        <v>20</v>
      </c>
      <c r="C60" s="44">
        <f>SUM(C59)</f>
        <v>0</v>
      </c>
      <c r="D60" s="44">
        <f t="shared" ref="D60:BJ60" si="14">SUM(D59)</f>
        <v>0</v>
      </c>
      <c r="E60" s="44">
        <f t="shared" si="14"/>
        <v>0</v>
      </c>
      <c r="F60" s="44">
        <f t="shared" si="14"/>
        <v>0</v>
      </c>
      <c r="G60" s="44">
        <f t="shared" si="14"/>
        <v>0</v>
      </c>
      <c r="H60" s="44">
        <f t="shared" si="14"/>
        <v>0</v>
      </c>
      <c r="I60" s="44">
        <f t="shared" si="14"/>
        <v>0</v>
      </c>
      <c r="J60" s="44">
        <f t="shared" si="14"/>
        <v>0</v>
      </c>
      <c r="K60" s="44">
        <f t="shared" si="14"/>
        <v>0</v>
      </c>
      <c r="L60" s="44">
        <f t="shared" si="14"/>
        <v>0</v>
      </c>
      <c r="M60" s="44">
        <f t="shared" si="14"/>
        <v>0</v>
      </c>
      <c r="N60" s="44">
        <f t="shared" si="14"/>
        <v>0</v>
      </c>
      <c r="O60" s="44">
        <f t="shared" si="14"/>
        <v>0</v>
      </c>
      <c r="P60" s="44">
        <f t="shared" si="14"/>
        <v>0</v>
      </c>
      <c r="Q60" s="44">
        <f t="shared" si="14"/>
        <v>0</v>
      </c>
      <c r="R60" s="44">
        <f t="shared" si="14"/>
        <v>0</v>
      </c>
      <c r="S60" s="44">
        <f t="shared" si="14"/>
        <v>0</v>
      </c>
      <c r="T60" s="44">
        <f t="shared" si="14"/>
        <v>0</v>
      </c>
      <c r="U60" s="44">
        <f t="shared" si="14"/>
        <v>0</v>
      </c>
      <c r="V60" s="44">
        <f t="shared" si="14"/>
        <v>0</v>
      </c>
      <c r="W60" s="44">
        <f t="shared" si="14"/>
        <v>0</v>
      </c>
      <c r="X60" s="44">
        <f t="shared" si="14"/>
        <v>0</v>
      </c>
      <c r="Y60" s="44">
        <f t="shared" si="14"/>
        <v>0</v>
      </c>
      <c r="Z60" s="44">
        <f t="shared" si="14"/>
        <v>0</v>
      </c>
      <c r="AA60" s="44">
        <f t="shared" si="14"/>
        <v>0</v>
      </c>
      <c r="AB60" s="44">
        <f t="shared" si="14"/>
        <v>0</v>
      </c>
      <c r="AC60" s="44">
        <f t="shared" si="14"/>
        <v>0</v>
      </c>
      <c r="AD60" s="44">
        <f t="shared" si="14"/>
        <v>0</v>
      </c>
      <c r="AE60" s="44">
        <f t="shared" si="14"/>
        <v>0</v>
      </c>
      <c r="AF60" s="44">
        <f t="shared" si="14"/>
        <v>0</v>
      </c>
      <c r="AG60" s="44">
        <f t="shared" si="14"/>
        <v>0</v>
      </c>
      <c r="AH60" s="44">
        <f t="shared" si="14"/>
        <v>0</v>
      </c>
      <c r="AI60" s="44">
        <f t="shared" si="14"/>
        <v>0</v>
      </c>
      <c r="AJ60" s="44">
        <f t="shared" si="14"/>
        <v>0</v>
      </c>
      <c r="AK60" s="44">
        <f t="shared" si="14"/>
        <v>0</v>
      </c>
      <c r="AL60" s="44">
        <f t="shared" si="14"/>
        <v>0</v>
      </c>
      <c r="AM60" s="44">
        <f t="shared" si="14"/>
        <v>0</v>
      </c>
      <c r="AN60" s="44">
        <f t="shared" si="14"/>
        <v>0</v>
      </c>
      <c r="AO60" s="44">
        <f t="shared" si="14"/>
        <v>0</v>
      </c>
      <c r="AP60" s="44">
        <f t="shared" si="14"/>
        <v>0</v>
      </c>
      <c r="AQ60" s="44">
        <f t="shared" si="14"/>
        <v>0</v>
      </c>
      <c r="AR60" s="44">
        <f t="shared" si="14"/>
        <v>0</v>
      </c>
      <c r="AS60" s="44">
        <f t="shared" si="14"/>
        <v>0</v>
      </c>
      <c r="AT60" s="44">
        <f t="shared" si="14"/>
        <v>0</v>
      </c>
      <c r="AU60" s="44">
        <f t="shared" si="14"/>
        <v>0</v>
      </c>
      <c r="AV60" s="44">
        <f t="shared" si="14"/>
        <v>0</v>
      </c>
      <c r="AW60" s="44">
        <f t="shared" si="14"/>
        <v>0</v>
      </c>
      <c r="AX60" s="44">
        <f t="shared" si="14"/>
        <v>0</v>
      </c>
      <c r="AY60" s="44">
        <f t="shared" si="14"/>
        <v>0</v>
      </c>
      <c r="AZ60" s="44">
        <f t="shared" si="14"/>
        <v>0</v>
      </c>
      <c r="BA60" s="44">
        <f t="shared" si="14"/>
        <v>0</v>
      </c>
      <c r="BB60" s="44">
        <f t="shared" si="14"/>
        <v>0</v>
      </c>
      <c r="BC60" s="44">
        <f t="shared" si="14"/>
        <v>0</v>
      </c>
      <c r="BD60" s="44">
        <f t="shared" si="14"/>
        <v>0</v>
      </c>
      <c r="BE60" s="44">
        <f t="shared" si="14"/>
        <v>0</v>
      </c>
      <c r="BF60" s="44">
        <f t="shared" si="14"/>
        <v>0</v>
      </c>
      <c r="BG60" s="44">
        <f t="shared" si="14"/>
        <v>0</v>
      </c>
      <c r="BH60" s="44">
        <f t="shared" si="14"/>
        <v>0</v>
      </c>
      <c r="BI60" s="44">
        <f t="shared" si="14"/>
        <v>0</v>
      </c>
      <c r="BJ60" s="44">
        <f t="shared" si="14"/>
        <v>0</v>
      </c>
      <c r="BK60" s="44">
        <f>SUM(C60:BJ60)</f>
        <v>0</v>
      </c>
    </row>
    <row r="61" spans="1:63" x14ac:dyDescent="0.25">
      <c r="A61" s="29"/>
      <c r="B61" s="42" t="s">
        <v>53</v>
      </c>
      <c r="C61" s="44">
        <f>C57+C60</f>
        <v>0</v>
      </c>
      <c r="D61" s="44">
        <f t="shared" ref="D61:BJ61" si="15">D57+D60</f>
        <v>0</v>
      </c>
      <c r="E61" s="44">
        <f t="shared" si="15"/>
        <v>0</v>
      </c>
      <c r="F61" s="44">
        <f t="shared" si="15"/>
        <v>0</v>
      </c>
      <c r="G61" s="44">
        <f t="shared" si="15"/>
        <v>0</v>
      </c>
      <c r="H61" s="44">
        <f t="shared" si="15"/>
        <v>0</v>
      </c>
      <c r="I61" s="44">
        <f t="shared" si="15"/>
        <v>0</v>
      </c>
      <c r="J61" s="44">
        <f t="shared" si="15"/>
        <v>0</v>
      </c>
      <c r="K61" s="44">
        <f t="shared" si="15"/>
        <v>0</v>
      </c>
      <c r="L61" s="44">
        <f t="shared" si="15"/>
        <v>0</v>
      </c>
      <c r="M61" s="44">
        <f t="shared" si="15"/>
        <v>0</v>
      </c>
      <c r="N61" s="44">
        <f t="shared" si="15"/>
        <v>0</v>
      </c>
      <c r="O61" s="44">
        <f t="shared" si="15"/>
        <v>0</v>
      </c>
      <c r="P61" s="44">
        <f t="shared" si="15"/>
        <v>0</v>
      </c>
      <c r="Q61" s="44">
        <f t="shared" si="15"/>
        <v>0</v>
      </c>
      <c r="R61" s="44">
        <f t="shared" si="15"/>
        <v>0</v>
      </c>
      <c r="S61" s="44">
        <f t="shared" si="15"/>
        <v>0</v>
      </c>
      <c r="T61" s="44">
        <f t="shared" si="15"/>
        <v>0</v>
      </c>
      <c r="U61" s="44">
        <f t="shared" si="15"/>
        <v>0</v>
      </c>
      <c r="V61" s="44">
        <f t="shared" si="15"/>
        <v>0</v>
      </c>
      <c r="W61" s="44">
        <f t="shared" si="15"/>
        <v>0</v>
      </c>
      <c r="X61" s="44">
        <f t="shared" si="15"/>
        <v>0</v>
      </c>
      <c r="Y61" s="44">
        <f t="shared" si="15"/>
        <v>0</v>
      </c>
      <c r="Z61" s="44">
        <f t="shared" si="15"/>
        <v>0</v>
      </c>
      <c r="AA61" s="44">
        <f t="shared" si="15"/>
        <v>0</v>
      </c>
      <c r="AB61" s="44">
        <f t="shared" si="15"/>
        <v>0</v>
      </c>
      <c r="AC61" s="44">
        <f t="shared" si="15"/>
        <v>0</v>
      </c>
      <c r="AD61" s="44">
        <f t="shared" si="15"/>
        <v>0</v>
      </c>
      <c r="AE61" s="44">
        <f t="shared" si="15"/>
        <v>0</v>
      </c>
      <c r="AF61" s="44">
        <f t="shared" si="15"/>
        <v>0</v>
      </c>
      <c r="AG61" s="44">
        <f t="shared" si="15"/>
        <v>0</v>
      </c>
      <c r="AH61" s="44">
        <f t="shared" si="15"/>
        <v>0</v>
      </c>
      <c r="AI61" s="44">
        <f t="shared" si="15"/>
        <v>0</v>
      </c>
      <c r="AJ61" s="44">
        <f t="shared" si="15"/>
        <v>0</v>
      </c>
      <c r="AK61" s="44">
        <f t="shared" si="15"/>
        <v>0</v>
      </c>
      <c r="AL61" s="44">
        <f t="shared" si="15"/>
        <v>0</v>
      </c>
      <c r="AM61" s="44">
        <f t="shared" si="15"/>
        <v>0</v>
      </c>
      <c r="AN61" s="44">
        <f t="shared" si="15"/>
        <v>0</v>
      </c>
      <c r="AO61" s="44">
        <f t="shared" si="15"/>
        <v>0</v>
      </c>
      <c r="AP61" s="44">
        <f t="shared" si="15"/>
        <v>0</v>
      </c>
      <c r="AQ61" s="44">
        <f t="shared" si="15"/>
        <v>0</v>
      </c>
      <c r="AR61" s="44">
        <f t="shared" si="15"/>
        <v>0</v>
      </c>
      <c r="AS61" s="44">
        <f t="shared" si="15"/>
        <v>0</v>
      </c>
      <c r="AT61" s="44">
        <f t="shared" si="15"/>
        <v>0</v>
      </c>
      <c r="AU61" s="44">
        <f t="shared" si="15"/>
        <v>0</v>
      </c>
      <c r="AV61" s="44">
        <f t="shared" si="15"/>
        <v>0</v>
      </c>
      <c r="AW61" s="44">
        <f t="shared" si="15"/>
        <v>0</v>
      </c>
      <c r="AX61" s="44">
        <f t="shared" si="15"/>
        <v>0</v>
      </c>
      <c r="AY61" s="44">
        <f t="shared" si="15"/>
        <v>0</v>
      </c>
      <c r="AZ61" s="44">
        <f t="shared" si="15"/>
        <v>0</v>
      </c>
      <c r="BA61" s="44">
        <f t="shared" si="15"/>
        <v>0</v>
      </c>
      <c r="BB61" s="44">
        <f t="shared" si="15"/>
        <v>0</v>
      </c>
      <c r="BC61" s="44">
        <f t="shared" si="15"/>
        <v>0</v>
      </c>
      <c r="BD61" s="44">
        <f t="shared" si="15"/>
        <v>0</v>
      </c>
      <c r="BE61" s="44">
        <f t="shared" si="15"/>
        <v>0</v>
      </c>
      <c r="BF61" s="44">
        <f t="shared" si="15"/>
        <v>0</v>
      </c>
      <c r="BG61" s="44">
        <f t="shared" si="15"/>
        <v>0</v>
      </c>
      <c r="BH61" s="44">
        <f t="shared" si="15"/>
        <v>0</v>
      </c>
      <c r="BI61" s="44">
        <f t="shared" si="15"/>
        <v>0</v>
      </c>
      <c r="BJ61" s="44">
        <f t="shared" si="15"/>
        <v>0</v>
      </c>
      <c r="BK61" s="44">
        <f>SUM(C61:BJ61)</f>
        <v>0</v>
      </c>
    </row>
    <row r="62" spans="1:63" ht="4.5" customHeight="1" x14ac:dyDescent="0.25">
      <c r="A62" s="29"/>
      <c r="B62" s="39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</row>
    <row r="63" spans="1:63" x14ac:dyDescent="0.25">
      <c r="A63" s="29" t="s">
        <v>63</v>
      </c>
      <c r="B63" s="47" t="s">
        <v>64</v>
      </c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</row>
    <row r="64" spans="1:63" x14ac:dyDescent="0.25">
      <c r="A64" s="29" t="s">
        <v>13</v>
      </c>
      <c r="B64" s="39" t="s">
        <v>65</v>
      </c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</row>
    <row r="65" spans="1:66" x14ac:dyDescent="0.25">
      <c r="A65" s="29"/>
      <c r="B65" s="36" t="s">
        <v>66</v>
      </c>
      <c r="C65" s="40">
        <v>0</v>
      </c>
      <c r="D65" s="40">
        <v>0</v>
      </c>
      <c r="E65" s="40">
        <v>0</v>
      </c>
      <c r="F65" s="40">
        <v>0</v>
      </c>
      <c r="G65" s="40">
        <v>0</v>
      </c>
      <c r="H65" s="40">
        <v>0.32754623596666665</v>
      </c>
      <c r="I65" s="40">
        <v>0.32914866656666669</v>
      </c>
      <c r="J65" s="40">
        <v>0</v>
      </c>
      <c r="K65" s="40">
        <v>0</v>
      </c>
      <c r="L65" s="40">
        <v>0.68435650356671318</v>
      </c>
      <c r="M65" s="40">
        <v>0</v>
      </c>
      <c r="N65" s="40">
        <v>0</v>
      </c>
      <c r="O65" s="40">
        <v>0</v>
      </c>
      <c r="P65" s="40">
        <v>0</v>
      </c>
      <c r="Q65" s="40">
        <v>0</v>
      </c>
      <c r="R65" s="40">
        <v>9.7361726999999995E-2</v>
      </c>
      <c r="S65" s="40">
        <v>0</v>
      </c>
      <c r="T65" s="40">
        <v>0</v>
      </c>
      <c r="U65" s="40">
        <v>0</v>
      </c>
      <c r="V65" s="40">
        <v>0</v>
      </c>
      <c r="W65" s="40">
        <v>0</v>
      </c>
      <c r="X65" s="40">
        <v>0</v>
      </c>
      <c r="Y65" s="40">
        <v>0</v>
      </c>
      <c r="Z65" s="40">
        <v>0</v>
      </c>
      <c r="AA65" s="40">
        <v>0</v>
      </c>
      <c r="AB65" s="40">
        <v>0.46442863903333331</v>
      </c>
      <c r="AC65" s="40">
        <v>2.2129879999999999E-3</v>
      </c>
      <c r="AD65" s="40">
        <v>0</v>
      </c>
      <c r="AE65" s="40">
        <v>0</v>
      </c>
      <c r="AF65" s="40">
        <v>0</v>
      </c>
      <c r="AG65" s="40">
        <v>0</v>
      </c>
      <c r="AH65" s="40">
        <v>0</v>
      </c>
      <c r="AI65" s="40">
        <v>0</v>
      </c>
      <c r="AJ65" s="40">
        <v>0</v>
      </c>
      <c r="AK65" s="40">
        <v>0</v>
      </c>
      <c r="AL65" s="40">
        <v>0.26175082236666658</v>
      </c>
      <c r="AM65" s="40">
        <v>1.2302768133333333E-2</v>
      </c>
      <c r="AN65" s="40">
        <v>0</v>
      </c>
      <c r="AO65" s="40">
        <v>0</v>
      </c>
      <c r="AP65" s="40">
        <v>0</v>
      </c>
      <c r="AQ65" s="40">
        <v>0</v>
      </c>
      <c r="AR65" s="40">
        <v>0</v>
      </c>
      <c r="AS65" s="40">
        <v>0</v>
      </c>
      <c r="AT65" s="40">
        <v>0</v>
      </c>
      <c r="AU65" s="40">
        <v>0</v>
      </c>
      <c r="AV65" s="40">
        <v>10.716841201800039</v>
      </c>
      <c r="AW65" s="40">
        <v>0.37184125983333338</v>
      </c>
      <c r="AX65" s="40">
        <v>0</v>
      </c>
      <c r="AY65" s="40">
        <v>0</v>
      </c>
      <c r="AZ65" s="40">
        <v>2.3037937868333334</v>
      </c>
      <c r="BA65" s="40">
        <v>0</v>
      </c>
      <c r="BB65" s="40">
        <v>0</v>
      </c>
      <c r="BC65" s="40">
        <v>0</v>
      </c>
      <c r="BD65" s="40">
        <v>0</v>
      </c>
      <c r="BE65" s="40">
        <v>0</v>
      </c>
      <c r="BF65" s="40">
        <v>1.8805213478000005</v>
      </c>
      <c r="BG65" s="40">
        <v>0</v>
      </c>
      <c r="BH65" s="40">
        <v>0</v>
      </c>
      <c r="BI65" s="40">
        <v>0</v>
      </c>
      <c r="BJ65" s="40">
        <v>6.0149772999999991E-3</v>
      </c>
      <c r="BK65" s="44">
        <f>SUM(C65:BJ65)</f>
        <v>17.458120924200088</v>
      </c>
    </row>
    <row r="66" spans="1:66" x14ac:dyDescent="0.25">
      <c r="A66" s="29"/>
      <c r="B66" s="42" t="s">
        <v>58</v>
      </c>
      <c r="C66" s="44">
        <f>SUM(C65)</f>
        <v>0</v>
      </c>
      <c r="D66" s="44">
        <f t="shared" ref="D66:BJ66" si="16">SUM(D65)</f>
        <v>0</v>
      </c>
      <c r="E66" s="44">
        <f t="shared" si="16"/>
        <v>0</v>
      </c>
      <c r="F66" s="44">
        <f t="shared" si="16"/>
        <v>0</v>
      </c>
      <c r="G66" s="44">
        <f t="shared" si="16"/>
        <v>0</v>
      </c>
      <c r="H66" s="44">
        <f t="shared" si="16"/>
        <v>0.32754623596666665</v>
      </c>
      <c r="I66" s="44">
        <f t="shared" si="16"/>
        <v>0.32914866656666669</v>
      </c>
      <c r="J66" s="44">
        <f t="shared" si="16"/>
        <v>0</v>
      </c>
      <c r="K66" s="44">
        <f t="shared" si="16"/>
        <v>0</v>
      </c>
      <c r="L66" s="44">
        <f t="shared" si="16"/>
        <v>0.68435650356671318</v>
      </c>
      <c r="M66" s="44">
        <f t="shared" si="16"/>
        <v>0</v>
      </c>
      <c r="N66" s="44">
        <f t="shared" si="16"/>
        <v>0</v>
      </c>
      <c r="O66" s="44">
        <f t="shared" si="16"/>
        <v>0</v>
      </c>
      <c r="P66" s="44">
        <f t="shared" si="16"/>
        <v>0</v>
      </c>
      <c r="Q66" s="44">
        <f t="shared" si="16"/>
        <v>0</v>
      </c>
      <c r="R66" s="44">
        <f t="shared" si="16"/>
        <v>9.7361726999999995E-2</v>
      </c>
      <c r="S66" s="44">
        <f t="shared" si="16"/>
        <v>0</v>
      </c>
      <c r="T66" s="44">
        <f t="shared" si="16"/>
        <v>0</v>
      </c>
      <c r="U66" s="44">
        <f t="shared" si="16"/>
        <v>0</v>
      </c>
      <c r="V66" s="44">
        <f t="shared" si="16"/>
        <v>0</v>
      </c>
      <c r="W66" s="44">
        <f t="shared" si="16"/>
        <v>0</v>
      </c>
      <c r="X66" s="44">
        <f t="shared" si="16"/>
        <v>0</v>
      </c>
      <c r="Y66" s="44">
        <f t="shared" si="16"/>
        <v>0</v>
      </c>
      <c r="Z66" s="44">
        <f t="shared" si="16"/>
        <v>0</v>
      </c>
      <c r="AA66" s="44">
        <f t="shared" si="16"/>
        <v>0</v>
      </c>
      <c r="AB66" s="44">
        <f t="shared" si="16"/>
        <v>0.46442863903333331</v>
      </c>
      <c r="AC66" s="44">
        <f t="shared" si="16"/>
        <v>2.2129879999999999E-3</v>
      </c>
      <c r="AD66" s="44">
        <f t="shared" si="16"/>
        <v>0</v>
      </c>
      <c r="AE66" s="44">
        <f t="shared" si="16"/>
        <v>0</v>
      </c>
      <c r="AF66" s="44">
        <f t="shared" si="16"/>
        <v>0</v>
      </c>
      <c r="AG66" s="44">
        <f t="shared" si="16"/>
        <v>0</v>
      </c>
      <c r="AH66" s="44">
        <f t="shared" si="16"/>
        <v>0</v>
      </c>
      <c r="AI66" s="44">
        <f t="shared" si="16"/>
        <v>0</v>
      </c>
      <c r="AJ66" s="44">
        <f t="shared" si="16"/>
        <v>0</v>
      </c>
      <c r="AK66" s="44">
        <f t="shared" si="16"/>
        <v>0</v>
      </c>
      <c r="AL66" s="44">
        <f t="shared" si="16"/>
        <v>0.26175082236666658</v>
      </c>
      <c r="AM66" s="44">
        <f t="shared" si="16"/>
        <v>1.2302768133333333E-2</v>
      </c>
      <c r="AN66" s="44">
        <f t="shared" si="16"/>
        <v>0</v>
      </c>
      <c r="AO66" s="44">
        <f t="shared" si="16"/>
        <v>0</v>
      </c>
      <c r="AP66" s="44">
        <f t="shared" si="16"/>
        <v>0</v>
      </c>
      <c r="AQ66" s="44">
        <f t="shared" si="16"/>
        <v>0</v>
      </c>
      <c r="AR66" s="44">
        <f t="shared" si="16"/>
        <v>0</v>
      </c>
      <c r="AS66" s="44">
        <f t="shared" si="16"/>
        <v>0</v>
      </c>
      <c r="AT66" s="44">
        <f t="shared" si="16"/>
        <v>0</v>
      </c>
      <c r="AU66" s="44">
        <f t="shared" si="16"/>
        <v>0</v>
      </c>
      <c r="AV66" s="44">
        <f t="shared" si="16"/>
        <v>10.716841201800039</v>
      </c>
      <c r="AW66" s="44">
        <f t="shared" si="16"/>
        <v>0.37184125983333338</v>
      </c>
      <c r="AX66" s="44">
        <f t="shared" si="16"/>
        <v>0</v>
      </c>
      <c r="AY66" s="44">
        <f t="shared" si="16"/>
        <v>0</v>
      </c>
      <c r="AZ66" s="44">
        <f t="shared" si="16"/>
        <v>2.3037937868333334</v>
      </c>
      <c r="BA66" s="44">
        <f t="shared" si="16"/>
        <v>0</v>
      </c>
      <c r="BB66" s="44">
        <f t="shared" si="16"/>
        <v>0</v>
      </c>
      <c r="BC66" s="44">
        <f t="shared" si="16"/>
        <v>0</v>
      </c>
      <c r="BD66" s="44">
        <f t="shared" si="16"/>
        <v>0</v>
      </c>
      <c r="BE66" s="44">
        <f t="shared" si="16"/>
        <v>0</v>
      </c>
      <c r="BF66" s="44">
        <f t="shared" si="16"/>
        <v>1.8805213478000005</v>
      </c>
      <c r="BG66" s="44">
        <f t="shared" si="16"/>
        <v>0</v>
      </c>
      <c r="BH66" s="44">
        <f t="shared" si="16"/>
        <v>0</v>
      </c>
      <c r="BI66" s="44">
        <f t="shared" si="16"/>
        <v>0</v>
      </c>
      <c r="BJ66" s="44">
        <f t="shared" si="16"/>
        <v>6.0149772999999991E-3</v>
      </c>
      <c r="BK66" s="44">
        <f>SUM(C66:BJ66)</f>
        <v>17.458120924200088</v>
      </c>
    </row>
    <row r="67" spans="1:66" ht="4.5" customHeight="1" x14ac:dyDescent="0.25">
      <c r="A67" s="29"/>
      <c r="B67" s="51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</row>
    <row r="68" spans="1:66" x14ac:dyDescent="0.25">
      <c r="A68" s="29"/>
      <c r="B68" s="53" t="s">
        <v>67</v>
      </c>
      <c r="C68" s="44">
        <f t="shared" ref="C68:BJ68" si="17">C30+C47+C52+C61+C66</f>
        <v>0</v>
      </c>
      <c r="D68" s="44">
        <f t="shared" si="17"/>
        <v>175.50318673263305</v>
      </c>
      <c r="E68" s="44">
        <f t="shared" si="17"/>
        <v>0</v>
      </c>
      <c r="F68" s="44">
        <f t="shared" si="17"/>
        <v>0</v>
      </c>
      <c r="G68" s="44">
        <f t="shared" si="17"/>
        <v>0</v>
      </c>
      <c r="H68" s="44">
        <f t="shared" si="17"/>
        <v>205.42991924290013</v>
      </c>
      <c r="I68" s="44">
        <f t="shared" si="17"/>
        <v>696.89157404669436</v>
      </c>
      <c r="J68" s="44">
        <f t="shared" si="17"/>
        <v>35.996797407566675</v>
      </c>
      <c r="K68" s="44">
        <f t="shared" si="17"/>
        <v>0</v>
      </c>
      <c r="L68" s="44">
        <f t="shared" si="17"/>
        <v>276.66222072378986</v>
      </c>
      <c r="M68" s="44">
        <f t="shared" si="17"/>
        <v>0</v>
      </c>
      <c r="N68" s="44">
        <f t="shared" si="17"/>
        <v>0</v>
      </c>
      <c r="O68" s="44">
        <f t="shared" si="17"/>
        <v>0</v>
      </c>
      <c r="P68" s="44">
        <f t="shared" si="17"/>
        <v>0</v>
      </c>
      <c r="Q68" s="44">
        <f t="shared" si="17"/>
        <v>0</v>
      </c>
      <c r="R68" s="44">
        <f t="shared" si="17"/>
        <v>64.426732042566698</v>
      </c>
      <c r="S68" s="44">
        <f t="shared" si="17"/>
        <v>23.712293556000002</v>
      </c>
      <c r="T68" s="44">
        <f t="shared" si="17"/>
        <v>0</v>
      </c>
      <c r="U68" s="44">
        <f t="shared" si="17"/>
        <v>0</v>
      </c>
      <c r="V68" s="44">
        <f t="shared" si="17"/>
        <v>22.447492340700002</v>
      </c>
      <c r="W68" s="44">
        <f t="shared" si="17"/>
        <v>0</v>
      </c>
      <c r="X68" s="44">
        <f t="shared" si="17"/>
        <v>0</v>
      </c>
      <c r="Y68" s="44">
        <f t="shared" si="17"/>
        <v>0</v>
      </c>
      <c r="Z68" s="44">
        <f t="shared" si="17"/>
        <v>0</v>
      </c>
      <c r="AA68" s="44">
        <f t="shared" si="17"/>
        <v>0</v>
      </c>
      <c r="AB68" s="44">
        <f t="shared" si="17"/>
        <v>177.23965901833324</v>
      </c>
      <c r="AC68" s="44">
        <f t="shared" si="17"/>
        <v>272.83450007640005</v>
      </c>
      <c r="AD68" s="44">
        <f t="shared" si="17"/>
        <v>9.1138676000000023E-3</v>
      </c>
      <c r="AE68" s="44">
        <f t="shared" si="17"/>
        <v>0</v>
      </c>
      <c r="AF68" s="44">
        <f t="shared" si="17"/>
        <v>48.967035509566664</v>
      </c>
      <c r="AG68" s="44">
        <f t="shared" si="17"/>
        <v>0</v>
      </c>
      <c r="AH68" s="44">
        <f t="shared" si="17"/>
        <v>0</v>
      </c>
      <c r="AI68" s="44">
        <f t="shared" si="17"/>
        <v>0</v>
      </c>
      <c r="AJ68" s="44">
        <f t="shared" si="17"/>
        <v>0</v>
      </c>
      <c r="AK68" s="44">
        <f t="shared" si="17"/>
        <v>0</v>
      </c>
      <c r="AL68" s="44">
        <f t="shared" si="17"/>
        <v>113.20666751513265</v>
      </c>
      <c r="AM68" s="44">
        <f t="shared" si="17"/>
        <v>14.127611081233331</v>
      </c>
      <c r="AN68" s="44">
        <f t="shared" si="17"/>
        <v>51.29778879516666</v>
      </c>
      <c r="AO68" s="44">
        <f t="shared" si="17"/>
        <v>0</v>
      </c>
      <c r="AP68" s="44">
        <f t="shared" si="17"/>
        <v>25.278698523766668</v>
      </c>
      <c r="AQ68" s="44">
        <f t="shared" si="17"/>
        <v>0</v>
      </c>
      <c r="AR68" s="44">
        <f t="shared" si="17"/>
        <v>0</v>
      </c>
      <c r="AS68" s="44">
        <f t="shared" si="17"/>
        <v>0</v>
      </c>
      <c r="AT68" s="44">
        <f t="shared" si="17"/>
        <v>0</v>
      </c>
      <c r="AU68" s="44">
        <f t="shared" si="17"/>
        <v>0</v>
      </c>
      <c r="AV68" s="44">
        <f t="shared" si="17"/>
        <v>1897.9091471220227</v>
      </c>
      <c r="AW68" s="44">
        <f t="shared" si="17"/>
        <v>791.95830020818391</v>
      </c>
      <c r="AX68" s="44">
        <f t="shared" si="17"/>
        <v>11.084508261500002</v>
      </c>
      <c r="AY68" s="44">
        <f t="shared" si="17"/>
        <v>0</v>
      </c>
      <c r="AZ68" s="44">
        <f t="shared" si="17"/>
        <v>1349.9219548563999</v>
      </c>
      <c r="BA68" s="44">
        <f t="shared" si="17"/>
        <v>0</v>
      </c>
      <c r="BB68" s="44">
        <f t="shared" si="17"/>
        <v>0</v>
      </c>
      <c r="BC68" s="44">
        <f t="shared" si="17"/>
        <v>0</v>
      </c>
      <c r="BD68" s="44">
        <f t="shared" si="17"/>
        <v>0</v>
      </c>
      <c r="BE68" s="44">
        <f t="shared" si="17"/>
        <v>0</v>
      </c>
      <c r="BF68" s="44">
        <f t="shared" si="17"/>
        <v>665.35349700395341</v>
      </c>
      <c r="BG68" s="44">
        <f t="shared" si="17"/>
        <v>81.538701254466673</v>
      </c>
      <c r="BH68" s="44">
        <f t="shared" si="17"/>
        <v>10.760521162133337</v>
      </c>
      <c r="BI68" s="44">
        <f t="shared" si="17"/>
        <v>0</v>
      </c>
      <c r="BJ68" s="44">
        <f t="shared" si="17"/>
        <v>156.2887752469</v>
      </c>
      <c r="BK68" s="44">
        <f>SUM(C68:BJ68)</f>
        <v>7168.8466955956083</v>
      </c>
    </row>
    <row r="69" spans="1:66" ht="4.5" customHeight="1" x14ac:dyDescent="0.25">
      <c r="A69" s="29"/>
      <c r="B69" s="5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</row>
    <row r="70" spans="1:66" ht="14.25" customHeight="1" x14ac:dyDescent="0.25">
      <c r="A70" s="29" t="s">
        <v>68</v>
      </c>
      <c r="B70" s="54" t="s">
        <v>69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</row>
    <row r="71" spans="1:66" ht="14.25" customHeight="1" x14ac:dyDescent="0.25">
      <c r="A71" s="29" t="s">
        <v>13</v>
      </c>
      <c r="B71" s="39" t="s">
        <v>70</v>
      </c>
      <c r="C71" s="40">
        <v>0</v>
      </c>
      <c r="D71" s="40">
        <v>0</v>
      </c>
      <c r="E71" s="40">
        <v>0</v>
      </c>
      <c r="F71" s="40">
        <v>0</v>
      </c>
      <c r="G71" s="40">
        <v>0</v>
      </c>
      <c r="H71" s="40">
        <v>4.2114238633333335E-2</v>
      </c>
      <c r="I71" s="40">
        <v>0.27777719099999998</v>
      </c>
      <c r="J71" s="40">
        <v>0</v>
      </c>
      <c r="K71" s="40">
        <v>0</v>
      </c>
      <c r="L71" s="40">
        <v>0.13781653676666666</v>
      </c>
      <c r="M71" s="40">
        <v>0</v>
      </c>
      <c r="N71" s="40">
        <v>0</v>
      </c>
      <c r="O71" s="40">
        <v>0</v>
      </c>
      <c r="P71" s="40">
        <v>0</v>
      </c>
      <c r="Q71" s="40">
        <v>0</v>
      </c>
      <c r="R71" s="40">
        <v>2.0402042099999997E-2</v>
      </c>
      <c r="S71" s="40">
        <v>0</v>
      </c>
      <c r="T71" s="40">
        <v>0</v>
      </c>
      <c r="U71" s="40">
        <v>0</v>
      </c>
      <c r="V71" s="40">
        <v>0</v>
      </c>
      <c r="W71" s="40">
        <v>0</v>
      </c>
      <c r="X71" s="40">
        <v>0</v>
      </c>
      <c r="Y71" s="40">
        <v>0</v>
      </c>
      <c r="Z71" s="40">
        <v>0</v>
      </c>
      <c r="AA71" s="40">
        <v>0</v>
      </c>
      <c r="AB71" s="40">
        <v>0.22203448513333332</v>
      </c>
      <c r="AC71" s="40">
        <v>0.19876909410000007</v>
      </c>
      <c r="AD71" s="40">
        <v>0</v>
      </c>
      <c r="AE71" s="40">
        <v>0</v>
      </c>
      <c r="AF71" s="40">
        <v>0.15625519903333335</v>
      </c>
      <c r="AG71" s="40">
        <v>0</v>
      </c>
      <c r="AH71" s="40">
        <v>0</v>
      </c>
      <c r="AI71" s="40">
        <v>0</v>
      </c>
      <c r="AJ71" s="40">
        <v>0</v>
      </c>
      <c r="AK71" s="40">
        <v>0</v>
      </c>
      <c r="AL71" s="40">
        <v>7.075138663333333E-2</v>
      </c>
      <c r="AM71" s="40">
        <v>0</v>
      </c>
      <c r="AN71" s="40">
        <v>0</v>
      </c>
      <c r="AO71" s="40">
        <v>0</v>
      </c>
      <c r="AP71" s="40">
        <v>0</v>
      </c>
      <c r="AQ71" s="40">
        <v>0</v>
      </c>
      <c r="AR71" s="40">
        <v>0</v>
      </c>
      <c r="AS71" s="40">
        <v>0</v>
      </c>
      <c r="AT71" s="40">
        <v>0</v>
      </c>
      <c r="AU71" s="40">
        <v>0</v>
      </c>
      <c r="AV71" s="40">
        <v>8.0849342333333338E-3</v>
      </c>
      <c r="AW71" s="40">
        <v>1.0854136500000002E-2</v>
      </c>
      <c r="AX71" s="40">
        <v>0</v>
      </c>
      <c r="AY71" s="40">
        <v>0</v>
      </c>
      <c r="AZ71" s="40">
        <v>0</v>
      </c>
      <c r="BA71" s="40">
        <v>0</v>
      </c>
      <c r="BB71" s="40">
        <v>0</v>
      </c>
      <c r="BC71" s="40">
        <v>0</v>
      </c>
      <c r="BD71" s="40">
        <v>0</v>
      </c>
      <c r="BE71" s="40">
        <v>0</v>
      </c>
      <c r="BF71" s="40">
        <v>9.9803173333333321E-3</v>
      </c>
      <c r="BG71" s="40">
        <v>0</v>
      </c>
      <c r="BH71" s="40">
        <v>0</v>
      </c>
      <c r="BI71" s="40">
        <v>0</v>
      </c>
      <c r="BJ71" s="40">
        <v>0</v>
      </c>
      <c r="BK71" s="41">
        <f>SUM(C71:BJ71)</f>
        <v>1.1548395614666669</v>
      </c>
    </row>
    <row r="72" spans="1:66" ht="14.25" customHeight="1" x14ac:dyDescent="0.25">
      <c r="A72" s="29"/>
      <c r="B72" s="39" t="s">
        <v>71</v>
      </c>
      <c r="C72" s="40">
        <v>0</v>
      </c>
      <c r="D72" s="40">
        <v>0</v>
      </c>
      <c r="E72" s="40">
        <v>0</v>
      </c>
      <c r="F72" s="40">
        <v>0</v>
      </c>
      <c r="G72" s="40">
        <v>0</v>
      </c>
      <c r="H72" s="40">
        <v>1.9996597033333334E-2</v>
      </c>
      <c r="I72" s="40">
        <v>0.16158086133333335</v>
      </c>
      <c r="J72" s="40">
        <v>0</v>
      </c>
      <c r="K72" s="40">
        <v>0</v>
      </c>
      <c r="L72" s="40">
        <v>3.3501886733333333E-2</v>
      </c>
      <c r="M72" s="40">
        <v>0</v>
      </c>
      <c r="N72" s="40">
        <v>0</v>
      </c>
      <c r="O72" s="40">
        <v>0</v>
      </c>
      <c r="P72" s="40">
        <v>0</v>
      </c>
      <c r="Q72" s="40">
        <v>0</v>
      </c>
      <c r="R72" s="40">
        <v>3.8361502299999996E-2</v>
      </c>
      <c r="S72" s="40">
        <v>0</v>
      </c>
      <c r="T72" s="40">
        <v>0</v>
      </c>
      <c r="U72" s="40">
        <v>0</v>
      </c>
      <c r="V72" s="40">
        <v>0</v>
      </c>
      <c r="W72" s="40">
        <v>0</v>
      </c>
      <c r="X72" s="40">
        <v>0</v>
      </c>
      <c r="Y72" s="40">
        <v>0</v>
      </c>
      <c r="Z72" s="40">
        <v>0</v>
      </c>
      <c r="AA72" s="40">
        <v>0</v>
      </c>
      <c r="AB72" s="40">
        <v>0.17862728676666664</v>
      </c>
      <c r="AC72" s="40">
        <v>0.67293112623333351</v>
      </c>
      <c r="AD72" s="40">
        <v>0</v>
      </c>
      <c r="AE72" s="40">
        <v>0</v>
      </c>
      <c r="AF72" s="40">
        <v>0.13486344569999995</v>
      </c>
      <c r="AG72" s="40">
        <v>0</v>
      </c>
      <c r="AH72" s="40">
        <v>0</v>
      </c>
      <c r="AI72" s="40">
        <v>0</v>
      </c>
      <c r="AJ72" s="40">
        <v>0</v>
      </c>
      <c r="AK72" s="40">
        <v>0</v>
      </c>
      <c r="AL72" s="40">
        <v>4.6674478833333324E-2</v>
      </c>
      <c r="AM72" s="40">
        <v>0</v>
      </c>
      <c r="AN72" s="40">
        <v>0</v>
      </c>
      <c r="AO72" s="40">
        <v>0</v>
      </c>
      <c r="AP72" s="40">
        <v>0</v>
      </c>
      <c r="AQ72" s="40">
        <v>0</v>
      </c>
      <c r="AR72" s="40">
        <v>0</v>
      </c>
      <c r="AS72" s="40">
        <v>0</v>
      </c>
      <c r="AT72" s="40">
        <v>0</v>
      </c>
      <c r="AU72" s="40">
        <v>0</v>
      </c>
      <c r="AV72" s="40">
        <v>7.1843796233333312E-2</v>
      </c>
      <c r="AW72" s="40">
        <v>0.16666813449999998</v>
      </c>
      <c r="AX72" s="40">
        <v>0</v>
      </c>
      <c r="AY72" s="40">
        <v>0</v>
      </c>
      <c r="AZ72" s="40">
        <v>0</v>
      </c>
      <c r="BA72" s="40">
        <v>0</v>
      </c>
      <c r="BB72" s="40">
        <v>0</v>
      </c>
      <c r="BC72" s="40">
        <v>0</v>
      </c>
      <c r="BD72" s="40">
        <v>0</v>
      </c>
      <c r="BE72" s="40">
        <v>0</v>
      </c>
      <c r="BF72" s="40">
        <v>9.2442110300000005E-2</v>
      </c>
      <c r="BG72" s="40">
        <v>0</v>
      </c>
      <c r="BH72" s="40">
        <v>0</v>
      </c>
      <c r="BI72" s="40">
        <v>0</v>
      </c>
      <c r="BJ72" s="40">
        <v>0</v>
      </c>
      <c r="BK72" s="41">
        <f>SUM(C72:BJ72)</f>
        <v>1.6174912259666667</v>
      </c>
    </row>
    <row r="73" spans="1:66" ht="15.75" thickBot="1" x14ac:dyDescent="0.3">
      <c r="A73" s="55"/>
      <c r="B73" s="56" t="s">
        <v>72</v>
      </c>
      <c r="C73" s="40">
        <v>0</v>
      </c>
      <c r="D73" s="40">
        <v>0</v>
      </c>
      <c r="E73" s="40">
        <v>0</v>
      </c>
      <c r="F73" s="40">
        <v>0</v>
      </c>
      <c r="G73" s="40">
        <v>0</v>
      </c>
      <c r="H73" s="40">
        <v>4.2509429533333337E-2</v>
      </c>
      <c r="I73" s="40">
        <v>0.53795294133333327</v>
      </c>
      <c r="J73" s="40">
        <v>0</v>
      </c>
      <c r="K73" s="40">
        <v>0</v>
      </c>
      <c r="L73" s="40">
        <v>0</v>
      </c>
      <c r="M73" s="40">
        <v>0</v>
      </c>
      <c r="N73" s="40">
        <v>0</v>
      </c>
      <c r="O73" s="40">
        <v>0</v>
      </c>
      <c r="P73" s="40">
        <v>0</v>
      </c>
      <c r="Q73" s="40">
        <v>0</v>
      </c>
      <c r="R73" s="40">
        <v>8.1110870866666684E-2</v>
      </c>
      <c r="S73" s="40">
        <v>0</v>
      </c>
      <c r="T73" s="40">
        <v>0</v>
      </c>
      <c r="U73" s="40">
        <v>0</v>
      </c>
      <c r="V73" s="40">
        <v>0</v>
      </c>
      <c r="W73" s="40">
        <v>0</v>
      </c>
      <c r="X73" s="40">
        <v>0</v>
      </c>
      <c r="Y73" s="40">
        <v>0</v>
      </c>
      <c r="Z73" s="40">
        <v>0</v>
      </c>
      <c r="AA73" s="40">
        <v>0</v>
      </c>
      <c r="AB73" s="40">
        <v>0.15800496023333332</v>
      </c>
      <c r="AC73" s="40">
        <v>0.24285575299999998</v>
      </c>
      <c r="AD73" s="40">
        <v>0</v>
      </c>
      <c r="AE73" s="40">
        <v>0</v>
      </c>
      <c r="AF73" s="40">
        <v>0.5452507070999999</v>
      </c>
      <c r="AG73" s="40">
        <v>0</v>
      </c>
      <c r="AH73" s="40">
        <v>0</v>
      </c>
      <c r="AI73" s="40">
        <v>0</v>
      </c>
      <c r="AJ73" s="40">
        <v>0</v>
      </c>
      <c r="AK73" s="40">
        <v>0</v>
      </c>
      <c r="AL73" s="40">
        <v>9.8679858333333328E-2</v>
      </c>
      <c r="AM73" s="40">
        <v>0.63341049670000016</v>
      </c>
      <c r="AN73" s="40">
        <v>0</v>
      </c>
      <c r="AO73" s="40">
        <v>0</v>
      </c>
      <c r="AP73" s="40">
        <v>0</v>
      </c>
      <c r="AQ73" s="40">
        <v>0</v>
      </c>
      <c r="AR73" s="40">
        <v>0</v>
      </c>
      <c r="AS73" s="40">
        <v>0</v>
      </c>
      <c r="AT73" s="40">
        <v>0</v>
      </c>
      <c r="AU73" s="40">
        <v>0</v>
      </c>
      <c r="AV73" s="40">
        <v>6.0438529566666663E-2</v>
      </c>
      <c r="AW73" s="40">
        <v>0</v>
      </c>
      <c r="AX73" s="40">
        <v>0</v>
      </c>
      <c r="AY73" s="40">
        <v>0</v>
      </c>
      <c r="AZ73" s="40">
        <v>6.0635316666666661E-2</v>
      </c>
      <c r="BA73" s="40">
        <v>0</v>
      </c>
      <c r="BB73" s="40">
        <v>0</v>
      </c>
      <c r="BC73" s="40">
        <v>0</v>
      </c>
      <c r="BD73" s="40">
        <v>0</v>
      </c>
      <c r="BE73" s="40">
        <v>0</v>
      </c>
      <c r="BF73" s="40">
        <v>1.07315282E-2</v>
      </c>
      <c r="BG73" s="40">
        <v>0</v>
      </c>
      <c r="BH73" s="40">
        <v>0</v>
      </c>
      <c r="BI73" s="40">
        <v>0</v>
      </c>
      <c r="BJ73" s="40">
        <v>6.0635316666666659E-4</v>
      </c>
      <c r="BK73" s="41">
        <f>SUM(C73:BJ73)</f>
        <v>2.4721867446999997</v>
      </c>
    </row>
    <row r="74" spans="1:66" ht="15.75" thickBot="1" x14ac:dyDescent="0.3">
      <c r="A74" s="57"/>
      <c r="B74" s="58" t="s">
        <v>58</v>
      </c>
      <c r="C74" s="59">
        <f>SUM(C71:C73)</f>
        <v>0</v>
      </c>
      <c r="D74" s="59">
        <f t="shared" ref="D74:BJ74" si="18">SUM(D71:D73)</f>
        <v>0</v>
      </c>
      <c r="E74" s="59">
        <f t="shared" si="18"/>
        <v>0</v>
      </c>
      <c r="F74" s="59">
        <f t="shared" si="18"/>
        <v>0</v>
      </c>
      <c r="G74" s="59">
        <f t="shared" si="18"/>
        <v>0</v>
      </c>
      <c r="H74" s="59">
        <f t="shared" si="18"/>
        <v>0.10462026520000001</v>
      </c>
      <c r="I74" s="59">
        <f t="shared" si="18"/>
        <v>0.97731099366666663</v>
      </c>
      <c r="J74" s="59">
        <f t="shared" si="18"/>
        <v>0</v>
      </c>
      <c r="K74" s="59">
        <f t="shared" si="18"/>
        <v>0</v>
      </c>
      <c r="L74" s="59">
        <f t="shared" si="18"/>
        <v>0.17131842349999998</v>
      </c>
      <c r="M74" s="59">
        <f t="shared" si="18"/>
        <v>0</v>
      </c>
      <c r="N74" s="59">
        <f t="shared" si="18"/>
        <v>0</v>
      </c>
      <c r="O74" s="59">
        <f t="shared" si="18"/>
        <v>0</v>
      </c>
      <c r="P74" s="59">
        <f t="shared" si="18"/>
        <v>0</v>
      </c>
      <c r="Q74" s="59">
        <f t="shared" si="18"/>
        <v>0</v>
      </c>
      <c r="R74" s="59">
        <f t="shared" si="18"/>
        <v>0.13987441526666666</v>
      </c>
      <c r="S74" s="59">
        <f t="shared" si="18"/>
        <v>0</v>
      </c>
      <c r="T74" s="59">
        <f t="shared" si="18"/>
        <v>0</v>
      </c>
      <c r="U74" s="59">
        <f t="shared" si="18"/>
        <v>0</v>
      </c>
      <c r="V74" s="59">
        <f t="shared" si="18"/>
        <v>0</v>
      </c>
      <c r="W74" s="59">
        <f t="shared" si="18"/>
        <v>0</v>
      </c>
      <c r="X74" s="59">
        <f t="shared" si="18"/>
        <v>0</v>
      </c>
      <c r="Y74" s="59">
        <f t="shared" si="18"/>
        <v>0</v>
      </c>
      <c r="Z74" s="59">
        <f t="shared" si="18"/>
        <v>0</v>
      </c>
      <c r="AA74" s="59">
        <f t="shared" si="18"/>
        <v>0</v>
      </c>
      <c r="AB74" s="59">
        <f t="shared" si="18"/>
        <v>0.55866673213333329</v>
      </c>
      <c r="AC74" s="59">
        <f t="shared" si="18"/>
        <v>1.1145559733333337</v>
      </c>
      <c r="AD74" s="59">
        <f t="shared" si="18"/>
        <v>0</v>
      </c>
      <c r="AE74" s="59">
        <f t="shared" si="18"/>
        <v>0</v>
      </c>
      <c r="AF74" s="59">
        <f t="shared" si="18"/>
        <v>0.83636935183333316</v>
      </c>
      <c r="AG74" s="59">
        <f t="shared" si="18"/>
        <v>0</v>
      </c>
      <c r="AH74" s="59">
        <f t="shared" si="18"/>
        <v>0</v>
      </c>
      <c r="AI74" s="59">
        <f t="shared" si="18"/>
        <v>0</v>
      </c>
      <c r="AJ74" s="59">
        <f t="shared" si="18"/>
        <v>0</v>
      </c>
      <c r="AK74" s="59">
        <f t="shared" si="18"/>
        <v>0</v>
      </c>
      <c r="AL74" s="59">
        <f t="shared" si="18"/>
        <v>0.21610572379999998</v>
      </c>
      <c r="AM74" s="59">
        <f t="shared" si="18"/>
        <v>0.63341049670000016</v>
      </c>
      <c r="AN74" s="59">
        <f t="shared" si="18"/>
        <v>0</v>
      </c>
      <c r="AO74" s="59">
        <f t="shared" si="18"/>
        <v>0</v>
      </c>
      <c r="AP74" s="59">
        <f t="shared" si="18"/>
        <v>0</v>
      </c>
      <c r="AQ74" s="59">
        <f t="shared" si="18"/>
        <v>0</v>
      </c>
      <c r="AR74" s="59">
        <f t="shared" si="18"/>
        <v>0</v>
      </c>
      <c r="AS74" s="59">
        <f t="shared" si="18"/>
        <v>0</v>
      </c>
      <c r="AT74" s="59">
        <f t="shared" si="18"/>
        <v>0</v>
      </c>
      <c r="AU74" s="59">
        <f t="shared" si="18"/>
        <v>0</v>
      </c>
      <c r="AV74" s="59">
        <f t="shared" si="18"/>
        <v>0.14036726003333333</v>
      </c>
      <c r="AW74" s="59">
        <f t="shared" si="18"/>
        <v>0.17752227099999998</v>
      </c>
      <c r="AX74" s="59">
        <f t="shared" si="18"/>
        <v>0</v>
      </c>
      <c r="AY74" s="59">
        <f t="shared" si="18"/>
        <v>0</v>
      </c>
      <c r="AZ74" s="59">
        <f t="shared" si="18"/>
        <v>6.0635316666666661E-2</v>
      </c>
      <c r="BA74" s="59">
        <f t="shared" si="18"/>
        <v>0</v>
      </c>
      <c r="BB74" s="59">
        <f t="shared" si="18"/>
        <v>0</v>
      </c>
      <c r="BC74" s="59">
        <f t="shared" si="18"/>
        <v>0</v>
      </c>
      <c r="BD74" s="59">
        <f t="shared" si="18"/>
        <v>0</v>
      </c>
      <c r="BE74" s="59">
        <f t="shared" si="18"/>
        <v>0</v>
      </c>
      <c r="BF74" s="59">
        <f t="shared" si="18"/>
        <v>0.11315395583333335</v>
      </c>
      <c r="BG74" s="59">
        <f t="shared" si="18"/>
        <v>0</v>
      </c>
      <c r="BH74" s="59">
        <f t="shared" si="18"/>
        <v>0</v>
      </c>
      <c r="BI74" s="59">
        <f t="shared" si="18"/>
        <v>0</v>
      </c>
      <c r="BJ74" s="59">
        <f t="shared" si="18"/>
        <v>6.0635316666666659E-4</v>
      </c>
      <c r="BK74" s="44">
        <f>SUM(C74:BJ74)</f>
        <v>5.244517532133333</v>
      </c>
    </row>
    <row r="75" spans="1:66" ht="6" customHeight="1" x14ac:dyDescent="0.25">
      <c r="A75" s="49"/>
      <c r="B75" s="60"/>
    </row>
    <row r="76" spans="1:66" x14ac:dyDescent="0.25">
      <c r="A76" s="49"/>
      <c r="B76" s="49" t="s">
        <v>73</v>
      </c>
      <c r="L76" s="61" t="s">
        <v>74</v>
      </c>
      <c r="BK76" s="62"/>
    </row>
    <row r="77" spans="1:66" x14ac:dyDescent="0.25">
      <c r="A77" s="49"/>
      <c r="B77" s="49" t="s">
        <v>75</v>
      </c>
      <c r="L77" s="49" t="s">
        <v>76</v>
      </c>
      <c r="BK77" s="62"/>
    </row>
    <row r="78" spans="1:66" x14ac:dyDescent="0.25">
      <c r="L78" s="49" t="s">
        <v>77</v>
      </c>
      <c r="BK78" s="62"/>
      <c r="BM78" s="62"/>
      <c r="BN78" s="62"/>
    </row>
    <row r="79" spans="1:66" x14ac:dyDescent="0.25">
      <c r="B79" s="49" t="s">
        <v>78</v>
      </c>
      <c r="L79" s="49" t="s">
        <v>79</v>
      </c>
      <c r="BM79" s="63"/>
    </row>
    <row r="80" spans="1:66" x14ac:dyDescent="0.25">
      <c r="B80" s="49" t="s">
        <v>80</v>
      </c>
      <c r="L80" s="49" t="s">
        <v>81</v>
      </c>
    </row>
    <row r="81" spans="2:62" x14ac:dyDescent="0.25">
      <c r="B81" s="49"/>
      <c r="L81" s="49" t="s">
        <v>82</v>
      </c>
    </row>
    <row r="82" spans="2:62" x14ac:dyDescent="0.25"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</row>
    <row r="83" spans="2:62" x14ac:dyDescent="0.25"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</row>
    <row r="89" spans="2:62" x14ac:dyDescent="0.25">
      <c r="B89" s="49"/>
    </row>
  </sheetData>
  <mergeCells count="49">
    <mergeCell ref="C63:BK63"/>
    <mergeCell ref="C64:BK64"/>
    <mergeCell ref="C67:BK67"/>
    <mergeCell ref="C69:BK69"/>
    <mergeCell ref="C70:BK70"/>
    <mergeCell ref="C50:BK50"/>
    <mergeCell ref="C53:BK53"/>
    <mergeCell ref="C54:BK54"/>
    <mergeCell ref="C55:BK55"/>
    <mergeCell ref="C58:BK58"/>
    <mergeCell ref="C62:BK62"/>
    <mergeCell ref="C31:BK31"/>
    <mergeCell ref="C32:BK32"/>
    <mergeCell ref="C33:BK33"/>
    <mergeCell ref="C37:BK37"/>
    <mergeCell ref="C48:BK48"/>
    <mergeCell ref="C49:BK49"/>
    <mergeCell ref="C7:BK7"/>
    <mergeCell ref="C11:BK11"/>
    <mergeCell ref="C14:BK14"/>
    <mergeCell ref="C17:BK17"/>
    <mergeCell ref="C20:BK20"/>
    <mergeCell ref="C23:BK23"/>
    <mergeCell ref="AL4:AP4"/>
    <mergeCell ref="AQ4:AU4"/>
    <mergeCell ref="AV4:AZ4"/>
    <mergeCell ref="BA4:BE4"/>
    <mergeCell ref="BF4:BJ4"/>
    <mergeCell ref="C6:BK6"/>
    <mergeCell ref="AG3:AP3"/>
    <mergeCell ref="AQ3:AZ3"/>
    <mergeCell ref="BA3:BJ3"/>
    <mergeCell ref="C4:G4"/>
    <mergeCell ref="H4:L4"/>
    <mergeCell ref="M4:Q4"/>
    <mergeCell ref="R4:V4"/>
    <mergeCell ref="W4:AA4"/>
    <mergeCell ref="AB4:AF4"/>
    <mergeCell ref="AG4:AK4"/>
    <mergeCell ref="A1:A5"/>
    <mergeCell ref="B1:B5"/>
    <mergeCell ref="C1:BK1"/>
    <mergeCell ref="C2:V2"/>
    <mergeCell ref="W2:AP2"/>
    <mergeCell ref="AQ2:BJ2"/>
    <mergeCell ref="BK2:BK5"/>
    <mergeCell ref="C3:L3"/>
    <mergeCell ref="M3:V3"/>
    <mergeCell ref="W3:A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8"/>
  <sheetViews>
    <sheetView tabSelected="1" workbookViewId="0">
      <selection sqref="A1:XFD1048576"/>
    </sheetView>
  </sheetViews>
  <sheetFormatPr defaultRowHeight="12.75" x14ac:dyDescent="0.2"/>
  <cols>
    <col min="1" max="1" width="2.28515625" style="68" customWidth="1"/>
    <col min="2" max="2" width="9.140625" style="80"/>
    <col min="3" max="3" width="25.28515625" style="80" bestFit="1" customWidth="1"/>
    <col min="4" max="4" width="9.28515625" style="80" bestFit="1" customWidth="1"/>
    <col min="5" max="6" width="18.28515625" style="80" bestFit="1" customWidth="1"/>
    <col min="7" max="7" width="10" style="80" bestFit="1" customWidth="1"/>
    <col min="8" max="8" width="19.85546875" style="80" bestFit="1" customWidth="1"/>
    <col min="9" max="9" width="15.85546875" style="80" bestFit="1" customWidth="1"/>
    <col min="10" max="10" width="17" style="80" bestFit="1" customWidth="1"/>
    <col min="11" max="11" width="9.28515625" style="80" bestFit="1" customWidth="1"/>
    <col min="12" max="12" width="19.85546875" style="80" bestFit="1" customWidth="1"/>
    <col min="13" max="16384" width="9.140625" style="68"/>
  </cols>
  <sheetData>
    <row r="2" spans="2:12" x14ac:dyDescent="0.2">
      <c r="B2" s="65" t="s">
        <v>83</v>
      </c>
      <c r="C2" s="66"/>
      <c r="D2" s="66"/>
      <c r="E2" s="66"/>
      <c r="F2" s="66"/>
      <c r="G2" s="66"/>
      <c r="H2" s="66"/>
      <c r="I2" s="66"/>
      <c r="J2" s="66"/>
      <c r="K2" s="66"/>
      <c r="L2" s="67"/>
    </row>
    <row r="3" spans="2:12" x14ac:dyDescent="0.2">
      <c r="B3" s="65" t="s">
        <v>84</v>
      </c>
      <c r="C3" s="66"/>
      <c r="D3" s="66"/>
      <c r="E3" s="66"/>
      <c r="F3" s="66"/>
      <c r="G3" s="66"/>
      <c r="H3" s="66"/>
      <c r="I3" s="66"/>
      <c r="J3" s="66"/>
      <c r="K3" s="66"/>
      <c r="L3" s="67"/>
    </row>
    <row r="4" spans="2:12" ht="25.5" x14ac:dyDescent="0.2">
      <c r="B4" s="69" t="s">
        <v>0</v>
      </c>
      <c r="C4" s="70" t="s">
        <v>85</v>
      </c>
      <c r="D4" s="70" t="s">
        <v>86</v>
      </c>
      <c r="E4" s="70" t="s">
        <v>87</v>
      </c>
      <c r="F4" s="70" t="s">
        <v>40</v>
      </c>
      <c r="G4" s="70" t="s">
        <v>55</v>
      </c>
      <c r="H4" s="70" t="s">
        <v>64</v>
      </c>
      <c r="I4" s="70" t="s">
        <v>88</v>
      </c>
      <c r="J4" s="70" t="s">
        <v>89</v>
      </c>
      <c r="K4" s="70" t="s">
        <v>90</v>
      </c>
      <c r="L4" s="70" t="s">
        <v>91</v>
      </c>
    </row>
    <row r="5" spans="2:12" x14ac:dyDescent="0.2">
      <c r="B5" s="71">
        <v>1</v>
      </c>
      <c r="C5" s="72" t="s">
        <v>92</v>
      </c>
      <c r="D5" s="73">
        <v>1.0676643333333331E-4</v>
      </c>
      <c r="E5" s="73">
        <v>0</v>
      </c>
      <c r="F5" s="73">
        <v>4.7788878233333332E-2</v>
      </c>
      <c r="G5" s="73">
        <v>2.5327190366666655E-2</v>
      </c>
      <c r="H5" s="73">
        <v>0</v>
      </c>
      <c r="I5" s="74">
        <v>0</v>
      </c>
      <c r="J5" s="74">
        <v>0</v>
      </c>
      <c r="K5" s="74">
        <f>SUM(D5:J5)</f>
        <v>7.3222835033333322E-2</v>
      </c>
      <c r="L5" s="73">
        <v>0</v>
      </c>
    </row>
    <row r="6" spans="2:12" x14ac:dyDescent="0.2">
      <c r="B6" s="71">
        <v>2</v>
      </c>
      <c r="C6" s="75" t="s">
        <v>93</v>
      </c>
      <c r="D6" s="73">
        <v>1.2588046761</v>
      </c>
      <c r="E6" s="73">
        <v>0.4807259001666665</v>
      </c>
      <c r="F6" s="73">
        <v>28.026673956166654</v>
      </c>
      <c r="G6" s="73">
        <v>6.1662406991000012</v>
      </c>
      <c r="H6" s="73">
        <v>4.6629509733333331E-2</v>
      </c>
      <c r="I6" s="74">
        <v>0</v>
      </c>
      <c r="J6" s="74">
        <v>0</v>
      </c>
      <c r="K6" s="74">
        <f t="shared" ref="K6:K41" si="0">SUM(D6:J6)</f>
        <v>35.979074741266658</v>
      </c>
      <c r="L6" s="73">
        <v>2.8440372399999997E-2</v>
      </c>
    </row>
    <row r="7" spans="2:12" x14ac:dyDescent="0.2">
      <c r="B7" s="71">
        <v>3</v>
      </c>
      <c r="C7" s="72" t="s">
        <v>94</v>
      </c>
      <c r="D7" s="73">
        <v>0</v>
      </c>
      <c r="E7" s="73">
        <v>1.0060578666666665E-3</v>
      </c>
      <c r="F7" s="73">
        <v>4.6053729666666668E-2</v>
      </c>
      <c r="G7" s="73">
        <v>0</v>
      </c>
      <c r="H7" s="73">
        <v>0</v>
      </c>
      <c r="I7" s="74">
        <v>0</v>
      </c>
      <c r="J7" s="74">
        <v>0</v>
      </c>
      <c r="K7" s="74">
        <f t="shared" si="0"/>
        <v>4.7059787533333335E-2</v>
      </c>
      <c r="L7" s="73">
        <v>0</v>
      </c>
    </row>
    <row r="8" spans="2:12" x14ac:dyDescent="0.2">
      <c r="B8" s="71">
        <v>4</v>
      </c>
      <c r="C8" s="75" t="s">
        <v>95</v>
      </c>
      <c r="D8" s="73">
        <v>0.1810492997</v>
      </c>
      <c r="E8" s="73">
        <v>1.8828789081333333</v>
      </c>
      <c r="F8" s="73">
        <v>18.613650431499998</v>
      </c>
      <c r="G8" s="73">
        <v>2.2225581684666667</v>
      </c>
      <c r="H8" s="73">
        <v>0.22534058223333325</v>
      </c>
      <c r="I8" s="74">
        <v>0</v>
      </c>
      <c r="J8" s="74">
        <v>0</v>
      </c>
      <c r="K8" s="74">
        <f t="shared" si="0"/>
        <v>23.125477390033332</v>
      </c>
      <c r="L8" s="73">
        <v>0</v>
      </c>
    </row>
    <row r="9" spans="2:12" x14ac:dyDescent="0.2">
      <c r="B9" s="71">
        <v>5</v>
      </c>
      <c r="C9" s="75" t="s">
        <v>96</v>
      </c>
      <c r="D9" s="73">
        <v>1.1980008036333332</v>
      </c>
      <c r="E9" s="73">
        <v>0.8933613254666668</v>
      </c>
      <c r="F9" s="73">
        <v>27.918459868999996</v>
      </c>
      <c r="G9" s="73">
        <v>23.525197614933333</v>
      </c>
      <c r="H9" s="73">
        <v>0.11835191833333331</v>
      </c>
      <c r="I9" s="74">
        <v>0</v>
      </c>
      <c r="J9" s="74">
        <v>0</v>
      </c>
      <c r="K9" s="74">
        <f t="shared" si="0"/>
        <v>53.653371531366659</v>
      </c>
      <c r="L9" s="73">
        <v>7.1938063699999999E-2</v>
      </c>
    </row>
    <row r="10" spans="2:12" x14ac:dyDescent="0.2">
      <c r="B10" s="71">
        <v>6</v>
      </c>
      <c r="C10" s="75" t="s">
        <v>97</v>
      </c>
      <c r="D10" s="73">
        <v>2.2244529022666666</v>
      </c>
      <c r="E10" s="73">
        <v>2.7841825080666665</v>
      </c>
      <c r="F10" s="73">
        <v>37.120355037656381</v>
      </c>
      <c r="G10" s="73">
        <v>17.954101960900005</v>
      </c>
      <c r="H10" s="73">
        <v>4.8216928066666664E-2</v>
      </c>
      <c r="I10" s="74">
        <v>0</v>
      </c>
      <c r="J10" s="74">
        <v>0</v>
      </c>
      <c r="K10" s="74">
        <f t="shared" si="0"/>
        <v>60.131309336956384</v>
      </c>
      <c r="L10" s="73">
        <v>0</v>
      </c>
    </row>
    <row r="11" spans="2:12" x14ac:dyDescent="0.2">
      <c r="B11" s="71">
        <v>7</v>
      </c>
      <c r="C11" s="75" t="s">
        <v>98</v>
      </c>
      <c r="D11" s="73">
        <v>0.77952120423333326</v>
      </c>
      <c r="E11" s="73">
        <v>17.370039659300005</v>
      </c>
      <c r="F11" s="73">
        <v>15.028545938233353</v>
      </c>
      <c r="G11" s="73">
        <v>1.4515550899333338</v>
      </c>
      <c r="H11" s="73">
        <v>2.9943584333333328E-2</v>
      </c>
      <c r="I11" s="74">
        <v>0</v>
      </c>
      <c r="J11" s="74">
        <v>0</v>
      </c>
      <c r="K11" s="74">
        <f t="shared" si="0"/>
        <v>34.659605476033356</v>
      </c>
      <c r="L11" s="73">
        <v>4.8584693333333332E-4</v>
      </c>
    </row>
    <row r="12" spans="2:12" x14ac:dyDescent="0.2">
      <c r="B12" s="71">
        <v>8</v>
      </c>
      <c r="C12" s="72" t="s">
        <v>99</v>
      </c>
      <c r="D12" s="73">
        <v>0</v>
      </c>
      <c r="E12" s="73">
        <v>0</v>
      </c>
      <c r="F12" s="73">
        <v>0</v>
      </c>
      <c r="G12" s="73">
        <v>0</v>
      </c>
      <c r="H12" s="73">
        <v>0</v>
      </c>
      <c r="I12" s="74">
        <v>0</v>
      </c>
      <c r="J12" s="74">
        <v>0</v>
      </c>
      <c r="K12" s="74">
        <f t="shared" si="0"/>
        <v>0</v>
      </c>
      <c r="L12" s="73">
        <v>0</v>
      </c>
    </row>
    <row r="13" spans="2:12" x14ac:dyDescent="0.2">
      <c r="B13" s="71">
        <v>9</v>
      </c>
      <c r="C13" s="72" t="s">
        <v>100</v>
      </c>
      <c r="D13" s="73">
        <v>0</v>
      </c>
      <c r="E13" s="73">
        <v>0</v>
      </c>
      <c r="F13" s="73">
        <v>0</v>
      </c>
      <c r="G13" s="73">
        <v>0</v>
      </c>
      <c r="H13" s="73">
        <v>0</v>
      </c>
      <c r="I13" s="74">
        <v>0</v>
      </c>
      <c r="J13" s="74">
        <v>0</v>
      </c>
      <c r="K13" s="74">
        <f t="shared" si="0"/>
        <v>0</v>
      </c>
      <c r="L13" s="73">
        <v>0</v>
      </c>
    </row>
    <row r="14" spans="2:12" x14ac:dyDescent="0.2">
      <c r="B14" s="71">
        <v>10</v>
      </c>
      <c r="C14" s="75" t="s">
        <v>101</v>
      </c>
      <c r="D14" s="73">
        <v>0.29131354490000005</v>
      </c>
      <c r="E14" s="73">
        <v>0.1763252500333333</v>
      </c>
      <c r="F14" s="73">
        <v>6.2788438636666699</v>
      </c>
      <c r="G14" s="73">
        <v>1.4642824246666666</v>
      </c>
      <c r="H14" s="73">
        <v>5.9452806666666653E-3</v>
      </c>
      <c r="I14" s="74">
        <v>0</v>
      </c>
      <c r="J14" s="74">
        <v>0</v>
      </c>
      <c r="K14" s="74">
        <f t="shared" si="0"/>
        <v>8.2167103639333376</v>
      </c>
      <c r="L14" s="73">
        <v>2.053994E-3</v>
      </c>
    </row>
    <row r="15" spans="2:12" x14ac:dyDescent="0.2">
      <c r="B15" s="71">
        <v>11</v>
      </c>
      <c r="C15" s="75" t="s">
        <v>102</v>
      </c>
      <c r="D15" s="73">
        <v>124.64278553579999</v>
      </c>
      <c r="E15" s="73">
        <v>118.91100012283331</v>
      </c>
      <c r="F15" s="73">
        <v>447.86961578816448</v>
      </c>
      <c r="G15" s="73">
        <v>135.36649277729995</v>
      </c>
      <c r="H15" s="73">
        <v>1.089628323066667</v>
      </c>
      <c r="I15" s="74">
        <v>0</v>
      </c>
      <c r="J15" s="74">
        <v>0</v>
      </c>
      <c r="K15" s="74">
        <f t="shared" si="0"/>
        <v>827.87952254716447</v>
      </c>
      <c r="L15" s="73">
        <v>1.0233581724666669</v>
      </c>
    </row>
    <row r="16" spans="2:12" x14ac:dyDescent="0.2">
      <c r="B16" s="71">
        <v>12</v>
      </c>
      <c r="C16" s="75" t="s">
        <v>103</v>
      </c>
      <c r="D16" s="73">
        <v>25.2917518687</v>
      </c>
      <c r="E16" s="73">
        <v>63.819808272833342</v>
      </c>
      <c r="F16" s="73">
        <v>130.5814220133673</v>
      </c>
      <c r="G16" s="73">
        <v>43.745100312866668</v>
      </c>
      <c r="H16" s="73">
        <v>0.3674908245666666</v>
      </c>
      <c r="I16" s="74">
        <v>0</v>
      </c>
      <c r="J16" s="74">
        <v>0</v>
      </c>
      <c r="K16" s="74">
        <f t="shared" si="0"/>
        <v>263.80557329233403</v>
      </c>
      <c r="L16" s="73">
        <v>0.20061669259999998</v>
      </c>
    </row>
    <row r="17" spans="2:12" x14ac:dyDescent="0.2">
      <c r="B17" s="71">
        <v>13</v>
      </c>
      <c r="C17" s="75" t="s">
        <v>104</v>
      </c>
      <c r="D17" s="73">
        <v>8.1621155336333331</v>
      </c>
      <c r="E17" s="73">
        <v>0.87969585903333325</v>
      </c>
      <c r="F17" s="73">
        <v>5.1526410873000019</v>
      </c>
      <c r="G17" s="73">
        <v>1.1047732281333333</v>
      </c>
      <c r="H17" s="73">
        <v>9.350160066666665E-3</v>
      </c>
      <c r="I17" s="74">
        <v>0</v>
      </c>
      <c r="J17" s="74">
        <v>0</v>
      </c>
      <c r="K17" s="74">
        <f t="shared" si="0"/>
        <v>15.308575868166667</v>
      </c>
      <c r="L17" s="73">
        <v>0</v>
      </c>
    </row>
    <row r="18" spans="2:12" x14ac:dyDescent="0.2">
      <c r="B18" s="71">
        <v>14</v>
      </c>
      <c r="C18" s="75" t="s">
        <v>105</v>
      </c>
      <c r="D18" s="73">
        <v>6.6786084333333356E-2</v>
      </c>
      <c r="E18" s="73">
        <v>0.17288814563333332</v>
      </c>
      <c r="F18" s="73">
        <v>5.3985640529000056</v>
      </c>
      <c r="G18" s="73">
        <v>0.40157630443333336</v>
      </c>
      <c r="H18" s="73">
        <v>7.7246674899999979E-2</v>
      </c>
      <c r="I18" s="74">
        <v>0</v>
      </c>
      <c r="J18" s="74">
        <v>0</v>
      </c>
      <c r="K18" s="74">
        <f t="shared" si="0"/>
        <v>6.1170612622000053</v>
      </c>
      <c r="L18" s="73">
        <v>2.5816148666666671E-3</v>
      </c>
    </row>
    <row r="19" spans="2:12" x14ac:dyDescent="0.2">
      <c r="B19" s="71">
        <v>15</v>
      </c>
      <c r="C19" s="75" t="s">
        <v>106</v>
      </c>
      <c r="D19" s="73">
        <v>1.6865250750666667</v>
      </c>
      <c r="E19" s="73">
        <v>1.1620335804333335</v>
      </c>
      <c r="F19" s="73">
        <v>33.510085048766662</v>
      </c>
      <c r="G19" s="73">
        <v>8.0895088804333337</v>
      </c>
      <c r="H19" s="73">
        <v>0.20924484876666669</v>
      </c>
      <c r="I19" s="74">
        <v>0</v>
      </c>
      <c r="J19" s="74">
        <v>0</v>
      </c>
      <c r="K19" s="74">
        <f t="shared" si="0"/>
        <v>44.657397433466663</v>
      </c>
      <c r="L19" s="73">
        <v>2.6788887099999999E-2</v>
      </c>
    </row>
    <row r="20" spans="2:12" x14ac:dyDescent="0.2">
      <c r="B20" s="71">
        <v>16</v>
      </c>
      <c r="C20" s="75" t="s">
        <v>107</v>
      </c>
      <c r="D20" s="73">
        <v>103.33233209093335</v>
      </c>
      <c r="E20" s="73">
        <v>14.336707420566674</v>
      </c>
      <c r="F20" s="73">
        <v>237.30200543483102</v>
      </c>
      <c r="G20" s="73">
        <v>64.880775198899983</v>
      </c>
      <c r="H20" s="73">
        <v>1.9010732085666662</v>
      </c>
      <c r="I20" s="74">
        <v>0</v>
      </c>
      <c r="J20" s="74">
        <v>0</v>
      </c>
      <c r="K20" s="74">
        <f t="shared" si="0"/>
        <v>421.75289335379773</v>
      </c>
      <c r="L20" s="73">
        <v>0.27113598456666665</v>
      </c>
    </row>
    <row r="21" spans="2:12" x14ac:dyDescent="0.2">
      <c r="B21" s="71">
        <v>17</v>
      </c>
      <c r="C21" s="75" t="s">
        <v>108</v>
      </c>
      <c r="D21" s="73">
        <v>1.4389393162333333</v>
      </c>
      <c r="E21" s="73">
        <v>1.1576945061333332</v>
      </c>
      <c r="F21" s="73">
        <v>38.741330575599974</v>
      </c>
      <c r="G21" s="73">
        <v>6.8237667004000002</v>
      </c>
      <c r="H21" s="73">
        <v>0.2366612719</v>
      </c>
      <c r="I21" s="74">
        <v>0</v>
      </c>
      <c r="J21" s="74">
        <v>0</v>
      </c>
      <c r="K21" s="74">
        <f t="shared" si="0"/>
        <v>48.398392370266642</v>
      </c>
      <c r="L21" s="73">
        <v>0</v>
      </c>
    </row>
    <row r="22" spans="2:12" x14ac:dyDescent="0.2">
      <c r="B22" s="71">
        <v>18</v>
      </c>
      <c r="C22" s="72" t="s">
        <v>109</v>
      </c>
      <c r="D22" s="73">
        <v>0</v>
      </c>
      <c r="E22" s="73">
        <v>0</v>
      </c>
      <c r="F22" s="73">
        <v>0</v>
      </c>
      <c r="G22" s="73">
        <v>0</v>
      </c>
      <c r="H22" s="73">
        <v>0</v>
      </c>
      <c r="I22" s="74">
        <v>0</v>
      </c>
      <c r="J22" s="74">
        <v>0</v>
      </c>
      <c r="K22" s="74">
        <f t="shared" si="0"/>
        <v>0</v>
      </c>
      <c r="L22" s="73">
        <v>0</v>
      </c>
    </row>
    <row r="23" spans="2:12" x14ac:dyDescent="0.2">
      <c r="B23" s="71">
        <v>19</v>
      </c>
      <c r="C23" s="75" t="s">
        <v>110</v>
      </c>
      <c r="D23" s="73">
        <v>3.4970609870333327</v>
      </c>
      <c r="E23" s="73">
        <v>6.6021593283</v>
      </c>
      <c r="F23" s="73">
        <v>66.886668346666355</v>
      </c>
      <c r="G23" s="73">
        <v>50.30365356906664</v>
      </c>
      <c r="H23" s="73">
        <v>0.11827594759999997</v>
      </c>
      <c r="I23" s="74">
        <v>0</v>
      </c>
      <c r="J23" s="74">
        <v>0</v>
      </c>
      <c r="K23" s="74">
        <f t="shared" si="0"/>
        <v>127.40781817866633</v>
      </c>
      <c r="L23" s="73">
        <v>0.15819468453333332</v>
      </c>
    </row>
    <row r="24" spans="2:12" x14ac:dyDescent="0.2">
      <c r="B24" s="71">
        <v>20</v>
      </c>
      <c r="C24" s="75" t="s">
        <v>111</v>
      </c>
      <c r="D24" s="73">
        <v>704.94722562686684</v>
      </c>
      <c r="E24" s="73">
        <v>460.33159259396626</v>
      </c>
      <c r="F24" s="73">
        <v>982.23440490747066</v>
      </c>
      <c r="G24" s="73">
        <v>240.38315235446694</v>
      </c>
      <c r="H24" s="73">
        <v>7.5510319676000481</v>
      </c>
      <c r="I24" s="74">
        <v>0</v>
      </c>
      <c r="J24" s="74">
        <v>0</v>
      </c>
      <c r="K24" s="74">
        <f t="shared" si="0"/>
        <v>2395.4474074503705</v>
      </c>
      <c r="L24" s="73">
        <v>2.0518609786999997</v>
      </c>
    </row>
    <row r="25" spans="2:12" x14ac:dyDescent="0.2">
      <c r="B25" s="71">
        <v>21</v>
      </c>
      <c r="C25" s="72" t="s">
        <v>112</v>
      </c>
      <c r="D25" s="73">
        <v>0</v>
      </c>
      <c r="E25" s="73">
        <v>9.0164494666666699E-3</v>
      </c>
      <c r="F25" s="73">
        <v>0.59872110083333319</v>
      </c>
      <c r="G25" s="73">
        <v>1.0733699666666667E-3</v>
      </c>
      <c r="H25" s="73">
        <v>0</v>
      </c>
      <c r="I25" s="74">
        <v>0</v>
      </c>
      <c r="J25" s="74">
        <v>0</v>
      </c>
      <c r="K25" s="74">
        <f t="shared" si="0"/>
        <v>0.6088109202666665</v>
      </c>
      <c r="L25" s="73">
        <v>0</v>
      </c>
    </row>
    <row r="26" spans="2:12" x14ac:dyDescent="0.2">
      <c r="B26" s="71">
        <v>22</v>
      </c>
      <c r="C26" s="75" t="s">
        <v>113</v>
      </c>
      <c r="D26" s="73">
        <v>0</v>
      </c>
      <c r="E26" s="73">
        <v>9.6480126333333346E-3</v>
      </c>
      <c r="F26" s="73">
        <v>1.4984093558333336</v>
      </c>
      <c r="G26" s="73">
        <v>3.4277155366666659E-2</v>
      </c>
      <c r="H26" s="73">
        <v>5.9452806666666653E-3</v>
      </c>
      <c r="I26" s="74">
        <v>0</v>
      </c>
      <c r="J26" s="74">
        <v>0</v>
      </c>
      <c r="K26" s="74">
        <f t="shared" si="0"/>
        <v>1.5482798045000004</v>
      </c>
      <c r="L26" s="73">
        <v>0</v>
      </c>
    </row>
    <row r="27" spans="2:12" x14ac:dyDescent="0.2">
      <c r="B27" s="71">
        <v>23</v>
      </c>
      <c r="C27" s="72" t="s">
        <v>114</v>
      </c>
      <c r="D27" s="73">
        <v>0</v>
      </c>
      <c r="E27" s="73">
        <v>0</v>
      </c>
      <c r="F27" s="73">
        <v>8.6928773333333357E-4</v>
      </c>
      <c r="G27" s="73">
        <v>0</v>
      </c>
      <c r="H27" s="73">
        <v>0</v>
      </c>
      <c r="I27" s="74">
        <v>0</v>
      </c>
      <c r="J27" s="74">
        <v>0</v>
      </c>
      <c r="K27" s="74">
        <f t="shared" si="0"/>
        <v>8.6928773333333357E-4</v>
      </c>
      <c r="L27" s="73">
        <v>0</v>
      </c>
    </row>
    <row r="28" spans="2:12" x14ac:dyDescent="0.2">
      <c r="B28" s="71">
        <v>24</v>
      </c>
      <c r="C28" s="72" t="s">
        <v>115</v>
      </c>
      <c r="D28" s="73">
        <v>0</v>
      </c>
      <c r="E28" s="73">
        <v>0.38553843483333339</v>
      </c>
      <c r="F28" s="73">
        <v>0.1466789000666667</v>
      </c>
      <c r="G28" s="73">
        <v>0</v>
      </c>
      <c r="H28" s="73">
        <v>0</v>
      </c>
      <c r="I28" s="74">
        <v>0</v>
      </c>
      <c r="J28" s="74">
        <v>0</v>
      </c>
      <c r="K28" s="74">
        <f t="shared" si="0"/>
        <v>0.53221733490000012</v>
      </c>
      <c r="L28" s="73">
        <v>0</v>
      </c>
    </row>
    <row r="29" spans="2:12" x14ac:dyDescent="0.2">
      <c r="B29" s="71">
        <v>25</v>
      </c>
      <c r="C29" s="75" t="s">
        <v>116</v>
      </c>
      <c r="D29" s="73">
        <v>54.856289805766664</v>
      </c>
      <c r="E29" s="73">
        <v>71.568617521033332</v>
      </c>
      <c r="F29" s="73">
        <v>335.9654571620282</v>
      </c>
      <c r="G29" s="73">
        <v>140.19884852853338</v>
      </c>
      <c r="H29" s="73">
        <v>1.5812999051666661</v>
      </c>
      <c r="I29" s="74">
        <v>0</v>
      </c>
      <c r="J29" s="74">
        <v>0</v>
      </c>
      <c r="K29" s="74">
        <f t="shared" si="0"/>
        <v>604.17051292252825</v>
      </c>
      <c r="L29" s="73">
        <v>0.22019326043333334</v>
      </c>
    </row>
    <row r="30" spans="2:12" x14ac:dyDescent="0.2">
      <c r="B30" s="71">
        <v>26</v>
      </c>
      <c r="C30" s="75" t="s">
        <v>117</v>
      </c>
      <c r="D30" s="73">
        <v>0.16079406286666667</v>
      </c>
      <c r="E30" s="73">
        <v>0.41979971476666667</v>
      </c>
      <c r="F30" s="73">
        <v>19.420660564733303</v>
      </c>
      <c r="G30" s="73">
        <v>2.8037958082000003</v>
      </c>
      <c r="H30" s="73">
        <v>4.6825594200000001E-2</v>
      </c>
      <c r="I30" s="74">
        <v>0</v>
      </c>
      <c r="J30" s="74">
        <v>0</v>
      </c>
      <c r="K30" s="74">
        <f t="shared" si="0"/>
        <v>22.851875744766637</v>
      </c>
      <c r="L30" s="73">
        <v>5.9727059999999999E-4</v>
      </c>
    </row>
    <row r="31" spans="2:12" x14ac:dyDescent="0.2">
      <c r="B31" s="71">
        <v>27</v>
      </c>
      <c r="C31" s="75" t="s">
        <v>44</v>
      </c>
      <c r="D31" s="73">
        <v>1.9266149786666666</v>
      </c>
      <c r="E31" s="73">
        <v>0.58164237856666667</v>
      </c>
      <c r="F31" s="73">
        <v>19.276969272633341</v>
      </c>
      <c r="G31" s="73">
        <v>1.0333651633666667</v>
      </c>
      <c r="H31" s="73">
        <v>4.2227414433333346E-2</v>
      </c>
      <c r="I31" s="74">
        <v>0</v>
      </c>
      <c r="J31" s="74">
        <v>0</v>
      </c>
      <c r="K31" s="74">
        <f t="shared" si="0"/>
        <v>22.860819207666676</v>
      </c>
      <c r="L31" s="73">
        <v>0</v>
      </c>
    </row>
    <row r="32" spans="2:12" x14ac:dyDescent="0.2">
      <c r="B32" s="71">
        <v>28</v>
      </c>
      <c r="C32" s="75" t="s">
        <v>118</v>
      </c>
      <c r="D32" s="73">
        <v>2.5271047366666667E-2</v>
      </c>
      <c r="E32" s="73">
        <v>3.0305251666666666E-3</v>
      </c>
      <c r="F32" s="73">
        <v>1.7389024839666671</v>
      </c>
      <c r="G32" s="73">
        <v>0.21199775599999998</v>
      </c>
      <c r="H32" s="73">
        <v>0</v>
      </c>
      <c r="I32" s="74">
        <v>0</v>
      </c>
      <c r="J32" s="74">
        <v>0</v>
      </c>
      <c r="K32" s="74">
        <f t="shared" si="0"/>
        <v>1.9792018125000004</v>
      </c>
      <c r="L32" s="73">
        <v>0</v>
      </c>
    </row>
    <row r="33" spans="2:13" x14ac:dyDescent="0.2">
      <c r="B33" s="71">
        <v>29</v>
      </c>
      <c r="C33" s="75" t="s">
        <v>119</v>
      </c>
      <c r="D33" s="73">
        <v>5.7828982711333321</v>
      </c>
      <c r="E33" s="73">
        <v>68.340530466133345</v>
      </c>
      <c r="F33" s="73">
        <v>107.45377780939963</v>
      </c>
      <c r="G33" s="73">
        <v>33.098131792366665</v>
      </c>
      <c r="H33" s="73">
        <v>0.25596978679999999</v>
      </c>
      <c r="I33" s="74">
        <v>0</v>
      </c>
      <c r="J33" s="74">
        <v>0</v>
      </c>
      <c r="K33" s="74">
        <f t="shared" si="0"/>
        <v>214.93130812583297</v>
      </c>
      <c r="L33" s="73">
        <v>8.6495128033333327E-2</v>
      </c>
    </row>
    <row r="34" spans="2:13" x14ac:dyDescent="0.2">
      <c r="B34" s="71">
        <v>30</v>
      </c>
      <c r="C34" s="75" t="s">
        <v>120</v>
      </c>
      <c r="D34" s="73">
        <v>14.332687794066667</v>
      </c>
      <c r="E34" s="73">
        <v>34.072429377866676</v>
      </c>
      <c r="F34" s="73">
        <v>199.01848996435075</v>
      </c>
      <c r="G34" s="73">
        <v>45.578160085733316</v>
      </c>
      <c r="H34" s="73">
        <v>0.19337126813333327</v>
      </c>
      <c r="I34" s="74">
        <v>0</v>
      </c>
      <c r="J34" s="74">
        <v>0</v>
      </c>
      <c r="K34" s="74">
        <f t="shared" si="0"/>
        <v>293.19513849015073</v>
      </c>
      <c r="L34" s="73">
        <v>3.0182914933333332E-2</v>
      </c>
    </row>
    <row r="35" spans="2:13" x14ac:dyDescent="0.2">
      <c r="B35" s="71">
        <v>31</v>
      </c>
      <c r="C35" s="72" t="s">
        <v>121</v>
      </c>
      <c r="D35" s="73">
        <v>1.4505126266666661E-2</v>
      </c>
      <c r="E35" s="73">
        <v>7.3340642466666689E-2</v>
      </c>
      <c r="F35" s="73">
        <v>0.49507999126666669</v>
      </c>
      <c r="G35" s="73">
        <v>1.8461773333333336E-4</v>
      </c>
      <c r="H35" s="73">
        <v>1.6043874833333333E-2</v>
      </c>
      <c r="I35" s="74">
        <v>0</v>
      </c>
      <c r="J35" s="74">
        <v>0</v>
      </c>
      <c r="K35" s="74">
        <f t="shared" si="0"/>
        <v>0.59915425256666677</v>
      </c>
      <c r="L35" s="73">
        <v>0</v>
      </c>
    </row>
    <row r="36" spans="2:13" x14ac:dyDescent="0.2">
      <c r="B36" s="71">
        <v>32</v>
      </c>
      <c r="C36" s="75" t="s">
        <v>122</v>
      </c>
      <c r="D36" s="73">
        <v>13.259848565233334</v>
      </c>
      <c r="E36" s="73">
        <v>13.206202897633336</v>
      </c>
      <c r="F36" s="73">
        <v>192.39683964709897</v>
      </c>
      <c r="G36" s="73">
        <v>48.445097452466662</v>
      </c>
      <c r="H36" s="73">
        <v>0.98380215996666665</v>
      </c>
      <c r="I36" s="74">
        <v>0</v>
      </c>
      <c r="J36" s="74">
        <v>0</v>
      </c>
      <c r="K36" s="74">
        <f t="shared" si="0"/>
        <v>268.29179072239896</v>
      </c>
      <c r="L36" s="73">
        <v>0.17236303726666669</v>
      </c>
    </row>
    <row r="37" spans="2:13" x14ac:dyDescent="0.2">
      <c r="B37" s="71">
        <v>33</v>
      </c>
      <c r="C37" s="75" t="s">
        <v>123</v>
      </c>
      <c r="D37" s="73">
        <v>11.616106075033336</v>
      </c>
      <c r="E37" s="73">
        <v>23.302292180500004</v>
      </c>
      <c r="F37" s="73">
        <v>384.61487297721118</v>
      </c>
      <c r="G37" s="73">
        <v>43.796323135799987</v>
      </c>
      <c r="H37" s="73">
        <v>0.38453624369999995</v>
      </c>
      <c r="I37" s="74">
        <v>0</v>
      </c>
      <c r="J37" s="74">
        <v>0</v>
      </c>
      <c r="K37" s="74">
        <f t="shared" si="0"/>
        <v>463.7141306122445</v>
      </c>
      <c r="L37" s="73">
        <v>4.2342495666666665E-3</v>
      </c>
    </row>
    <row r="38" spans="2:13" x14ac:dyDescent="0.2">
      <c r="B38" s="71">
        <v>34</v>
      </c>
      <c r="C38" s="75" t="s">
        <v>124</v>
      </c>
      <c r="D38" s="73">
        <v>2.9380218000000006E-3</v>
      </c>
      <c r="E38" s="73">
        <v>1.6423297633333334E-2</v>
      </c>
      <c r="F38" s="73">
        <v>0.36933412073333327</v>
      </c>
      <c r="G38" s="73">
        <v>4.8460106043666675</v>
      </c>
      <c r="H38" s="73">
        <v>0</v>
      </c>
      <c r="I38" s="74">
        <v>0</v>
      </c>
      <c r="J38" s="74">
        <v>0</v>
      </c>
      <c r="K38" s="74">
        <f t="shared" si="0"/>
        <v>5.2347060445333344</v>
      </c>
      <c r="L38" s="73">
        <v>0</v>
      </c>
    </row>
    <row r="39" spans="2:13" x14ac:dyDescent="0.2">
      <c r="B39" s="71">
        <v>35</v>
      </c>
      <c r="C39" s="75" t="s">
        <v>125</v>
      </c>
      <c r="D39" s="73">
        <v>10.862804158133335</v>
      </c>
      <c r="E39" s="73">
        <v>56.585383662766667</v>
      </c>
      <c r="F39" s="73">
        <v>282.5241549233312</v>
      </c>
      <c r="G39" s="73">
        <v>120.54326369766692</v>
      </c>
      <c r="H39" s="73">
        <v>0.69153781103333323</v>
      </c>
      <c r="I39" s="74">
        <v>0</v>
      </c>
      <c r="J39" s="74">
        <v>0</v>
      </c>
      <c r="K39" s="74">
        <f t="shared" si="0"/>
        <v>471.20714425293147</v>
      </c>
      <c r="L39" s="73">
        <v>0.6503455280999999</v>
      </c>
    </row>
    <row r="40" spans="2:13" x14ac:dyDescent="0.2">
      <c r="B40" s="71">
        <v>36</v>
      </c>
      <c r="C40" s="75" t="s">
        <v>126</v>
      </c>
      <c r="D40" s="73">
        <v>0.11044654903333334</v>
      </c>
      <c r="E40" s="73">
        <v>0.25752357799999998</v>
      </c>
      <c r="F40" s="73">
        <v>11.9844109806667</v>
      </c>
      <c r="G40" s="73">
        <v>2.1085245776000008</v>
      </c>
      <c r="H40" s="73">
        <v>6.7154601166666661E-2</v>
      </c>
      <c r="I40" s="74">
        <v>0</v>
      </c>
      <c r="J40" s="74">
        <v>0</v>
      </c>
      <c r="K40" s="74">
        <f t="shared" si="0"/>
        <v>14.528060286466701</v>
      </c>
      <c r="L40" s="73">
        <v>1.3285378666666673E-3</v>
      </c>
    </row>
    <row r="41" spans="2:13" x14ac:dyDescent="0.2">
      <c r="B41" s="71">
        <v>37</v>
      </c>
      <c r="C41" s="75" t="s">
        <v>127</v>
      </c>
      <c r="D41" s="73">
        <v>33.513115442566665</v>
      </c>
      <c r="E41" s="73">
        <v>51.895861996566659</v>
      </c>
      <c r="F41" s="73">
        <v>203.45777685956674</v>
      </c>
      <c r="G41" s="73">
        <v>125.91047230267046</v>
      </c>
      <c r="H41" s="73">
        <v>1.1549759536999999</v>
      </c>
      <c r="I41" s="74">
        <v>0</v>
      </c>
      <c r="J41" s="74">
        <v>0</v>
      </c>
      <c r="K41" s="74">
        <f t="shared" si="0"/>
        <v>415.93220255507055</v>
      </c>
      <c r="L41" s="73">
        <v>0.24132231346666666</v>
      </c>
    </row>
    <row r="42" spans="2:13" x14ac:dyDescent="0.2">
      <c r="B42" s="76"/>
      <c r="C42" s="75"/>
      <c r="D42" s="77"/>
      <c r="E42" s="74"/>
      <c r="F42" s="74"/>
      <c r="G42" s="74"/>
      <c r="H42" s="74"/>
      <c r="I42" s="74"/>
      <c r="J42" s="74"/>
      <c r="K42" s="74"/>
      <c r="L42" s="74"/>
    </row>
    <row r="43" spans="2:13" x14ac:dyDescent="0.2">
      <c r="B43" s="70" t="s">
        <v>128</v>
      </c>
      <c r="C43" s="78"/>
      <c r="D43" s="79">
        <f>SUM(D5:D42)</f>
        <v>1125.4630912138002</v>
      </c>
      <c r="E43" s="79">
        <f t="shared" ref="E43:L43" si="1">SUM(E5:E42)</f>
        <v>1011.6893805747995</v>
      </c>
      <c r="F43" s="79">
        <f t="shared" si="1"/>
        <v>3841.7185143606421</v>
      </c>
      <c r="G43" s="79">
        <f t="shared" si="1"/>
        <v>1172.5175885222043</v>
      </c>
      <c r="H43" s="79">
        <f t="shared" si="1"/>
        <v>17.458120924200045</v>
      </c>
      <c r="I43" s="79">
        <f t="shared" si="1"/>
        <v>0</v>
      </c>
      <c r="J43" s="79">
        <f t="shared" si="1"/>
        <v>0</v>
      </c>
      <c r="K43" s="79">
        <f t="shared" si="1"/>
        <v>7168.8466955956483</v>
      </c>
      <c r="L43" s="79">
        <f t="shared" si="1"/>
        <v>5.244517532133333</v>
      </c>
    </row>
    <row r="44" spans="2:13" x14ac:dyDescent="0.2">
      <c r="B44" s="80" t="s">
        <v>129</v>
      </c>
    </row>
    <row r="45" spans="2:13" x14ac:dyDescent="0.2">
      <c r="E45" s="81"/>
      <c r="F45" s="81"/>
      <c r="G45" s="81"/>
      <c r="H45" s="81"/>
    </row>
    <row r="47" spans="2:13" x14ac:dyDescent="0.2">
      <c r="M47" s="80"/>
    </row>
    <row r="48" spans="2:13" x14ac:dyDescent="0.2">
      <c r="M48" s="80"/>
    </row>
  </sheetData>
  <mergeCells count="2">
    <mergeCell ref="B2:L2"/>
    <mergeCell ref="B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Srivastava,Vaneera</dc:creator>
  <cp:lastModifiedBy>Srivastava,Vaneera</cp:lastModifiedBy>
  <dcterms:created xsi:type="dcterms:W3CDTF">2018-05-09T05:08:54Z</dcterms:created>
  <dcterms:modified xsi:type="dcterms:W3CDTF">2018-05-09T05:10:13Z</dcterms:modified>
</cp:coreProperties>
</file>