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/>
  <mc:AlternateContent xmlns:mc="http://schemas.openxmlformats.org/markup-compatibility/2006">
    <mc:Choice Requires="x15">
      <x15ac:absPath xmlns:x15ac="http://schemas.microsoft.com/office/spreadsheetml/2010/11/ac" url="C:\Users\agarwal.gaurav\Desktop\"/>
    </mc:Choice>
  </mc:AlternateContent>
  <xr:revisionPtr revIDLastSave="0" documentId="8_{3A609F1C-45D5-4C6D-A9A4-408BB18FAA7C}" xr6:coauthVersionLast="33" xr6:coauthVersionMax="33" xr10:uidLastSave="{00000000-0000-0000-0000-000000000000}"/>
  <bookViews>
    <workbookView xWindow="-6750" yWindow="495" windowWidth="15480" windowHeight="8190" tabRatio="675" activeTab="1" xr2:uid="{00000000-000D-0000-FFFF-FFFF00000000}"/>
  </bookViews>
  <sheets>
    <sheet name="Anex A1 Frmt for AUM disclosure" sheetId="8" r:id="rId1"/>
    <sheet name="Anex A2 Frmt AUM stateUT wise " sheetId="9" r:id="rId2"/>
  </sheets>
  <definedNames>
    <definedName name="_xlnm._FilterDatabase" localSheetId="0" hidden="1">'Anex A1 Frmt for AUM disclosure'!$A$7:$CV$74</definedName>
  </definedNames>
  <calcPr calcId="179017"/>
</workbook>
</file>

<file path=xl/calcChain.xml><?xml version="1.0" encoding="utf-8"?>
<calcChain xmlns="http://schemas.openxmlformats.org/spreadsheetml/2006/main">
  <c r="D29" i="8" l="1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C29" i="8"/>
  <c r="BK23" i="8"/>
  <c r="K6" i="9" l="1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BK73" i="8"/>
  <c r="BK72" i="8"/>
  <c r="BK71" i="8"/>
  <c r="BK35" i="8"/>
  <c r="BK34" i="8"/>
  <c r="BK25" i="8"/>
  <c r="BK26" i="8"/>
  <c r="BK27" i="8"/>
  <c r="BK28" i="8"/>
  <c r="BK24" i="8"/>
  <c r="BK39" i="8"/>
  <c r="BK40" i="8"/>
  <c r="BK41" i="8"/>
  <c r="BK42" i="8"/>
  <c r="BK43" i="8"/>
  <c r="BK44" i="8"/>
  <c r="BK45" i="8"/>
  <c r="BK38" i="8"/>
  <c r="BK51" i="8"/>
  <c r="BK65" i="8"/>
  <c r="BK8" i="8"/>
  <c r="BJ9" i="8" l="1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K5" i="9" l="1"/>
  <c r="G43" i="9" l="1"/>
  <c r="E43" i="9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C46" i="8"/>
  <c r="BK11" i="8"/>
  <c r="L43" i="9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F43" i="9"/>
  <c r="J43" i="9"/>
  <c r="I43" i="9"/>
  <c r="BK59" i="8"/>
  <c r="BK56" i="8"/>
  <c r="BK20" i="8"/>
  <c r="BK17" i="8"/>
  <c r="BK14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J57" i="8"/>
  <c r="BJ61" i="8" s="1"/>
  <c r="BI57" i="8"/>
  <c r="BI61" i="8" s="1"/>
  <c r="BH57" i="8"/>
  <c r="BH61" i="8" s="1"/>
  <c r="BG57" i="8"/>
  <c r="BG61" i="8" s="1"/>
  <c r="BF57" i="8"/>
  <c r="BF61" i="8" s="1"/>
  <c r="BE57" i="8"/>
  <c r="BE61" i="8" s="1"/>
  <c r="BD57" i="8"/>
  <c r="BD61" i="8" s="1"/>
  <c r="BC57" i="8"/>
  <c r="BC61" i="8" s="1"/>
  <c r="BB57" i="8"/>
  <c r="BB61" i="8" s="1"/>
  <c r="BA57" i="8"/>
  <c r="BA61" i="8" s="1"/>
  <c r="AZ57" i="8"/>
  <c r="AZ61" i="8" s="1"/>
  <c r="AY57" i="8"/>
  <c r="AY61" i="8" s="1"/>
  <c r="AX57" i="8"/>
  <c r="AX61" i="8" s="1"/>
  <c r="AW57" i="8"/>
  <c r="AW61" i="8" s="1"/>
  <c r="AV57" i="8"/>
  <c r="AV61" i="8" s="1"/>
  <c r="AU57" i="8"/>
  <c r="AU61" i="8" s="1"/>
  <c r="AT57" i="8"/>
  <c r="AT61" i="8" s="1"/>
  <c r="AS57" i="8"/>
  <c r="AS61" i="8" s="1"/>
  <c r="AR57" i="8"/>
  <c r="AR61" i="8" s="1"/>
  <c r="AQ57" i="8"/>
  <c r="AQ61" i="8" s="1"/>
  <c r="AP57" i="8"/>
  <c r="AP61" i="8" s="1"/>
  <c r="AO57" i="8"/>
  <c r="AO61" i="8" s="1"/>
  <c r="AN57" i="8"/>
  <c r="AN61" i="8" s="1"/>
  <c r="AM57" i="8"/>
  <c r="AM61" i="8" s="1"/>
  <c r="AL57" i="8"/>
  <c r="AL61" i="8" s="1"/>
  <c r="AK57" i="8"/>
  <c r="AK61" i="8" s="1"/>
  <c r="AJ57" i="8"/>
  <c r="AJ61" i="8" s="1"/>
  <c r="AI57" i="8"/>
  <c r="AI61" i="8" s="1"/>
  <c r="AH57" i="8"/>
  <c r="AH61" i="8" s="1"/>
  <c r="AG57" i="8"/>
  <c r="AG61" i="8" s="1"/>
  <c r="AF57" i="8"/>
  <c r="AF61" i="8" s="1"/>
  <c r="AE57" i="8"/>
  <c r="AE61" i="8" s="1"/>
  <c r="AD57" i="8"/>
  <c r="AD61" i="8" s="1"/>
  <c r="AC57" i="8"/>
  <c r="AC61" i="8" s="1"/>
  <c r="AB57" i="8"/>
  <c r="AB61" i="8" s="1"/>
  <c r="AA57" i="8"/>
  <c r="AA61" i="8" s="1"/>
  <c r="Z57" i="8"/>
  <c r="Z61" i="8" s="1"/>
  <c r="Y57" i="8"/>
  <c r="Y61" i="8" s="1"/>
  <c r="X57" i="8"/>
  <c r="X61" i="8" s="1"/>
  <c r="W57" i="8"/>
  <c r="W61" i="8" s="1"/>
  <c r="V57" i="8"/>
  <c r="V61" i="8" s="1"/>
  <c r="U57" i="8"/>
  <c r="U61" i="8" s="1"/>
  <c r="T57" i="8"/>
  <c r="T61" i="8" s="1"/>
  <c r="S57" i="8"/>
  <c r="S61" i="8" s="1"/>
  <c r="R57" i="8"/>
  <c r="R61" i="8" s="1"/>
  <c r="Q57" i="8"/>
  <c r="Q61" i="8" s="1"/>
  <c r="P57" i="8"/>
  <c r="P61" i="8" s="1"/>
  <c r="O57" i="8"/>
  <c r="O61" i="8" s="1"/>
  <c r="N57" i="8"/>
  <c r="N61" i="8" s="1"/>
  <c r="M57" i="8"/>
  <c r="M61" i="8" s="1"/>
  <c r="L57" i="8"/>
  <c r="L61" i="8" s="1"/>
  <c r="K57" i="8"/>
  <c r="K61" i="8" s="1"/>
  <c r="J57" i="8"/>
  <c r="J61" i="8" s="1"/>
  <c r="I57" i="8"/>
  <c r="I61" i="8" s="1"/>
  <c r="H57" i="8"/>
  <c r="H61" i="8" s="1"/>
  <c r="G57" i="8"/>
  <c r="G61" i="8" s="1"/>
  <c r="F57" i="8"/>
  <c r="F61" i="8" s="1"/>
  <c r="E57" i="8"/>
  <c r="E61" i="8" s="1"/>
  <c r="D57" i="8"/>
  <c r="D61" i="8" s="1"/>
  <c r="C57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AA47" i="8" s="1"/>
  <c r="Z36" i="8"/>
  <c r="Y36" i="8"/>
  <c r="X36" i="8"/>
  <c r="W36" i="8"/>
  <c r="W47" i="8" s="1"/>
  <c r="V36" i="8"/>
  <c r="U36" i="8"/>
  <c r="T36" i="8"/>
  <c r="S36" i="8"/>
  <c r="S47" i="8" s="1"/>
  <c r="R36" i="8"/>
  <c r="Q36" i="8"/>
  <c r="P36" i="8"/>
  <c r="O36" i="8"/>
  <c r="O47" i="8" s="1"/>
  <c r="N36" i="8"/>
  <c r="M36" i="8"/>
  <c r="L36" i="8"/>
  <c r="K36" i="8"/>
  <c r="K47" i="8" s="1"/>
  <c r="J36" i="8"/>
  <c r="I36" i="8"/>
  <c r="H36" i="8"/>
  <c r="G36" i="8"/>
  <c r="G47" i="8" s="1"/>
  <c r="F36" i="8"/>
  <c r="E36" i="8"/>
  <c r="D36" i="8"/>
  <c r="C36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E47" i="8" l="1"/>
  <c r="M47" i="8"/>
  <c r="U47" i="8"/>
  <c r="AC47" i="8"/>
  <c r="I47" i="8"/>
  <c r="Q47" i="8"/>
  <c r="Y47" i="8"/>
  <c r="BK74" i="8"/>
  <c r="C47" i="8"/>
  <c r="AE47" i="8"/>
  <c r="AG47" i="8"/>
  <c r="AI47" i="8"/>
  <c r="AK47" i="8"/>
  <c r="AM47" i="8"/>
  <c r="AO47" i="8"/>
  <c r="AQ47" i="8"/>
  <c r="AS47" i="8"/>
  <c r="AU47" i="8"/>
  <c r="AW47" i="8"/>
  <c r="AY47" i="8"/>
  <c r="BA47" i="8"/>
  <c r="BC47" i="8"/>
  <c r="BE47" i="8"/>
  <c r="BG47" i="8"/>
  <c r="BI47" i="8"/>
  <c r="BK46" i="8"/>
  <c r="H43" i="9"/>
  <c r="D47" i="8"/>
  <c r="F47" i="8"/>
  <c r="H47" i="8"/>
  <c r="J47" i="8"/>
  <c r="L47" i="8"/>
  <c r="N47" i="8"/>
  <c r="P47" i="8"/>
  <c r="R47" i="8"/>
  <c r="T47" i="8"/>
  <c r="V47" i="8"/>
  <c r="X47" i="8"/>
  <c r="Z47" i="8"/>
  <c r="AB47" i="8"/>
  <c r="AD47" i="8"/>
  <c r="AF47" i="8"/>
  <c r="AH47" i="8"/>
  <c r="AJ47" i="8"/>
  <c r="AL47" i="8"/>
  <c r="AN47" i="8"/>
  <c r="AP47" i="8"/>
  <c r="AR47" i="8"/>
  <c r="AT47" i="8"/>
  <c r="AV47" i="8"/>
  <c r="AX47" i="8"/>
  <c r="AZ47" i="8"/>
  <c r="BB47" i="8"/>
  <c r="BD47" i="8"/>
  <c r="BF47" i="8"/>
  <c r="BH47" i="8"/>
  <c r="BJ47" i="8"/>
  <c r="D43" i="9"/>
  <c r="D30" i="8"/>
  <c r="F30" i="8"/>
  <c r="H30" i="8"/>
  <c r="J30" i="8"/>
  <c r="L30" i="8"/>
  <c r="N30" i="8"/>
  <c r="P30" i="8"/>
  <c r="R30" i="8"/>
  <c r="T30" i="8"/>
  <c r="V30" i="8"/>
  <c r="X30" i="8"/>
  <c r="Z30" i="8"/>
  <c r="AB30" i="8"/>
  <c r="AD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C30" i="8"/>
  <c r="E30" i="8"/>
  <c r="E68" i="8" s="1"/>
  <c r="G30" i="8"/>
  <c r="I30" i="8"/>
  <c r="I68" i="8" s="1"/>
  <c r="K30" i="8"/>
  <c r="K68" i="8" s="1"/>
  <c r="M30" i="8"/>
  <c r="M68" i="8" s="1"/>
  <c r="O30" i="8"/>
  <c r="O68" i="8" s="1"/>
  <c r="Q30" i="8"/>
  <c r="Q68" i="8" s="1"/>
  <c r="S30" i="8"/>
  <c r="S68" i="8" s="1"/>
  <c r="U30" i="8"/>
  <c r="U68" i="8" s="1"/>
  <c r="W30" i="8"/>
  <c r="W68" i="8" s="1"/>
  <c r="Y30" i="8"/>
  <c r="Y68" i="8" s="1"/>
  <c r="AA30" i="8"/>
  <c r="AA68" i="8" s="1"/>
  <c r="AC30" i="8"/>
  <c r="AC68" i="8" s="1"/>
  <c r="AE30" i="8"/>
  <c r="AG30" i="8"/>
  <c r="AI30" i="8"/>
  <c r="AK30" i="8"/>
  <c r="AM30" i="8"/>
  <c r="AO30" i="8"/>
  <c r="AQ30" i="8"/>
  <c r="AS30" i="8"/>
  <c r="AU30" i="8"/>
  <c r="AW30" i="8"/>
  <c r="AY30" i="8"/>
  <c r="BA30" i="8"/>
  <c r="BC30" i="8"/>
  <c r="BE30" i="8"/>
  <c r="BG30" i="8"/>
  <c r="BI30" i="8"/>
  <c r="BK18" i="8"/>
  <c r="BK21" i="8"/>
  <c r="G68" i="8"/>
  <c r="BK60" i="8"/>
  <c r="BK57" i="8"/>
  <c r="BK36" i="8"/>
  <c r="C61" i="8"/>
  <c r="BK61" i="8" s="1"/>
  <c r="BK12" i="8"/>
  <c r="BK15" i="8"/>
  <c r="BK29" i="8"/>
  <c r="BK52" i="8"/>
  <c r="BK66" i="8"/>
  <c r="BK9" i="8"/>
  <c r="BI68" i="8" l="1"/>
  <c r="BE68" i="8"/>
  <c r="BA68" i="8"/>
  <c r="AS68" i="8"/>
  <c r="AO68" i="8"/>
  <c r="AK68" i="8"/>
  <c r="AG68" i="8"/>
  <c r="BG68" i="8"/>
  <c r="BC68" i="8"/>
  <c r="AY68" i="8"/>
  <c r="AU68" i="8"/>
  <c r="AQ68" i="8"/>
  <c r="AM68" i="8"/>
  <c r="AI68" i="8"/>
  <c r="AE68" i="8"/>
  <c r="BJ68" i="8"/>
  <c r="BF68" i="8"/>
  <c r="BB68" i="8"/>
  <c r="AX68" i="8"/>
  <c r="AT68" i="8"/>
  <c r="AP68" i="8"/>
  <c r="AL68" i="8"/>
  <c r="AH68" i="8"/>
  <c r="AD68" i="8"/>
  <c r="Z68" i="8"/>
  <c r="V68" i="8"/>
  <c r="R68" i="8"/>
  <c r="N68" i="8"/>
  <c r="J68" i="8"/>
  <c r="F68" i="8"/>
  <c r="BH68" i="8"/>
  <c r="BD68" i="8"/>
  <c r="AZ68" i="8"/>
  <c r="AV68" i="8"/>
  <c r="AR68" i="8"/>
  <c r="AN68" i="8"/>
  <c r="AJ68" i="8"/>
  <c r="AF68" i="8"/>
  <c r="AB68" i="8"/>
  <c r="X68" i="8"/>
  <c r="T68" i="8"/>
  <c r="P68" i="8"/>
  <c r="L68" i="8"/>
  <c r="H68" i="8"/>
  <c r="D68" i="8"/>
  <c r="BK47" i="8"/>
  <c r="BK30" i="8"/>
  <c r="C68" i="8"/>
  <c r="AW68" i="8"/>
  <c r="BK68" i="8" l="1"/>
  <c r="K43" i="9"/>
</calcChain>
</file>

<file path=xl/sharedStrings.xml><?xml version="1.0" encoding="utf-8"?>
<sst xmlns="http://schemas.openxmlformats.org/spreadsheetml/2006/main" count="163" uniqueCount="130">
  <si>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</si>
  <si>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</si>
  <si>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</si>
  <si>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</si>
  <si>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</si>
  <si>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</si>
  <si>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</si>
  <si>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</si>
  <si>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</si>
  <si>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</si>
  <si>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</si>
  <si>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</si>
  <si>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</si>
  <si>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</si>
  <si>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</si>
  <si>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</si>
  <si>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</si>
  <si>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</si>
  <si>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</si>
  <si>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</si>
  <si>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</si>
  <si>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</si>
  <si>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</si>
  <si>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</si>
  <si>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</si>
  <si>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</si>
  <si>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</si>
  <si>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</si>
  <si>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</si>
  <si>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</si>
  <si>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</si>
  <si>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</si>
  <si>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</si>
  <si>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</si>
  <si>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</si>
  <si>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</si>
  <si>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</si>
  <si>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</si>
  <si>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</si>
  <si>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</si>
  <si>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</si>
  <si>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</si>
  <si>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</si>
  <si>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</si>
  <si>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</si>
  <si>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</si>
  <si>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</si>
  <si>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</si>
  <si>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</si>
  <si>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</si>
  <si>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</si>
  <si>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</si>
  <si>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</si>
  <si>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</si>
  <si>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</si>
  <si>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</si>
  <si>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</si>
  <si>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</si>
  <si>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</si>
  <si>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</si>
  <si>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</si>
  <si>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</si>
  <si>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</si>
  <si>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</si>
  <si>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</si>
  <si>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</si>
  <si>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</si>
  <si>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</si>
  <si>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</si>
  <si>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</si>
  <si>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</si>
  <si>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</si>
  <si>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</si>
  <si>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</si>
  <si>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</si>
  <si>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</si>
  <si>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</si>
  <si>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</si>
  <si>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</si>
  <si>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</si>
  <si>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</si>
  <si>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</si>
  <si>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</si>
  <si>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</si>
  <si>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</si>
  <si>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</si>
  <si>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</si>
  <si>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</si>
  <si>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</si>
  <si>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</si>
  <si>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</si>
  <si>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</si>
  <si>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</si>
  <si>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</si>
  <si>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</si>
  <si>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</si>
  <si>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</si>
  <si>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</si>
  <si>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</si>
  <si>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Retail Money Manager Fund</t>
  </si>
  <si>
    <t>Principal Debt Savings Fund-Retail Plan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</si>
  <si>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</si>
  <si>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</si>
  <si>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</si>
  <si>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</si>
  <si>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</si>
  <si>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</si>
  <si>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</si>
  <si>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</si>
  <si>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</si>
  <si>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</si>
  <si>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Dadra and Nagar Haveli</t>
  </si>
  <si>
    <t>Daman and Diu</t>
  </si>
  <si>
    <t>Lakshadweep</t>
  </si>
  <si>
    <t>Mizoram</t>
  </si>
  <si>
    <t>Telangana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</si>
  <si>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</si>
  <si>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</si>
  <si>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</si>
  <si>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</si>
  <si>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</si>
  <si>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</si>
  <si>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</si>
  <si>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</si>
  <si>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</si>
  <si>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Liquid</t>
  </si>
  <si>
    <t>Table showing State wise /Union Territory wise contribution to AAUM of category of schemes for the month of May 18</t>
  </si>
  <si>
    <t>Principal Mutual Fund: Net Average Assets Under Management (AUM) for the month of May 18 (All figures in Rs. Crore)</t>
  </si>
  <si>
    <t>T30</t>
  </si>
  <si>
    <t>B30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</si>
</sst>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6">
    <xf numFmtId="0" fontId="0" fillId="0" borderId="0" xfId="0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4" applyFont="1" applyBorder="1" applyAlignment="1">
      <alignment horizontal="center"/>
    </xf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0" xfId="0" applyNumberFormat="1" applyFont="1" applyBorder="1"/>
    <xf numFmtId="4" fontId="9" fillId="0" borderId="0" xfId="0" applyNumberFormat="1" applyFont="1"/>
    <xf numFmtId="4" fontId="8" fillId="0" borderId="1" xfId="0" applyNumberFormat="1" applyFont="1" applyBorder="1"/>
    <xf numFmtId="4" fontId="7" fillId="0" borderId="1" xfId="2" applyNumberFormat="1" applyFont="1" applyFill="1" applyBorder="1" applyAlignment="1">
      <alignment horizontal="center" vertical="top" wrapText="1"/>
    </xf>
    <xf numFmtId="4" fontId="9" fillId="0" borderId="1" xfId="1" applyNumberFormat="1" applyFont="1" applyBorder="1" applyAlignment="1">
      <alignment horizontal="center"/>
    </xf>
    <xf numFmtId="4" fontId="9" fillId="0" borderId="1" xfId="1" applyNumberFormat="1" applyFont="1" applyBorder="1" applyAlignment="1">
      <alignment horizontal="left"/>
    </xf>
    <xf numFmtId="4" fontId="9" fillId="0" borderId="1" xfId="4" applyNumberFormat="1" applyFont="1" applyBorder="1" applyAlignment="1">
      <alignment horizontal="right"/>
    </xf>
    <xf numFmtId="4" fontId="9" fillId="0" borderId="1" xfId="4" applyNumberFormat="1" applyFont="1" applyBorder="1"/>
    <xf numFmtId="4" fontId="9" fillId="0" borderId="1" xfId="1" applyNumberFormat="1" applyFont="1" applyBorder="1"/>
    <xf numFmtId="4" fontId="9" fillId="0" borderId="1" xfId="4" applyNumberFormat="1" applyFont="1" applyBorder="1" applyAlignment="1">
      <alignment horizontal="left"/>
    </xf>
    <xf numFmtId="4" fontId="9" fillId="0" borderId="1" xfId="0" applyNumberFormat="1" applyFont="1" applyBorder="1"/>
    <xf numFmtId="4" fontId="8" fillId="0" borderId="1" xfId="4" applyNumberFormat="1" applyFont="1" applyBorder="1"/>
    <xf numFmtId="4" fontId="9" fillId="0" borderId="0" xfId="4" applyNumberFormat="1" applyFont="1"/>
    <xf numFmtId="0" fontId="9" fillId="0" borderId="1" xfId="1" applyNumberFormat="1" applyFont="1" applyBorder="1" applyAlignment="1">
      <alignment horizontal="center"/>
    </xf>
    <xf numFmtId="4" fontId="13" fillId="0" borderId="0" xfId="0" applyNumberFormat="1" applyFont="1" applyBorder="1"/>
    <xf numFmtId="2" fontId="13" fillId="0" borderId="1" xfId="0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4" fontId="8" fillId="0" borderId="0" xfId="0" applyNumberFormat="1" applyFont="1"/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4" fontId="8" fillId="0" borderId="2" xfId="0" applyNumberFormat="1" applyFont="1" applyBorder="1" applyAlignment="1">
      <alignment horizontal="center"/>
    </xf>
    <xf numFmtId="4" fontId="8" fillId="0" borderId="21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</cellXfs>
  <cellStyles count="164">
    <cellStyle name="20% - Accent1" xfId="22" builtinId="30" customBuiltin="1"/>
    <cellStyle name="20% - Accent1 2" xfId="66" xr:uid="{00000000-0005-0000-0000-000001000000}"/>
    <cellStyle name="20% - Accent1 3" xfId="109" xr:uid="{00000000-0005-0000-0000-000002000000}"/>
    <cellStyle name="20% - Accent1 3 2" xfId="151" xr:uid="{00000000-0005-0000-0000-000003000000}"/>
    <cellStyle name="20% - Accent1 4" xfId="136" xr:uid="{00000000-0005-0000-0000-000004000000}"/>
    <cellStyle name="20% - Accent2" xfId="26" builtinId="34" customBuiltin="1"/>
    <cellStyle name="20% - Accent2 2" xfId="70" xr:uid="{00000000-0005-0000-0000-000006000000}"/>
    <cellStyle name="20% - Accent2 3" xfId="113" xr:uid="{00000000-0005-0000-0000-000007000000}"/>
    <cellStyle name="20% - Accent2 3 2" xfId="153" xr:uid="{00000000-0005-0000-0000-000008000000}"/>
    <cellStyle name="20% - Accent2 4" xfId="138" xr:uid="{00000000-0005-0000-0000-000009000000}"/>
    <cellStyle name="20% - Accent3" xfId="30" builtinId="38" customBuiltin="1"/>
    <cellStyle name="20% - Accent3 2" xfId="74" xr:uid="{00000000-0005-0000-0000-00000B000000}"/>
    <cellStyle name="20% - Accent3 3" xfId="117" xr:uid="{00000000-0005-0000-0000-00000C000000}"/>
    <cellStyle name="20% - Accent3 3 2" xfId="155" xr:uid="{00000000-0005-0000-0000-00000D000000}"/>
    <cellStyle name="20% - Accent3 4" xfId="140" xr:uid="{00000000-0005-0000-0000-00000E000000}"/>
    <cellStyle name="20% - Accent4" xfId="34" builtinId="42" customBuiltin="1"/>
    <cellStyle name="20% - Accent4 2" xfId="78" xr:uid="{00000000-0005-0000-0000-000010000000}"/>
    <cellStyle name="20% - Accent4 3" xfId="121" xr:uid="{00000000-0005-0000-0000-000011000000}"/>
    <cellStyle name="20% - Accent4 3 2" xfId="157" xr:uid="{00000000-0005-0000-0000-000012000000}"/>
    <cellStyle name="20% - Accent4 4" xfId="142" xr:uid="{00000000-0005-0000-0000-000013000000}"/>
    <cellStyle name="20% - Accent5" xfId="38" builtinId="46" customBuiltin="1"/>
    <cellStyle name="20% - Accent5 2" xfId="82" xr:uid="{00000000-0005-0000-0000-000015000000}"/>
    <cellStyle name="20% - Accent5 3" xfId="125" xr:uid="{00000000-0005-0000-0000-000016000000}"/>
    <cellStyle name="20% - Accent5 3 2" xfId="159" xr:uid="{00000000-0005-0000-0000-000017000000}"/>
    <cellStyle name="20% - Accent5 4" xfId="144" xr:uid="{00000000-0005-0000-0000-000018000000}"/>
    <cellStyle name="20% - Accent6" xfId="42" builtinId="50" customBuiltin="1"/>
    <cellStyle name="20% - Accent6 2" xfId="86" xr:uid="{00000000-0005-0000-0000-00001A000000}"/>
    <cellStyle name="20% - Accent6 3" xfId="129" xr:uid="{00000000-0005-0000-0000-00001B000000}"/>
    <cellStyle name="20% - Accent6 3 2" xfId="161" xr:uid="{00000000-0005-0000-0000-00001C000000}"/>
    <cellStyle name="20% - Accent6 4" xfId="146" xr:uid="{00000000-0005-0000-0000-00001D000000}"/>
    <cellStyle name="40% - Accent1" xfId="23" builtinId="31" customBuiltin="1"/>
    <cellStyle name="40% - Accent1 2" xfId="67" xr:uid="{00000000-0005-0000-0000-00001F000000}"/>
    <cellStyle name="40% - Accent1 3" xfId="110" xr:uid="{00000000-0005-0000-0000-000020000000}"/>
    <cellStyle name="40% - Accent1 3 2" xfId="152" xr:uid="{00000000-0005-0000-0000-000021000000}"/>
    <cellStyle name="40% - Accent1 4" xfId="137" xr:uid="{00000000-0005-0000-0000-000022000000}"/>
    <cellStyle name="40% - Accent2" xfId="27" builtinId="35" customBuiltin="1"/>
    <cellStyle name="40% - Accent2 2" xfId="71" xr:uid="{00000000-0005-0000-0000-000024000000}"/>
    <cellStyle name="40% - Accent2 3" xfId="114" xr:uid="{00000000-0005-0000-0000-000025000000}"/>
    <cellStyle name="40% - Accent2 3 2" xfId="154" xr:uid="{00000000-0005-0000-0000-000026000000}"/>
    <cellStyle name="40% - Accent2 4" xfId="139" xr:uid="{00000000-0005-0000-0000-000027000000}"/>
    <cellStyle name="40% - Accent3" xfId="31" builtinId="39" customBuiltin="1"/>
    <cellStyle name="40% - Accent3 2" xfId="75" xr:uid="{00000000-0005-0000-0000-000029000000}"/>
    <cellStyle name="40% - Accent3 3" xfId="118" xr:uid="{00000000-0005-0000-0000-00002A000000}"/>
    <cellStyle name="40% - Accent3 3 2" xfId="156" xr:uid="{00000000-0005-0000-0000-00002B000000}"/>
    <cellStyle name="40% - Accent3 4" xfId="141" xr:uid="{00000000-0005-0000-0000-00002C000000}"/>
    <cellStyle name="40% - Accent4" xfId="35" builtinId="43" customBuiltin="1"/>
    <cellStyle name="40% - Accent4 2" xfId="79" xr:uid="{00000000-0005-0000-0000-00002E000000}"/>
    <cellStyle name="40% - Accent4 3" xfId="122" xr:uid="{00000000-0005-0000-0000-00002F000000}"/>
    <cellStyle name="40% - Accent4 3 2" xfId="158" xr:uid="{00000000-0005-0000-0000-000030000000}"/>
    <cellStyle name="40% - Accent4 4" xfId="143" xr:uid="{00000000-0005-0000-0000-000031000000}"/>
    <cellStyle name="40% - Accent5" xfId="39" builtinId="47" customBuiltin="1"/>
    <cellStyle name="40% - Accent5 2" xfId="83" xr:uid="{00000000-0005-0000-0000-000033000000}"/>
    <cellStyle name="40% - Accent5 3" xfId="126" xr:uid="{00000000-0005-0000-0000-000034000000}"/>
    <cellStyle name="40% - Accent5 3 2" xfId="160" xr:uid="{00000000-0005-0000-0000-000035000000}"/>
    <cellStyle name="40% - Accent5 4" xfId="145" xr:uid="{00000000-0005-0000-0000-000036000000}"/>
    <cellStyle name="40% - Accent6" xfId="43" builtinId="51" customBuiltin="1"/>
    <cellStyle name="40% - Accent6 2" xfId="87" xr:uid="{00000000-0005-0000-0000-000038000000}"/>
    <cellStyle name="40% - Accent6 3" xfId="130" xr:uid="{00000000-0005-0000-0000-000039000000}"/>
    <cellStyle name="40% - Accent6 3 2" xfId="162" xr:uid="{00000000-0005-0000-0000-00003A000000}"/>
    <cellStyle name="40% - Accent6 4" xfId="147" xr:uid="{00000000-0005-0000-0000-00003B000000}"/>
    <cellStyle name="60% - Accent1" xfId="24" builtinId="32" customBuiltin="1"/>
    <cellStyle name="60% - Accent1 2" xfId="68" xr:uid="{00000000-0005-0000-0000-00003D000000}"/>
    <cellStyle name="60% - Accent1 3" xfId="111" xr:uid="{00000000-0005-0000-0000-00003E000000}"/>
    <cellStyle name="60% - Accent2" xfId="28" builtinId="36" customBuiltin="1"/>
    <cellStyle name="60% - Accent2 2" xfId="72" xr:uid="{00000000-0005-0000-0000-000040000000}"/>
    <cellStyle name="60% - Accent2 3" xfId="115" xr:uid="{00000000-0005-0000-0000-000041000000}"/>
    <cellStyle name="60% - Accent3" xfId="32" builtinId="40" customBuiltin="1"/>
    <cellStyle name="60% - Accent3 2" xfId="76" xr:uid="{00000000-0005-0000-0000-000043000000}"/>
    <cellStyle name="60% - Accent3 3" xfId="119" xr:uid="{00000000-0005-0000-0000-000044000000}"/>
    <cellStyle name="60% - Accent4" xfId="36" builtinId="44" customBuiltin="1"/>
    <cellStyle name="60% - Accent4 2" xfId="80" xr:uid="{00000000-0005-0000-0000-000046000000}"/>
    <cellStyle name="60% - Accent4 3" xfId="123" xr:uid="{00000000-0005-0000-0000-000047000000}"/>
    <cellStyle name="60% - Accent5" xfId="40" builtinId="48" customBuiltin="1"/>
    <cellStyle name="60% - Accent5 2" xfId="84" xr:uid="{00000000-0005-0000-0000-000049000000}"/>
    <cellStyle name="60% - Accent5 3" xfId="127" xr:uid="{00000000-0005-0000-0000-00004A000000}"/>
    <cellStyle name="60% - Accent6" xfId="44" builtinId="52" customBuiltin="1"/>
    <cellStyle name="60% - Accent6 2" xfId="88" xr:uid="{00000000-0005-0000-0000-00004C000000}"/>
    <cellStyle name="60% - Accent6 3" xfId="131" xr:uid="{00000000-0005-0000-0000-00004D000000}"/>
    <cellStyle name="Accent1" xfId="21" builtinId="29" customBuiltin="1"/>
    <cellStyle name="Accent1 2" xfId="65" xr:uid="{00000000-0005-0000-0000-00004F000000}"/>
    <cellStyle name="Accent1 3" xfId="108" xr:uid="{00000000-0005-0000-0000-000050000000}"/>
    <cellStyle name="Accent2" xfId="25" builtinId="33" customBuiltin="1"/>
    <cellStyle name="Accent2 2" xfId="69" xr:uid="{00000000-0005-0000-0000-000052000000}"/>
    <cellStyle name="Accent2 3" xfId="112" xr:uid="{00000000-0005-0000-0000-000053000000}"/>
    <cellStyle name="Accent3" xfId="29" builtinId="37" customBuiltin="1"/>
    <cellStyle name="Accent3 2" xfId="73" xr:uid="{00000000-0005-0000-0000-000055000000}"/>
    <cellStyle name="Accent3 3" xfId="116" xr:uid="{00000000-0005-0000-0000-000056000000}"/>
    <cellStyle name="Accent4" xfId="33" builtinId="41" customBuiltin="1"/>
    <cellStyle name="Accent4 2" xfId="77" xr:uid="{00000000-0005-0000-0000-000058000000}"/>
    <cellStyle name="Accent4 3" xfId="120" xr:uid="{00000000-0005-0000-0000-000059000000}"/>
    <cellStyle name="Accent5" xfId="37" builtinId="45" customBuiltin="1"/>
    <cellStyle name="Accent5 2" xfId="81" xr:uid="{00000000-0005-0000-0000-00005B000000}"/>
    <cellStyle name="Accent5 3" xfId="124" xr:uid="{00000000-0005-0000-0000-00005C000000}"/>
    <cellStyle name="Accent6" xfId="41" builtinId="49" customBuiltin="1"/>
    <cellStyle name="Accent6 2" xfId="85" xr:uid="{00000000-0005-0000-0000-00005E000000}"/>
    <cellStyle name="Accent6 3" xfId="128" xr:uid="{00000000-0005-0000-0000-00005F000000}"/>
    <cellStyle name="Bad" xfId="11" builtinId="27" customBuiltin="1"/>
    <cellStyle name="Bad 2" xfId="54" xr:uid="{00000000-0005-0000-0000-000061000000}"/>
    <cellStyle name="Bad 3" xfId="97" xr:uid="{00000000-0005-0000-0000-000062000000}"/>
    <cellStyle name="Calculation" xfId="15" builtinId="22" customBuiltin="1"/>
    <cellStyle name="Calculation 2" xfId="58" xr:uid="{00000000-0005-0000-0000-000064000000}"/>
    <cellStyle name="Calculation 3" xfId="101" xr:uid="{00000000-0005-0000-0000-000065000000}"/>
    <cellStyle name="Check Cell" xfId="17" builtinId="23" customBuiltin="1"/>
    <cellStyle name="Check Cell 2" xfId="60" xr:uid="{00000000-0005-0000-0000-000067000000}"/>
    <cellStyle name="Check Cell 3" xfId="103" xr:uid="{00000000-0005-0000-0000-000068000000}"/>
    <cellStyle name="Comma" xfId="4" builtinId="3"/>
    <cellStyle name="Comma 2" xfId="89" xr:uid="{00000000-0005-0000-0000-00006A000000}"/>
    <cellStyle name="Comma 3" xfId="91" xr:uid="{00000000-0005-0000-0000-00006B000000}"/>
    <cellStyle name="Comma 3 2" xfId="149" xr:uid="{00000000-0005-0000-0000-00006C000000}"/>
    <cellStyle name="Comma 4" xfId="132" xr:uid="{00000000-0005-0000-0000-00006D000000}"/>
    <cellStyle name="Comma 4 2" xfId="163" xr:uid="{00000000-0005-0000-0000-00006E000000}"/>
    <cellStyle name="Comma 5" xfId="46" xr:uid="{00000000-0005-0000-0000-00006F000000}"/>
    <cellStyle name="Comma 6" xfId="134" xr:uid="{00000000-0005-0000-0000-000070000000}"/>
    <cellStyle name="Explanatory Text" xfId="19" builtinId="53" customBuiltin="1"/>
    <cellStyle name="Explanatory Text 2" xfId="63" xr:uid="{00000000-0005-0000-0000-000072000000}"/>
    <cellStyle name="Explanatory Text 3" xfId="106" xr:uid="{00000000-0005-0000-0000-000073000000}"/>
    <cellStyle name="Good" xfId="10" builtinId="26" customBuiltin="1"/>
    <cellStyle name="Good 2" xfId="53" xr:uid="{00000000-0005-0000-0000-000075000000}"/>
    <cellStyle name="Good 3" xfId="96" xr:uid="{00000000-0005-0000-0000-000076000000}"/>
    <cellStyle name="Heading 1" xfId="6" builtinId="16" customBuiltin="1"/>
    <cellStyle name="Heading 1 2" xfId="49" xr:uid="{00000000-0005-0000-0000-000078000000}"/>
    <cellStyle name="Heading 1 3" xfId="92" xr:uid="{00000000-0005-0000-0000-000079000000}"/>
    <cellStyle name="Heading 2" xfId="7" builtinId="17" customBuiltin="1"/>
    <cellStyle name="Heading 2 2" xfId="50" xr:uid="{00000000-0005-0000-0000-00007B000000}"/>
    <cellStyle name="Heading 2 3" xfId="93" xr:uid="{00000000-0005-0000-0000-00007C000000}"/>
    <cellStyle name="Heading 3" xfId="8" builtinId="18" customBuiltin="1"/>
    <cellStyle name="Heading 3 2" xfId="51" xr:uid="{00000000-0005-0000-0000-00007E000000}"/>
    <cellStyle name="Heading 3 3" xfId="94" xr:uid="{00000000-0005-0000-0000-00007F000000}"/>
    <cellStyle name="Heading 4" xfId="9" builtinId="19" customBuiltin="1"/>
    <cellStyle name="Heading 4 2" xfId="52" xr:uid="{00000000-0005-0000-0000-000081000000}"/>
    <cellStyle name="Heading 4 3" xfId="95" xr:uid="{00000000-0005-0000-0000-000082000000}"/>
    <cellStyle name="Input" xfId="13" builtinId="20" customBuiltin="1"/>
    <cellStyle name="Input 2" xfId="56" xr:uid="{00000000-0005-0000-0000-000084000000}"/>
    <cellStyle name="Input 3" xfId="99" xr:uid="{00000000-0005-0000-0000-000085000000}"/>
    <cellStyle name="Linked Cell" xfId="16" builtinId="24" customBuiltin="1"/>
    <cellStyle name="Linked Cell 2" xfId="59" xr:uid="{00000000-0005-0000-0000-000087000000}"/>
    <cellStyle name="Linked Cell 3" xfId="102" xr:uid="{00000000-0005-0000-0000-000088000000}"/>
    <cellStyle name="Neutral" xfId="12" builtinId="28" customBuiltin="1"/>
    <cellStyle name="Neutral 2" xfId="55" xr:uid="{00000000-0005-0000-0000-00008A000000}"/>
    <cellStyle name="Neutral 3" xfId="98" xr:uid="{00000000-0005-0000-0000-00008B000000}"/>
    <cellStyle name="Normal" xfId="0" builtinId="0"/>
    <cellStyle name="Normal 2" xfId="1" xr:uid="{00000000-0005-0000-0000-00008D000000}"/>
    <cellStyle name="Normal 2 2" xfId="2" xr:uid="{00000000-0005-0000-0000-00008E000000}"/>
    <cellStyle name="Normal 2 3" xfId="48" xr:uid="{00000000-0005-0000-0000-00008F000000}"/>
    <cellStyle name="Normal 3" xfId="3" xr:uid="{00000000-0005-0000-0000-000090000000}"/>
    <cellStyle name="Normal 3 2" xfId="90" xr:uid="{00000000-0005-0000-0000-000091000000}"/>
    <cellStyle name="Normal 3 3" xfId="148" xr:uid="{00000000-0005-0000-0000-000092000000}"/>
    <cellStyle name="Normal 4" xfId="45" xr:uid="{00000000-0005-0000-0000-000093000000}"/>
    <cellStyle name="Normal 5" xfId="133" xr:uid="{00000000-0005-0000-0000-000094000000}"/>
    <cellStyle name="Note 2" xfId="62" xr:uid="{00000000-0005-0000-0000-000095000000}"/>
    <cellStyle name="Note 3" xfId="105" xr:uid="{00000000-0005-0000-0000-000096000000}"/>
    <cellStyle name="Note 3 2" xfId="150" xr:uid="{00000000-0005-0000-0000-000097000000}"/>
    <cellStyle name="Note 4" xfId="47" xr:uid="{00000000-0005-0000-0000-000098000000}"/>
    <cellStyle name="Note 5" xfId="135" xr:uid="{00000000-0005-0000-0000-000099000000}"/>
    <cellStyle name="Output" xfId="14" builtinId="21" customBuiltin="1"/>
    <cellStyle name="Output 2" xfId="57" xr:uid="{00000000-0005-0000-0000-00009B000000}"/>
    <cellStyle name="Output 3" xfId="100" xr:uid="{00000000-0005-0000-0000-00009C000000}"/>
    <cellStyle name="Title" xfId="5" builtinId="15" customBuiltin="1"/>
    <cellStyle name="Total" xfId="20" builtinId="25" customBuiltin="1"/>
    <cellStyle name="Total 2" xfId="64" xr:uid="{00000000-0005-0000-0000-00009F000000}"/>
    <cellStyle name="Total 3" xfId="107" xr:uid="{00000000-0005-0000-0000-0000A0000000}"/>
    <cellStyle name="Warning Text" xfId="18" builtinId="11" customBuiltin="1"/>
    <cellStyle name="Warning Text 2" xfId="61" xr:uid="{00000000-0005-0000-0000-0000A2000000}"/>
    <cellStyle name="Warning Text 3" xfId="104" xr:uid="{00000000-0005-0000-0000-0000A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89"/>
  <sheetViews>
    <sheetView zoomScale="85" zoomScaleNormal="85" workbookViewId="0">
      <selection sqref="A1:A5"/>
    </sheetView>
  </sheetViews>
  <sheetFormatPr defaultColWidth="9.140625" defaultRowHeight="15" x14ac:dyDescent="0.25"/>
  <cols>
    <col min="1" max="1" width="6.7109375" style="12" bestFit="1" customWidth="1"/>
    <col min="2" max="2" width="58.85546875" style="12" bestFit="1" customWidth="1"/>
    <col min="3" max="3" width="4.7109375" style="12" customWidth="1"/>
    <col min="4" max="4" width="6.7109375" style="12" bestFit="1" customWidth="1"/>
    <col min="5" max="6" width="4.7109375" style="12" bestFit="1" customWidth="1"/>
    <col min="7" max="7" width="4.7109375" style="12" customWidth="1"/>
    <col min="8" max="10" width="6.7109375" style="12" bestFit="1" customWidth="1"/>
    <col min="11" max="11" width="4.7109375" style="12" bestFit="1" customWidth="1"/>
    <col min="12" max="12" width="7.42578125" style="12" customWidth="1"/>
    <col min="13" max="17" width="4.7109375" style="12" customWidth="1"/>
    <col min="18" max="18" width="6.7109375" style="12" bestFit="1" customWidth="1"/>
    <col min="19" max="22" width="5.7109375" style="12" bestFit="1" customWidth="1"/>
    <col min="23" max="27" width="4.7109375" style="12" customWidth="1"/>
    <col min="28" max="28" width="6.7109375" style="12" bestFit="1" customWidth="1"/>
    <col min="29" max="29" width="6.7109375" style="12" customWidth="1"/>
    <col min="30" max="31" width="4.7109375" style="12" customWidth="1"/>
    <col min="32" max="32" width="5.7109375" style="12" bestFit="1" customWidth="1"/>
    <col min="33" max="37" width="4.7109375" style="12" customWidth="1"/>
    <col min="38" max="38" width="6.7109375" style="12" bestFit="1" customWidth="1"/>
    <col min="39" max="39" width="5.7109375" style="12" customWidth="1"/>
    <col min="40" max="40" width="6.7109375" style="12" bestFit="1" customWidth="1"/>
    <col min="41" max="41" width="5.7109375" style="12" customWidth="1"/>
    <col min="42" max="42" width="5.7109375" style="12" bestFit="1" customWidth="1"/>
    <col min="43" max="43" width="4.7109375" style="12" customWidth="1"/>
    <col min="44" max="44" width="4.7109375" style="12" bestFit="1" customWidth="1"/>
    <col min="45" max="47" width="4.7109375" style="12" customWidth="1"/>
    <col min="48" max="48" width="7.7109375" style="12" bestFit="1" customWidth="1"/>
    <col min="49" max="49" width="6.7109375" style="12" bestFit="1" customWidth="1"/>
    <col min="50" max="51" width="5.7109375" style="12" bestFit="1" customWidth="1"/>
    <col min="52" max="52" width="7.7109375" style="12" bestFit="1" customWidth="1"/>
    <col min="53" max="57" width="4.7109375" style="12" customWidth="1"/>
    <col min="58" max="59" width="6.7109375" style="12" bestFit="1" customWidth="1"/>
    <col min="60" max="60" width="5.7109375" style="12" bestFit="1" customWidth="1"/>
    <col min="61" max="61" width="4.7109375" style="12" customWidth="1"/>
    <col min="62" max="62" width="6.7109375" style="12" bestFit="1" customWidth="1"/>
    <col min="63" max="63" width="13.7109375" style="12" bestFit="1" customWidth="1"/>
    <col min="64" max="16384" width="9.140625" style="12"/>
  </cols>
  <sheetData>
    <row r="1" spans="1:100" s="2" customFormat="1" ht="15.75" thickBot="1" x14ac:dyDescent="0.3">
      <c r="A1" s="59" t="s">
        <v>71</v>
      </c>
      <c r="B1" s="72" t="s">
        <v>29</v>
      </c>
      <c r="C1" s="63" t="s">
        <v>127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100" s="2" customFormat="1" ht="15.75" customHeight="1" thickBot="1" x14ac:dyDescent="0.3">
      <c r="A2" s="60"/>
      <c r="B2" s="73"/>
      <c r="C2" s="63" t="s">
        <v>28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5"/>
      <c r="W2" s="63" t="s">
        <v>24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5"/>
      <c r="AQ2" s="63" t="s">
        <v>25</v>
      </c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5"/>
      <c r="BK2" s="69" t="s">
        <v>22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100" s="4" customFormat="1" ht="15.75" thickBot="1" x14ac:dyDescent="0.3">
      <c r="A3" s="60"/>
      <c r="B3" s="73"/>
      <c r="C3" s="66" t="s">
        <v>128</v>
      </c>
      <c r="D3" s="67"/>
      <c r="E3" s="67"/>
      <c r="F3" s="67"/>
      <c r="G3" s="67"/>
      <c r="H3" s="67"/>
      <c r="I3" s="67"/>
      <c r="J3" s="67"/>
      <c r="K3" s="67"/>
      <c r="L3" s="68"/>
      <c r="M3" s="66" t="s">
        <v>129</v>
      </c>
      <c r="N3" s="67"/>
      <c r="O3" s="67"/>
      <c r="P3" s="67"/>
      <c r="Q3" s="67"/>
      <c r="R3" s="67"/>
      <c r="S3" s="67"/>
      <c r="T3" s="67"/>
      <c r="U3" s="67"/>
      <c r="V3" s="68"/>
      <c r="W3" s="66" t="s">
        <v>128</v>
      </c>
      <c r="X3" s="67"/>
      <c r="Y3" s="67"/>
      <c r="Z3" s="67"/>
      <c r="AA3" s="67"/>
      <c r="AB3" s="67"/>
      <c r="AC3" s="67"/>
      <c r="AD3" s="67"/>
      <c r="AE3" s="67"/>
      <c r="AF3" s="68"/>
      <c r="AG3" s="66" t="s">
        <v>129</v>
      </c>
      <c r="AH3" s="67"/>
      <c r="AI3" s="67"/>
      <c r="AJ3" s="67"/>
      <c r="AK3" s="67"/>
      <c r="AL3" s="67"/>
      <c r="AM3" s="67"/>
      <c r="AN3" s="67"/>
      <c r="AO3" s="67"/>
      <c r="AP3" s="68"/>
      <c r="AQ3" s="66" t="s">
        <v>128</v>
      </c>
      <c r="AR3" s="67"/>
      <c r="AS3" s="67"/>
      <c r="AT3" s="67"/>
      <c r="AU3" s="67"/>
      <c r="AV3" s="67"/>
      <c r="AW3" s="67"/>
      <c r="AX3" s="67"/>
      <c r="AY3" s="67"/>
      <c r="AZ3" s="68"/>
      <c r="BA3" s="66" t="s">
        <v>129</v>
      </c>
      <c r="BB3" s="67"/>
      <c r="BC3" s="67"/>
      <c r="BD3" s="67"/>
      <c r="BE3" s="67"/>
      <c r="BF3" s="67"/>
      <c r="BG3" s="67"/>
      <c r="BH3" s="67"/>
      <c r="BI3" s="67"/>
      <c r="BJ3" s="68"/>
      <c r="BK3" s="70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spans="1:100" s="4" customFormat="1" x14ac:dyDescent="0.25">
      <c r="A4" s="60"/>
      <c r="B4" s="73"/>
      <c r="C4" s="80" t="s">
        <v>35</v>
      </c>
      <c r="D4" s="81"/>
      <c r="E4" s="81"/>
      <c r="F4" s="81"/>
      <c r="G4" s="82"/>
      <c r="H4" s="77" t="s">
        <v>36</v>
      </c>
      <c r="I4" s="78"/>
      <c r="J4" s="78"/>
      <c r="K4" s="78"/>
      <c r="L4" s="79"/>
      <c r="M4" s="80" t="s">
        <v>35</v>
      </c>
      <c r="N4" s="81"/>
      <c r="O4" s="81"/>
      <c r="P4" s="81"/>
      <c r="Q4" s="82"/>
      <c r="R4" s="77" t="s">
        <v>36</v>
      </c>
      <c r="S4" s="78"/>
      <c r="T4" s="78"/>
      <c r="U4" s="78"/>
      <c r="V4" s="79"/>
      <c r="W4" s="80" t="s">
        <v>35</v>
      </c>
      <c r="X4" s="81"/>
      <c r="Y4" s="81"/>
      <c r="Z4" s="81"/>
      <c r="AA4" s="82"/>
      <c r="AB4" s="77" t="s">
        <v>36</v>
      </c>
      <c r="AC4" s="78"/>
      <c r="AD4" s="78"/>
      <c r="AE4" s="78"/>
      <c r="AF4" s="79"/>
      <c r="AG4" s="80" t="s">
        <v>35</v>
      </c>
      <c r="AH4" s="81"/>
      <c r="AI4" s="81"/>
      <c r="AJ4" s="81"/>
      <c r="AK4" s="82"/>
      <c r="AL4" s="77" t="s">
        <v>36</v>
      </c>
      <c r="AM4" s="78"/>
      <c r="AN4" s="78"/>
      <c r="AO4" s="78"/>
      <c r="AP4" s="79"/>
      <c r="AQ4" s="80" t="s">
        <v>35</v>
      </c>
      <c r="AR4" s="81"/>
      <c r="AS4" s="81"/>
      <c r="AT4" s="81"/>
      <c r="AU4" s="82"/>
      <c r="AV4" s="77" t="s">
        <v>36</v>
      </c>
      <c r="AW4" s="78"/>
      <c r="AX4" s="78"/>
      <c r="AY4" s="78"/>
      <c r="AZ4" s="79"/>
      <c r="BA4" s="80" t="s">
        <v>35</v>
      </c>
      <c r="BB4" s="81"/>
      <c r="BC4" s="81"/>
      <c r="BD4" s="81"/>
      <c r="BE4" s="82"/>
      <c r="BF4" s="77" t="s">
        <v>36</v>
      </c>
      <c r="BG4" s="78"/>
      <c r="BH4" s="78"/>
      <c r="BI4" s="78"/>
      <c r="BJ4" s="79"/>
      <c r="BK4" s="70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100" s="4" customFormat="1" ht="15" customHeight="1" x14ac:dyDescent="0.25">
      <c r="A5" s="60"/>
      <c r="B5" s="73"/>
      <c r="C5" s="5">
        <v>1</v>
      </c>
      <c r="D5" s="6">
        <v>2</v>
      </c>
      <c r="E5" s="6">
        <v>3</v>
      </c>
      <c r="F5" s="6">
        <v>4</v>
      </c>
      <c r="G5" s="7">
        <v>5</v>
      </c>
      <c r="H5" s="5">
        <v>1</v>
      </c>
      <c r="I5" s="6">
        <v>2</v>
      </c>
      <c r="J5" s="6">
        <v>3</v>
      </c>
      <c r="K5" s="6">
        <v>4</v>
      </c>
      <c r="L5" s="7">
        <v>5</v>
      </c>
      <c r="M5" s="5">
        <v>1</v>
      </c>
      <c r="N5" s="6">
        <v>2</v>
      </c>
      <c r="O5" s="6">
        <v>3</v>
      </c>
      <c r="P5" s="6">
        <v>4</v>
      </c>
      <c r="Q5" s="7">
        <v>5</v>
      </c>
      <c r="R5" s="5">
        <v>1</v>
      </c>
      <c r="S5" s="6">
        <v>2</v>
      </c>
      <c r="T5" s="6">
        <v>3</v>
      </c>
      <c r="U5" s="6">
        <v>4</v>
      </c>
      <c r="V5" s="7">
        <v>5</v>
      </c>
      <c r="W5" s="5">
        <v>1</v>
      </c>
      <c r="X5" s="6">
        <v>2</v>
      </c>
      <c r="Y5" s="6">
        <v>3</v>
      </c>
      <c r="Z5" s="6">
        <v>4</v>
      </c>
      <c r="AA5" s="7">
        <v>5</v>
      </c>
      <c r="AB5" s="5">
        <v>1</v>
      </c>
      <c r="AC5" s="6">
        <v>2</v>
      </c>
      <c r="AD5" s="6">
        <v>3</v>
      </c>
      <c r="AE5" s="6">
        <v>4</v>
      </c>
      <c r="AF5" s="7">
        <v>5</v>
      </c>
      <c r="AG5" s="5">
        <v>1</v>
      </c>
      <c r="AH5" s="6">
        <v>2</v>
      </c>
      <c r="AI5" s="6">
        <v>3</v>
      </c>
      <c r="AJ5" s="6">
        <v>4</v>
      </c>
      <c r="AK5" s="7">
        <v>5</v>
      </c>
      <c r="AL5" s="5">
        <v>1</v>
      </c>
      <c r="AM5" s="6">
        <v>2</v>
      </c>
      <c r="AN5" s="6">
        <v>3</v>
      </c>
      <c r="AO5" s="6">
        <v>4</v>
      </c>
      <c r="AP5" s="7">
        <v>5</v>
      </c>
      <c r="AQ5" s="5">
        <v>1</v>
      </c>
      <c r="AR5" s="6">
        <v>2</v>
      </c>
      <c r="AS5" s="6">
        <v>3</v>
      </c>
      <c r="AT5" s="6">
        <v>4</v>
      </c>
      <c r="AU5" s="7">
        <v>5</v>
      </c>
      <c r="AV5" s="5">
        <v>1</v>
      </c>
      <c r="AW5" s="6">
        <v>2</v>
      </c>
      <c r="AX5" s="6">
        <v>3</v>
      </c>
      <c r="AY5" s="6">
        <v>4</v>
      </c>
      <c r="AZ5" s="7">
        <v>5</v>
      </c>
      <c r="BA5" s="5">
        <v>1</v>
      </c>
      <c r="BB5" s="6">
        <v>2</v>
      </c>
      <c r="BC5" s="6">
        <v>3</v>
      </c>
      <c r="BD5" s="6">
        <v>4</v>
      </c>
      <c r="BE5" s="7">
        <v>5</v>
      </c>
      <c r="BF5" s="5">
        <v>1</v>
      </c>
      <c r="BG5" s="6">
        <v>2</v>
      </c>
      <c r="BH5" s="6">
        <v>3</v>
      </c>
      <c r="BI5" s="6">
        <v>4</v>
      </c>
      <c r="BJ5" s="7">
        <v>5</v>
      </c>
      <c r="BK5" s="71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</row>
    <row r="6" spans="1:100" x14ac:dyDescent="0.25">
      <c r="A6" s="10" t="s">
        <v>0</v>
      </c>
      <c r="B6" s="11" t="s">
        <v>6</v>
      </c>
      <c r="C6" s="74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6"/>
    </row>
    <row r="7" spans="1:100" x14ac:dyDescent="0.25">
      <c r="A7" s="10" t="s">
        <v>72</v>
      </c>
      <c r="B7" s="13" t="s">
        <v>125</v>
      </c>
      <c r="C7" s="74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6"/>
    </row>
    <row r="8" spans="1:100" x14ac:dyDescent="0.25">
      <c r="A8" s="10"/>
      <c r="B8" s="18" t="s">
        <v>98</v>
      </c>
      <c r="C8" s="29">
        <v>0</v>
      </c>
      <c r="D8" s="29">
        <v>66.922305548064514</v>
      </c>
      <c r="E8" s="29">
        <v>0</v>
      </c>
      <c r="F8" s="29">
        <v>0</v>
      </c>
      <c r="G8" s="29">
        <v>0</v>
      </c>
      <c r="H8" s="29">
        <v>9.3090235464838731</v>
      </c>
      <c r="I8" s="29">
        <v>438.21206851593507</v>
      </c>
      <c r="J8" s="29">
        <v>92.167274543225815</v>
      </c>
      <c r="K8" s="29">
        <v>0</v>
      </c>
      <c r="L8" s="29">
        <v>40.302474127064499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1.9833779546451615</v>
      </c>
      <c r="S8" s="29">
        <v>10.673032246258064</v>
      </c>
      <c r="T8" s="29">
        <v>0</v>
      </c>
      <c r="U8" s="29">
        <v>0</v>
      </c>
      <c r="V8" s="29">
        <v>2.1424048288064519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0.21435679019354842</v>
      </c>
      <c r="AC8" s="29">
        <v>180.34516129303228</v>
      </c>
      <c r="AD8" s="29">
        <v>0</v>
      </c>
      <c r="AE8" s="29">
        <v>0</v>
      </c>
      <c r="AF8" s="29">
        <v>1.2452817701612904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7.5175752096774198E-2</v>
      </c>
      <c r="AM8" s="29">
        <v>1.476037966451613</v>
      </c>
      <c r="AN8" s="29">
        <v>62.348592624935478</v>
      </c>
      <c r="AO8" s="29">
        <v>0</v>
      </c>
      <c r="AP8" s="29">
        <v>0.52525788293548381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20.291770601419358</v>
      </c>
      <c r="AW8" s="29">
        <v>237.36652137841938</v>
      </c>
      <c r="AX8" s="29">
        <v>1.3658536365161291</v>
      </c>
      <c r="AY8" s="29">
        <v>0</v>
      </c>
      <c r="AZ8" s="29">
        <v>64.531587539645187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4.7447688410645181</v>
      </c>
      <c r="BG8" s="29">
        <v>11.783594496193549</v>
      </c>
      <c r="BH8" s="29">
        <v>0.16025617425806452</v>
      </c>
      <c r="BI8" s="29">
        <v>0</v>
      </c>
      <c r="BJ8" s="29">
        <v>7.303322009483872</v>
      </c>
      <c r="BK8" s="28">
        <f>SUM(C8:BJ8)</f>
        <v>1255.4895000672902</v>
      </c>
    </row>
    <row r="9" spans="1:100" x14ac:dyDescent="0.25">
      <c r="A9" s="10"/>
      <c r="B9" s="21" t="s">
        <v>81</v>
      </c>
      <c r="C9" s="28">
        <f t="shared" ref="C9:AH9" si="0">SUM(C8:C8)</f>
        <v>0</v>
      </c>
      <c r="D9" s="28">
        <f t="shared" si="0"/>
        <v>66.922305548064514</v>
      </c>
      <c r="E9" s="28">
        <f t="shared" si="0"/>
        <v>0</v>
      </c>
      <c r="F9" s="28">
        <f t="shared" si="0"/>
        <v>0</v>
      </c>
      <c r="G9" s="28">
        <f t="shared" si="0"/>
        <v>0</v>
      </c>
      <c r="H9" s="28">
        <f t="shared" si="0"/>
        <v>9.3090235464838731</v>
      </c>
      <c r="I9" s="28">
        <f t="shared" si="0"/>
        <v>438.21206851593507</v>
      </c>
      <c r="J9" s="28">
        <f t="shared" si="0"/>
        <v>92.167274543225815</v>
      </c>
      <c r="K9" s="28">
        <f t="shared" si="0"/>
        <v>0</v>
      </c>
      <c r="L9" s="28">
        <f t="shared" si="0"/>
        <v>40.302474127064499</v>
      </c>
      <c r="M9" s="28">
        <f t="shared" si="0"/>
        <v>0</v>
      </c>
      <c r="N9" s="28">
        <f t="shared" si="0"/>
        <v>0</v>
      </c>
      <c r="O9" s="28">
        <f t="shared" si="0"/>
        <v>0</v>
      </c>
      <c r="P9" s="28">
        <f t="shared" si="0"/>
        <v>0</v>
      </c>
      <c r="Q9" s="28">
        <f t="shared" si="0"/>
        <v>0</v>
      </c>
      <c r="R9" s="28">
        <f t="shared" si="0"/>
        <v>1.9833779546451615</v>
      </c>
      <c r="S9" s="28">
        <f t="shared" si="0"/>
        <v>10.673032246258064</v>
      </c>
      <c r="T9" s="28">
        <f t="shared" si="0"/>
        <v>0</v>
      </c>
      <c r="U9" s="28">
        <f t="shared" si="0"/>
        <v>0</v>
      </c>
      <c r="V9" s="28">
        <f t="shared" si="0"/>
        <v>2.1424048288064519</v>
      </c>
      <c r="W9" s="28">
        <f t="shared" si="0"/>
        <v>0</v>
      </c>
      <c r="X9" s="28">
        <f t="shared" si="0"/>
        <v>0</v>
      </c>
      <c r="Y9" s="28">
        <f t="shared" si="0"/>
        <v>0</v>
      </c>
      <c r="Z9" s="28">
        <f t="shared" si="0"/>
        <v>0</v>
      </c>
      <c r="AA9" s="28">
        <f t="shared" si="0"/>
        <v>0</v>
      </c>
      <c r="AB9" s="28">
        <f t="shared" si="0"/>
        <v>0.21435679019354842</v>
      </c>
      <c r="AC9" s="28">
        <f t="shared" si="0"/>
        <v>180.34516129303228</v>
      </c>
      <c r="AD9" s="28">
        <f t="shared" si="0"/>
        <v>0</v>
      </c>
      <c r="AE9" s="28">
        <f t="shared" si="0"/>
        <v>0</v>
      </c>
      <c r="AF9" s="28">
        <f t="shared" si="0"/>
        <v>1.2452817701612904</v>
      </c>
      <c r="AG9" s="28">
        <f t="shared" si="0"/>
        <v>0</v>
      </c>
      <c r="AH9" s="28">
        <f t="shared" si="0"/>
        <v>0</v>
      </c>
      <c r="AI9" s="28">
        <f t="shared" ref="AI9:BJ9" si="1">SUM(AI8:AI8)</f>
        <v>0</v>
      </c>
      <c r="AJ9" s="28">
        <f t="shared" si="1"/>
        <v>0</v>
      </c>
      <c r="AK9" s="28">
        <f t="shared" si="1"/>
        <v>0</v>
      </c>
      <c r="AL9" s="28">
        <f t="shared" si="1"/>
        <v>7.5175752096774198E-2</v>
      </c>
      <c r="AM9" s="28">
        <f t="shared" si="1"/>
        <v>1.476037966451613</v>
      </c>
      <c r="AN9" s="28">
        <f t="shared" si="1"/>
        <v>62.348592624935478</v>
      </c>
      <c r="AO9" s="28">
        <f t="shared" si="1"/>
        <v>0</v>
      </c>
      <c r="AP9" s="28">
        <f t="shared" si="1"/>
        <v>0.52525788293548381</v>
      </c>
      <c r="AQ9" s="28">
        <f t="shared" si="1"/>
        <v>0</v>
      </c>
      <c r="AR9" s="28">
        <f t="shared" si="1"/>
        <v>0</v>
      </c>
      <c r="AS9" s="28">
        <f t="shared" si="1"/>
        <v>0</v>
      </c>
      <c r="AT9" s="28">
        <f t="shared" si="1"/>
        <v>0</v>
      </c>
      <c r="AU9" s="28">
        <f t="shared" si="1"/>
        <v>0</v>
      </c>
      <c r="AV9" s="28">
        <f t="shared" si="1"/>
        <v>20.291770601419358</v>
      </c>
      <c r="AW9" s="28">
        <f t="shared" si="1"/>
        <v>237.36652137841938</v>
      </c>
      <c r="AX9" s="28">
        <f t="shared" si="1"/>
        <v>1.3658536365161291</v>
      </c>
      <c r="AY9" s="28">
        <f t="shared" si="1"/>
        <v>0</v>
      </c>
      <c r="AZ9" s="28">
        <f t="shared" si="1"/>
        <v>64.531587539645187</v>
      </c>
      <c r="BA9" s="28">
        <f t="shared" si="1"/>
        <v>0</v>
      </c>
      <c r="BB9" s="28">
        <f t="shared" si="1"/>
        <v>0</v>
      </c>
      <c r="BC9" s="28">
        <f t="shared" si="1"/>
        <v>0</v>
      </c>
      <c r="BD9" s="28">
        <f t="shared" si="1"/>
        <v>0</v>
      </c>
      <c r="BE9" s="28">
        <f t="shared" si="1"/>
        <v>0</v>
      </c>
      <c r="BF9" s="28">
        <f t="shared" si="1"/>
        <v>4.7447688410645181</v>
      </c>
      <c r="BG9" s="28">
        <f t="shared" si="1"/>
        <v>11.783594496193549</v>
      </c>
      <c r="BH9" s="28">
        <f t="shared" si="1"/>
        <v>0.16025617425806452</v>
      </c>
      <c r="BI9" s="28">
        <f t="shared" si="1"/>
        <v>0</v>
      </c>
      <c r="BJ9" s="28">
        <f t="shared" si="1"/>
        <v>7.303322009483872</v>
      </c>
      <c r="BK9" s="28">
        <f>SUM(C9:BJ9)</f>
        <v>1255.4895000672902</v>
      </c>
    </row>
    <row r="10" spans="1:100" x14ac:dyDescent="0.25">
      <c r="A10" s="10" t="s">
        <v>73</v>
      </c>
      <c r="B10" s="20" t="s">
        <v>3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</row>
    <row r="11" spans="1:100" x14ac:dyDescent="0.25">
      <c r="A11" s="10"/>
      <c r="B11" s="18"/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0</v>
      </c>
      <c r="AM11" s="29">
        <v>0</v>
      </c>
      <c r="AN11" s="29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29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8">
        <f>SUM(C11:BJ11)</f>
        <v>0</v>
      </c>
    </row>
    <row r="12" spans="1:100" x14ac:dyDescent="0.25">
      <c r="A12" s="10"/>
      <c r="B12" s="21" t="s">
        <v>82</v>
      </c>
      <c r="C12" s="28">
        <f t="shared" ref="C12:BJ12" si="2">SUM(C11)</f>
        <v>0</v>
      </c>
      <c r="D12" s="28">
        <f t="shared" si="2"/>
        <v>0</v>
      </c>
      <c r="E12" s="28">
        <f t="shared" si="2"/>
        <v>0</v>
      </c>
      <c r="F12" s="28">
        <f t="shared" si="2"/>
        <v>0</v>
      </c>
      <c r="G12" s="28">
        <f t="shared" si="2"/>
        <v>0</v>
      </c>
      <c r="H12" s="28">
        <f t="shared" si="2"/>
        <v>0</v>
      </c>
      <c r="I12" s="28">
        <f t="shared" si="2"/>
        <v>0</v>
      </c>
      <c r="J12" s="28">
        <f t="shared" si="2"/>
        <v>0</v>
      </c>
      <c r="K12" s="28">
        <f t="shared" si="2"/>
        <v>0</v>
      </c>
      <c r="L12" s="28">
        <f t="shared" si="2"/>
        <v>0</v>
      </c>
      <c r="M12" s="28">
        <f t="shared" si="2"/>
        <v>0</v>
      </c>
      <c r="N12" s="28">
        <f t="shared" si="2"/>
        <v>0</v>
      </c>
      <c r="O12" s="28">
        <f t="shared" si="2"/>
        <v>0</v>
      </c>
      <c r="P12" s="28">
        <f t="shared" si="2"/>
        <v>0</v>
      </c>
      <c r="Q12" s="28">
        <f t="shared" si="2"/>
        <v>0</v>
      </c>
      <c r="R12" s="28">
        <f t="shared" si="2"/>
        <v>0</v>
      </c>
      <c r="S12" s="28">
        <f t="shared" si="2"/>
        <v>0</v>
      </c>
      <c r="T12" s="28">
        <f t="shared" si="2"/>
        <v>0</v>
      </c>
      <c r="U12" s="28">
        <f t="shared" si="2"/>
        <v>0</v>
      </c>
      <c r="V12" s="28">
        <f t="shared" si="2"/>
        <v>0</v>
      </c>
      <c r="W12" s="28">
        <f t="shared" si="2"/>
        <v>0</v>
      </c>
      <c r="X12" s="28">
        <f t="shared" si="2"/>
        <v>0</v>
      </c>
      <c r="Y12" s="28">
        <f t="shared" si="2"/>
        <v>0</v>
      </c>
      <c r="Z12" s="28">
        <f t="shared" si="2"/>
        <v>0</v>
      </c>
      <c r="AA12" s="28">
        <f t="shared" si="2"/>
        <v>0</v>
      </c>
      <c r="AB12" s="28">
        <f t="shared" si="2"/>
        <v>0</v>
      </c>
      <c r="AC12" s="28">
        <f t="shared" si="2"/>
        <v>0</v>
      </c>
      <c r="AD12" s="28">
        <f t="shared" si="2"/>
        <v>0</v>
      </c>
      <c r="AE12" s="28">
        <f t="shared" si="2"/>
        <v>0</v>
      </c>
      <c r="AF12" s="28">
        <f t="shared" si="2"/>
        <v>0</v>
      </c>
      <c r="AG12" s="28">
        <f t="shared" si="2"/>
        <v>0</v>
      </c>
      <c r="AH12" s="28">
        <f t="shared" si="2"/>
        <v>0</v>
      </c>
      <c r="AI12" s="28">
        <f t="shared" si="2"/>
        <v>0</v>
      </c>
      <c r="AJ12" s="28">
        <f t="shared" si="2"/>
        <v>0</v>
      </c>
      <c r="AK12" s="28">
        <f t="shared" si="2"/>
        <v>0</v>
      </c>
      <c r="AL12" s="28">
        <f t="shared" si="2"/>
        <v>0</v>
      </c>
      <c r="AM12" s="28">
        <f t="shared" si="2"/>
        <v>0</v>
      </c>
      <c r="AN12" s="28">
        <f t="shared" si="2"/>
        <v>0</v>
      </c>
      <c r="AO12" s="28">
        <f t="shared" si="2"/>
        <v>0</v>
      </c>
      <c r="AP12" s="28">
        <f t="shared" si="2"/>
        <v>0</v>
      </c>
      <c r="AQ12" s="28">
        <f t="shared" si="2"/>
        <v>0</v>
      </c>
      <c r="AR12" s="28">
        <f t="shared" si="2"/>
        <v>0</v>
      </c>
      <c r="AS12" s="28">
        <f t="shared" si="2"/>
        <v>0</v>
      </c>
      <c r="AT12" s="28">
        <f t="shared" si="2"/>
        <v>0</v>
      </c>
      <c r="AU12" s="28">
        <f t="shared" si="2"/>
        <v>0</v>
      </c>
      <c r="AV12" s="28">
        <f t="shared" si="2"/>
        <v>0</v>
      </c>
      <c r="AW12" s="28">
        <f t="shared" si="2"/>
        <v>0</v>
      </c>
      <c r="AX12" s="28">
        <f t="shared" si="2"/>
        <v>0</v>
      </c>
      <c r="AY12" s="28">
        <f t="shared" si="2"/>
        <v>0</v>
      </c>
      <c r="AZ12" s="28">
        <f t="shared" si="2"/>
        <v>0</v>
      </c>
      <c r="BA12" s="28">
        <f t="shared" si="2"/>
        <v>0</v>
      </c>
      <c r="BB12" s="28">
        <f t="shared" si="2"/>
        <v>0</v>
      </c>
      <c r="BC12" s="28">
        <f t="shared" si="2"/>
        <v>0</v>
      </c>
      <c r="BD12" s="28">
        <f t="shared" si="2"/>
        <v>0</v>
      </c>
      <c r="BE12" s="28">
        <f t="shared" si="2"/>
        <v>0</v>
      </c>
      <c r="BF12" s="28">
        <f t="shared" si="2"/>
        <v>0</v>
      </c>
      <c r="BG12" s="28">
        <f t="shared" si="2"/>
        <v>0</v>
      </c>
      <c r="BH12" s="28">
        <f t="shared" si="2"/>
        <v>0</v>
      </c>
      <c r="BI12" s="28">
        <f t="shared" si="2"/>
        <v>0</v>
      </c>
      <c r="BJ12" s="28">
        <f t="shared" si="2"/>
        <v>0</v>
      </c>
      <c r="BK12" s="28">
        <f>SUM(C12:BJ12)</f>
        <v>0</v>
      </c>
    </row>
    <row r="13" spans="1:100" x14ac:dyDescent="0.25">
      <c r="A13" s="10" t="s">
        <v>74</v>
      </c>
      <c r="B13" s="20" t="s">
        <v>10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</row>
    <row r="14" spans="1:100" x14ac:dyDescent="0.25">
      <c r="A14" s="10"/>
      <c r="B14" s="20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0</v>
      </c>
      <c r="AL14" s="30">
        <v>0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0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1">
        <f>SUM(C14:BJ14)</f>
        <v>0</v>
      </c>
    </row>
    <row r="15" spans="1:100" x14ac:dyDescent="0.25">
      <c r="A15" s="10"/>
      <c r="B15" s="21" t="s">
        <v>89</v>
      </c>
      <c r="C15" s="32">
        <f t="shared" ref="C15:AH15" si="3">SUM(C14:C14)</f>
        <v>0</v>
      </c>
      <c r="D15" s="32">
        <f t="shared" si="3"/>
        <v>0</v>
      </c>
      <c r="E15" s="32">
        <f t="shared" si="3"/>
        <v>0</v>
      </c>
      <c r="F15" s="32">
        <f t="shared" si="3"/>
        <v>0</v>
      </c>
      <c r="G15" s="32">
        <f t="shared" si="3"/>
        <v>0</v>
      </c>
      <c r="H15" s="32">
        <f t="shared" si="3"/>
        <v>0</v>
      </c>
      <c r="I15" s="32">
        <f t="shared" si="3"/>
        <v>0</v>
      </c>
      <c r="J15" s="32">
        <f t="shared" si="3"/>
        <v>0</v>
      </c>
      <c r="K15" s="32">
        <f t="shared" si="3"/>
        <v>0</v>
      </c>
      <c r="L15" s="32">
        <f t="shared" si="3"/>
        <v>0</v>
      </c>
      <c r="M15" s="32">
        <f t="shared" si="3"/>
        <v>0</v>
      </c>
      <c r="N15" s="32">
        <f t="shared" si="3"/>
        <v>0</v>
      </c>
      <c r="O15" s="32">
        <f t="shared" si="3"/>
        <v>0</v>
      </c>
      <c r="P15" s="32">
        <f t="shared" si="3"/>
        <v>0</v>
      </c>
      <c r="Q15" s="32">
        <f t="shared" si="3"/>
        <v>0</v>
      </c>
      <c r="R15" s="32">
        <f t="shared" si="3"/>
        <v>0</v>
      </c>
      <c r="S15" s="32">
        <f t="shared" si="3"/>
        <v>0</v>
      </c>
      <c r="T15" s="32">
        <f t="shared" si="3"/>
        <v>0</v>
      </c>
      <c r="U15" s="32">
        <f t="shared" si="3"/>
        <v>0</v>
      </c>
      <c r="V15" s="32">
        <f t="shared" si="3"/>
        <v>0</v>
      </c>
      <c r="W15" s="32">
        <f t="shared" si="3"/>
        <v>0</v>
      </c>
      <c r="X15" s="32">
        <f t="shared" si="3"/>
        <v>0</v>
      </c>
      <c r="Y15" s="32">
        <f t="shared" si="3"/>
        <v>0</v>
      </c>
      <c r="Z15" s="32">
        <f t="shared" si="3"/>
        <v>0</v>
      </c>
      <c r="AA15" s="32">
        <f t="shared" si="3"/>
        <v>0</v>
      </c>
      <c r="AB15" s="32">
        <f t="shared" si="3"/>
        <v>0</v>
      </c>
      <c r="AC15" s="32">
        <f t="shared" si="3"/>
        <v>0</v>
      </c>
      <c r="AD15" s="32">
        <f t="shared" si="3"/>
        <v>0</v>
      </c>
      <c r="AE15" s="32">
        <f t="shared" si="3"/>
        <v>0</v>
      </c>
      <c r="AF15" s="32">
        <f t="shared" si="3"/>
        <v>0</v>
      </c>
      <c r="AG15" s="32">
        <f t="shared" si="3"/>
        <v>0</v>
      </c>
      <c r="AH15" s="32">
        <f t="shared" si="3"/>
        <v>0</v>
      </c>
      <c r="AI15" s="32">
        <f t="shared" ref="AI15:BJ15" si="4">SUM(AI14:AI14)</f>
        <v>0</v>
      </c>
      <c r="AJ15" s="32">
        <f t="shared" si="4"/>
        <v>0</v>
      </c>
      <c r="AK15" s="32">
        <f t="shared" si="4"/>
        <v>0</v>
      </c>
      <c r="AL15" s="32">
        <f t="shared" si="4"/>
        <v>0</v>
      </c>
      <c r="AM15" s="32">
        <f t="shared" si="4"/>
        <v>0</v>
      </c>
      <c r="AN15" s="32">
        <f t="shared" si="4"/>
        <v>0</v>
      </c>
      <c r="AO15" s="32">
        <f t="shared" si="4"/>
        <v>0</v>
      </c>
      <c r="AP15" s="32">
        <f t="shared" si="4"/>
        <v>0</v>
      </c>
      <c r="AQ15" s="32">
        <f t="shared" si="4"/>
        <v>0</v>
      </c>
      <c r="AR15" s="32">
        <f t="shared" si="4"/>
        <v>0</v>
      </c>
      <c r="AS15" s="32">
        <f t="shared" si="4"/>
        <v>0</v>
      </c>
      <c r="AT15" s="32">
        <f t="shared" si="4"/>
        <v>0</v>
      </c>
      <c r="AU15" s="32">
        <f t="shared" si="4"/>
        <v>0</v>
      </c>
      <c r="AV15" s="32">
        <f t="shared" si="4"/>
        <v>0</v>
      </c>
      <c r="AW15" s="32">
        <f t="shared" si="4"/>
        <v>0</v>
      </c>
      <c r="AX15" s="32">
        <f t="shared" si="4"/>
        <v>0</v>
      </c>
      <c r="AY15" s="32">
        <f t="shared" si="4"/>
        <v>0</v>
      </c>
      <c r="AZ15" s="32">
        <f t="shared" si="4"/>
        <v>0</v>
      </c>
      <c r="BA15" s="32">
        <f t="shared" si="4"/>
        <v>0</v>
      </c>
      <c r="BB15" s="32">
        <f t="shared" si="4"/>
        <v>0</v>
      </c>
      <c r="BC15" s="32">
        <f t="shared" si="4"/>
        <v>0</v>
      </c>
      <c r="BD15" s="32">
        <f t="shared" si="4"/>
        <v>0</v>
      </c>
      <c r="BE15" s="32">
        <f t="shared" si="4"/>
        <v>0</v>
      </c>
      <c r="BF15" s="32">
        <f t="shared" si="4"/>
        <v>0</v>
      </c>
      <c r="BG15" s="32">
        <f t="shared" si="4"/>
        <v>0</v>
      </c>
      <c r="BH15" s="32">
        <f t="shared" si="4"/>
        <v>0</v>
      </c>
      <c r="BI15" s="32">
        <f t="shared" si="4"/>
        <v>0</v>
      </c>
      <c r="BJ15" s="32">
        <f t="shared" si="4"/>
        <v>0</v>
      </c>
      <c r="BK15" s="32">
        <f>SUM(C15:BJ15)</f>
        <v>0</v>
      </c>
    </row>
    <row r="16" spans="1:100" x14ac:dyDescent="0.25">
      <c r="A16" s="10" t="s">
        <v>75</v>
      </c>
      <c r="B16" s="20" t="s">
        <v>12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</row>
    <row r="17" spans="1:63" x14ac:dyDescent="0.25">
      <c r="A17" s="10"/>
      <c r="B17" s="20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0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1">
        <f>SUM(C17:BJ17)</f>
        <v>0</v>
      </c>
    </row>
    <row r="18" spans="1:63" x14ac:dyDescent="0.25">
      <c r="A18" s="10"/>
      <c r="B18" s="21" t="s">
        <v>88</v>
      </c>
      <c r="C18" s="32">
        <f>SUM(C17)</f>
        <v>0</v>
      </c>
      <c r="D18" s="32">
        <f t="shared" ref="D18:BJ18" si="5">SUM(D17)</f>
        <v>0</v>
      </c>
      <c r="E18" s="32">
        <f t="shared" si="5"/>
        <v>0</v>
      </c>
      <c r="F18" s="32">
        <f t="shared" si="5"/>
        <v>0</v>
      </c>
      <c r="G18" s="32">
        <f t="shared" si="5"/>
        <v>0</v>
      </c>
      <c r="H18" s="32">
        <f t="shared" si="5"/>
        <v>0</v>
      </c>
      <c r="I18" s="32">
        <f t="shared" si="5"/>
        <v>0</v>
      </c>
      <c r="J18" s="32">
        <f t="shared" si="5"/>
        <v>0</v>
      </c>
      <c r="K18" s="32">
        <f t="shared" si="5"/>
        <v>0</v>
      </c>
      <c r="L18" s="32">
        <f t="shared" si="5"/>
        <v>0</v>
      </c>
      <c r="M18" s="32">
        <f t="shared" si="5"/>
        <v>0</v>
      </c>
      <c r="N18" s="32">
        <f t="shared" si="5"/>
        <v>0</v>
      </c>
      <c r="O18" s="32">
        <f t="shared" si="5"/>
        <v>0</v>
      </c>
      <c r="P18" s="32">
        <f t="shared" si="5"/>
        <v>0</v>
      </c>
      <c r="Q18" s="32">
        <f t="shared" si="5"/>
        <v>0</v>
      </c>
      <c r="R18" s="32">
        <f t="shared" si="5"/>
        <v>0</v>
      </c>
      <c r="S18" s="32">
        <f t="shared" si="5"/>
        <v>0</v>
      </c>
      <c r="T18" s="32">
        <f t="shared" si="5"/>
        <v>0</v>
      </c>
      <c r="U18" s="32">
        <f t="shared" si="5"/>
        <v>0</v>
      </c>
      <c r="V18" s="32">
        <f t="shared" si="5"/>
        <v>0</v>
      </c>
      <c r="W18" s="32">
        <f t="shared" si="5"/>
        <v>0</v>
      </c>
      <c r="X18" s="32">
        <f t="shared" si="5"/>
        <v>0</v>
      </c>
      <c r="Y18" s="32">
        <f t="shared" si="5"/>
        <v>0</v>
      </c>
      <c r="Z18" s="32">
        <f t="shared" si="5"/>
        <v>0</v>
      </c>
      <c r="AA18" s="32">
        <f t="shared" si="5"/>
        <v>0</v>
      </c>
      <c r="AB18" s="32">
        <f t="shared" si="5"/>
        <v>0</v>
      </c>
      <c r="AC18" s="32">
        <f t="shared" si="5"/>
        <v>0</v>
      </c>
      <c r="AD18" s="32">
        <f t="shared" si="5"/>
        <v>0</v>
      </c>
      <c r="AE18" s="32">
        <f t="shared" si="5"/>
        <v>0</v>
      </c>
      <c r="AF18" s="32">
        <f t="shared" si="5"/>
        <v>0</v>
      </c>
      <c r="AG18" s="32">
        <f t="shared" si="5"/>
        <v>0</v>
      </c>
      <c r="AH18" s="32">
        <f t="shared" si="5"/>
        <v>0</v>
      </c>
      <c r="AI18" s="32">
        <f t="shared" si="5"/>
        <v>0</v>
      </c>
      <c r="AJ18" s="32">
        <f t="shared" si="5"/>
        <v>0</v>
      </c>
      <c r="AK18" s="32">
        <f t="shared" si="5"/>
        <v>0</v>
      </c>
      <c r="AL18" s="32">
        <f t="shared" si="5"/>
        <v>0</v>
      </c>
      <c r="AM18" s="32">
        <f t="shared" si="5"/>
        <v>0</v>
      </c>
      <c r="AN18" s="32">
        <f t="shared" si="5"/>
        <v>0</v>
      </c>
      <c r="AO18" s="32">
        <f t="shared" si="5"/>
        <v>0</v>
      </c>
      <c r="AP18" s="32">
        <f t="shared" si="5"/>
        <v>0</v>
      </c>
      <c r="AQ18" s="32">
        <f t="shared" si="5"/>
        <v>0</v>
      </c>
      <c r="AR18" s="32">
        <f t="shared" si="5"/>
        <v>0</v>
      </c>
      <c r="AS18" s="32">
        <f t="shared" si="5"/>
        <v>0</v>
      </c>
      <c r="AT18" s="32">
        <f t="shared" si="5"/>
        <v>0</v>
      </c>
      <c r="AU18" s="32">
        <f t="shared" si="5"/>
        <v>0</v>
      </c>
      <c r="AV18" s="32">
        <f t="shared" si="5"/>
        <v>0</v>
      </c>
      <c r="AW18" s="32">
        <f t="shared" si="5"/>
        <v>0</v>
      </c>
      <c r="AX18" s="32">
        <f t="shared" si="5"/>
        <v>0</v>
      </c>
      <c r="AY18" s="32">
        <f t="shared" si="5"/>
        <v>0</v>
      </c>
      <c r="AZ18" s="32">
        <f t="shared" si="5"/>
        <v>0</v>
      </c>
      <c r="BA18" s="32">
        <f t="shared" si="5"/>
        <v>0</v>
      </c>
      <c r="BB18" s="32">
        <f t="shared" si="5"/>
        <v>0</v>
      </c>
      <c r="BC18" s="32">
        <f t="shared" si="5"/>
        <v>0</v>
      </c>
      <c r="BD18" s="32">
        <f t="shared" si="5"/>
        <v>0</v>
      </c>
      <c r="BE18" s="32">
        <f t="shared" si="5"/>
        <v>0</v>
      </c>
      <c r="BF18" s="32">
        <f t="shared" si="5"/>
        <v>0</v>
      </c>
      <c r="BG18" s="32">
        <f t="shared" si="5"/>
        <v>0</v>
      </c>
      <c r="BH18" s="32">
        <f t="shared" si="5"/>
        <v>0</v>
      </c>
      <c r="BI18" s="32">
        <f t="shared" si="5"/>
        <v>0</v>
      </c>
      <c r="BJ18" s="32">
        <f t="shared" si="5"/>
        <v>0</v>
      </c>
      <c r="BK18" s="32">
        <f>SUM(C18:BJ18)</f>
        <v>0</v>
      </c>
    </row>
    <row r="19" spans="1:63" x14ac:dyDescent="0.25">
      <c r="A19" s="10" t="s">
        <v>77</v>
      </c>
      <c r="B19" s="20" t="s">
        <v>93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</row>
    <row r="20" spans="1:63" x14ac:dyDescent="0.25">
      <c r="A20" s="10"/>
      <c r="B20" s="19"/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1">
        <f>SUM(C20:BJ20)</f>
        <v>0</v>
      </c>
    </row>
    <row r="21" spans="1:63" x14ac:dyDescent="0.25">
      <c r="A21" s="10"/>
      <c r="B21" s="21" t="s">
        <v>87</v>
      </c>
      <c r="C21" s="32">
        <f>SUM(C20)</f>
        <v>0</v>
      </c>
      <c r="D21" s="32">
        <f t="shared" ref="D21:BJ21" si="6">SUM(D20)</f>
        <v>0</v>
      </c>
      <c r="E21" s="32">
        <f t="shared" si="6"/>
        <v>0</v>
      </c>
      <c r="F21" s="32">
        <f t="shared" si="6"/>
        <v>0</v>
      </c>
      <c r="G21" s="32">
        <f t="shared" si="6"/>
        <v>0</v>
      </c>
      <c r="H21" s="32">
        <f t="shared" si="6"/>
        <v>0</v>
      </c>
      <c r="I21" s="32">
        <f t="shared" si="6"/>
        <v>0</v>
      </c>
      <c r="J21" s="32">
        <f t="shared" si="6"/>
        <v>0</v>
      </c>
      <c r="K21" s="32">
        <f t="shared" si="6"/>
        <v>0</v>
      </c>
      <c r="L21" s="32">
        <f t="shared" si="6"/>
        <v>0</v>
      </c>
      <c r="M21" s="32">
        <f t="shared" si="6"/>
        <v>0</v>
      </c>
      <c r="N21" s="32">
        <f t="shared" si="6"/>
        <v>0</v>
      </c>
      <c r="O21" s="32">
        <f t="shared" si="6"/>
        <v>0</v>
      </c>
      <c r="P21" s="32">
        <f t="shared" si="6"/>
        <v>0</v>
      </c>
      <c r="Q21" s="32">
        <f t="shared" si="6"/>
        <v>0</v>
      </c>
      <c r="R21" s="32">
        <f t="shared" si="6"/>
        <v>0</v>
      </c>
      <c r="S21" s="32">
        <f t="shared" si="6"/>
        <v>0</v>
      </c>
      <c r="T21" s="32">
        <f t="shared" si="6"/>
        <v>0</v>
      </c>
      <c r="U21" s="32">
        <f t="shared" si="6"/>
        <v>0</v>
      </c>
      <c r="V21" s="32">
        <f t="shared" si="6"/>
        <v>0</v>
      </c>
      <c r="W21" s="32">
        <f t="shared" si="6"/>
        <v>0</v>
      </c>
      <c r="X21" s="32">
        <f t="shared" si="6"/>
        <v>0</v>
      </c>
      <c r="Y21" s="32">
        <f t="shared" si="6"/>
        <v>0</v>
      </c>
      <c r="Z21" s="32">
        <f t="shared" si="6"/>
        <v>0</v>
      </c>
      <c r="AA21" s="32">
        <f t="shared" si="6"/>
        <v>0</v>
      </c>
      <c r="AB21" s="32">
        <f t="shared" si="6"/>
        <v>0</v>
      </c>
      <c r="AC21" s="32">
        <f t="shared" si="6"/>
        <v>0</v>
      </c>
      <c r="AD21" s="32">
        <f t="shared" si="6"/>
        <v>0</v>
      </c>
      <c r="AE21" s="32">
        <f t="shared" si="6"/>
        <v>0</v>
      </c>
      <c r="AF21" s="32">
        <f t="shared" si="6"/>
        <v>0</v>
      </c>
      <c r="AG21" s="32">
        <f t="shared" si="6"/>
        <v>0</v>
      </c>
      <c r="AH21" s="32">
        <f t="shared" si="6"/>
        <v>0</v>
      </c>
      <c r="AI21" s="32">
        <f t="shared" si="6"/>
        <v>0</v>
      </c>
      <c r="AJ21" s="32">
        <f t="shared" si="6"/>
        <v>0</v>
      </c>
      <c r="AK21" s="32">
        <f t="shared" si="6"/>
        <v>0</v>
      </c>
      <c r="AL21" s="32">
        <f t="shared" si="6"/>
        <v>0</v>
      </c>
      <c r="AM21" s="32">
        <f t="shared" si="6"/>
        <v>0</v>
      </c>
      <c r="AN21" s="32">
        <f t="shared" si="6"/>
        <v>0</v>
      </c>
      <c r="AO21" s="32">
        <f t="shared" si="6"/>
        <v>0</v>
      </c>
      <c r="AP21" s="32">
        <f t="shared" si="6"/>
        <v>0</v>
      </c>
      <c r="AQ21" s="32">
        <f t="shared" si="6"/>
        <v>0</v>
      </c>
      <c r="AR21" s="32">
        <f t="shared" si="6"/>
        <v>0</v>
      </c>
      <c r="AS21" s="32">
        <f t="shared" si="6"/>
        <v>0</v>
      </c>
      <c r="AT21" s="32">
        <f t="shared" si="6"/>
        <v>0</v>
      </c>
      <c r="AU21" s="32">
        <f t="shared" si="6"/>
        <v>0</v>
      </c>
      <c r="AV21" s="32">
        <f t="shared" si="6"/>
        <v>0</v>
      </c>
      <c r="AW21" s="32">
        <f t="shared" si="6"/>
        <v>0</v>
      </c>
      <c r="AX21" s="32">
        <f t="shared" si="6"/>
        <v>0</v>
      </c>
      <c r="AY21" s="32">
        <f t="shared" si="6"/>
        <v>0</v>
      </c>
      <c r="AZ21" s="32">
        <f t="shared" si="6"/>
        <v>0</v>
      </c>
      <c r="BA21" s="32">
        <f t="shared" si="6"/>
        <v>0</v>
      </c>
      <c r="BB21" s="32">
        <f t="shared" si="6"/>
        <v>0</v>
      </c>
      <c r="BC21" s="32">
        <f t="shared" si="6"/>
        <v>0</v>
      </c>
      <c r="BD21" s="32">
        <f t="shared" si="6"/>
        <v>0</v>
      </c>
      <c r="BE21" s="32">
        <f t="shared" si="6"/>
        <v>0</v>
      </c>
      <c r="BF21" s="32">
        <f t="shared" si="6"/>
        <v>0</v>
      </c>
      <c r="BG21" s="32">
        <f t="shared" si="6"/>
        <v>0</v>
      </c>
      <c r="BH21" s="32">
        <f t="shared" si="6"/>
        <v>0</v>
      </c>
      <c r="BI21" s="32">
        <f t="shared" si="6"/>
        <v>0</v>
      </c>
      <c r="BJ21" s="32">
        <f t="shared" si="6"/>
        <v>0</v>
      </c>
      <c r="BK21" s="32">
        <f>SUM(C21:BJ21)</f>
        <v>0</v>
      </c>
    </row>
    <row r="22" spans="1:63" x14ac:dyDescent="0.25">
      <c r="A22" s="10" t="s">
        <v>78</v>
      </c>
      <c r="B22" s="20" t="s">
        <v>13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</row>
    <row r="23" spans="1:63" x14ac:dyDescent="0.25">
      <c r="A23" s="10"/>
      <c r="B23" s="20" t="s">
        <v>99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5.4119167420000016</v>
      </c>
      <c r="I23" s="30">
        <v>0.2869273826774193</v>
      </c>
      <c r="J23" s="30">
        <v>0</v>
      </c>
      <c r="K23" s="30">
        <v>0</v>
      </c>
      <c r="L23" s="30">
        <v>6.4689436784838703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1.8766510167419688</v>
      </c>
      <c r="S23" s="30">
        <v>0.27246082129032251</v>
      </c>
      <c r="T23" s="30">
        <v>0</v>
      </c>
      <c r="U23" s="30">
        <v>0</v>
      </c>
      <c r="V23" s="30">
        <v>0.89868909503225791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0.45512586370967745</v>
      </c>
      <c r="AC23" s="30">
        <v>0</v>
      </c>
      <c r="AD23" s="30">
        <v>0</v>
      </c>
      <c r="AE23" s="30">
        <v>0</v>
      </c>
      <c r="AF23" s="30">
        <v>0.74161440212903229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9.0813163419354845E-2</v>
      </c>
      <c r="AM23" s="30">
        <v>0</v>
      </c>
      <c r="AN23" s="30">
        <v>0</v>
      </c>
      <c r="AO23" s="30">
        <v>0</v>
      </c>
      <c r="AP23" s="30">
        <v>2.3539136225806452E-2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9.4759058670967775</v>
      </c>
      <c r="AW23" s="30">
        <v>18.247580017129032</v>
      </c>
      <c r="AX23" s="30">
        <v>1.6075973032258068E-2</v>
      </c>
      <c r="AY23" s="30">
        <v>0</v>
      </c>
      <c r="AZ23" s="30">
        <v>27.678464010096778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2.2276877025806456</v>
      </c>
      <c r="BG23" s="30">
        <v>0.16075268509677421</v>
      </c>
      <c r="BH23" s="30">
        <v>2.1904470323870973</v>
      </c>
      <c r="BI23" s="30">
        <v>0</v>
      </c>
      <c r="BJ23" s="30">
        <v>1.9789748786451615</v>
      </c>
      <c r="BK23" s="56">
        <f>SUM(C23:BJ23)</f>
        <v>78.502569467774222</v>
      </c>
    </row>
    <row r="24" spans="1:63" x14ac:dyDescent="0.25">
      <c r="A24" s="10"/>
      <c r="B24" s="20" t="s">
        <v>121</v>
      </c>
      <c r="C24" s="30">
        <v>0</v>
      </c>
      <c r="D24" s="30">
        <v>44.928159311580814</v>
      </c>
      <c r="E24" s="30">
        <v>0</v>
      </c>
      <c r="F24" s="30">
        <v>0</v>
      </c>
      <c r="G24" s="30">
        <v>0</v>
      </c>
      <c r="H24" s="30">
        <v>5.1435423593870953</v>
      </c>
      <c r="I24" s="30">
        <v>134.84996050980646</v>
      </c>
      <c r="J24" s="30">
        <v>6.1483012760322566</v>
      </c>
      <c r="K24" s="30">
        <v>0</v>
      </c>
      <c r="L24" s="30">
        <v>46.697162076032257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1.1248421927419354</v>
      </c>
      <c r="S24" s="30">
        <v>2.3055053671290322</v>
      </c>
      <c r="T24" s="30">
        <v>0</v>
      </c>
      <c r="U24" s="30">
        <v>0</v>
      </c>
      <c r="V24" s="30">
        <v>1.1936163426774193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0.59350197841935481</v>
      </c>
      <c r="AC24" s="30">
        <v>62.486325332032266</v>
      </c>
      <c r="AD24" s="30">
        <v>9.1327181290322586E-3</v>
      </c>
      <c r="AE24" s="30">
        <v>0</v>
      </c>
      <c r="AF24" s="30">
        <v>1.9968850877741935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0.24170414235483878</v>
      </c>
      <c r="AM24" s="30">
        <v>0.24910252687096782</v>
      </c>
      <c r="AN24" s="30">
        <v>0</v>
      </c>
      <c r="AO24" s="30">
        <v>0</v>
      </c>
      <c r="AP24" s="30">
        <v>0.204183539516129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25.222553725225826</v>
      </c>
      <c r="AW24" s="30">
        <v>64.067549395580642</v>
      </c>
      <c r="AX24" s="30">
        <v>5.9089198216774195</v>
      </c>
      <c r="AY24" s="30">
        <v>0</v>
      </c>
      <c r="AZ24" s="30">
        <v>88.168996490258081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5.9066771550967756</v>
      </c>
      <c r="BG24" s="30">
        <v>2.3062339929354838</v>
      </c>
      <c r="BH24" s="30">
        <v>1.1666987110967744</v>
      </c>
      <c r="BI24" s="30">
        <v>0</v>
      </c>
      <c r="BJ24" s="30">
        <v>5.5371180129032256</v>
      </c>
      <c r="BK24" s="31">
        <f t="shared" ref="BK24:BK30" si="7">SUM(C24:BJ24)</f>
        <v>506.45667206525837</v>
      </c>
    </row>
    <row r="25" spans="1:63" x14ac:dyDescent="0.25">
      <c r="A25" s="10"/>
      <c r="B25" s="20" t="s">
        <v>122</v>
      </c>
      <c r="C25" s="30">
        <v>0</v>
      </c>
      <c r="D25" s="30">
        <v>39.418913445548384</v>
      </c>
      <c r="E25" s="30">
        <v>0</v>
      </c>
      <c r="F25" s="30">
        <v>0</v>
      </c>
      <c r="G25" s="30">
        <v>0</v>
      </c>
      <c r="H25" s="30">
        <v>0.96028298119354838</v>
      </c>
      <c r="I25" s="30">
        <v>21.58136349335485</v>
      </c>
      <c r="J25" s="30">
        <v>0</v>
      </c>
      <c r="K25" s="30">
        <v>0</v>
      </c>
      <c r="L25" s="30">
        <v>2.2509388401612904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0.23012658245161294</v>
      </c>
      <c r="S25" s="30">
        <v>0</v>
      </c>
      <c r="T25" s="30">
        <v>0</v>
      </c>
      <c r="U25" s="30">
        <v>0</v>
      </c>
      <c r="V25" s="30">
        <v>7.6489860516129049E-2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2.7940519064516122E-2</v>
      </c>
      <c r="AC25" s="30">
        <v>2.8164235096774199E-2</v>
      </c>
      <c r="AD25" s="30">
        <v>0</v>
      </c>
      <c r="AE25" s="30">
        <v>0</v>
      </c>
      <c r="AF25" s="30">
        <v>6.5707578870967745E-2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7.1103976129032256E-3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0</v>
      </c>
      <c r="AT25" s="30">
        <v>0</v>
      </c>
      <c r="AU25" s="30">
        <v>0</v>
      </c>
      <c r="AV25" s="30">
        <v>2.9079909821612904</v>
      </c>
      <c r="AW25" s="30">
        <v>1.4992981229032261</v>
      </c>
      <c r="AX25" s="30">
        <v>0</v>
      </c>
      <c r="AY25" s="30">
        <v>0</v>
      </c>
      <c r="AZ25" s="30">
        <v>1.7260784424838713</v>
      </c>
      <c r="BA25" s="30">
        <v>0</v>
      </c>
      <c r="BB25" s="30">
        <v>0</v>
      </c>
      <c r="BC25" s="30">
        <v>0</v>
      </c>
      <c r="BD25" s="30">
        <v>0</v>
      </c>
      <c r="BE25" s="30">
        <v>0</v>
      </c>
      <c r="BF25" s="30">
        <v>0.3065220863548388</v>
      </c>
      <c r="BG25" s="30">
        <v>0</v>
      </c>
      <c r="BH25" s="30">
        <v>0</v>
      </c>
      <c r="BI25" s="30">
        <v>0</v>
      </c>
      <c r="BJ25" s="30">
        <v>0.41486524051612905</v>
      </c>
      <c r="BK25" s="55">
        <f t="shared" si="7"/>
        <v>71.501792808290347</v>
      </c>
    </row>
    <row r="26" spans="1:63" x14ac:dyDescent="0.25">
      <c r="A26" s="10"/>
      <c r="B26" s="20" t="s">
        <v>119</v>
      </c>
      <c r="C26" s="30">
        <v>0</v>
      </c>
      <c r="D26" s="30">
        <v>18.905307895096765</v>
      </c>
      <c r="E26" s="30">
        <v>0</v>
      </c>
      <c r="F26" s="30">
        <v>0</v>
      </c>
      <c r="G26" s="30">
        <v>0</v>
      </c>
      <c r="H26" s="30">
        <v>0.96396485816129007</v>
      </c>
      <c r="I26" s="30">
        <v>1.0747421979677421</v>
      </c>
      <c r="J26" s="30">
        <v>0</v>
      </c>
      <c r="K26" s="30">
        <v>0</v>
      </c>
      <c r="L26" s="30">
        <v>1.5239894305806452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0.11508110212903225</v>
      </c>
      <c r="S26" s="30">
        <v>3.1582187429354835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1.0484697981935485</v>
      </c>
      <c r="AC26" s="30">
        <v>0.50920184696774184</v>
      </c>
      <c r="AD26" s="30">
        <v>0</v>
      </c>
      <c r="AE26" s="30">
        <v>0</v>
      </c>
      <c r="AF26" s="30">
        <v>2.394900151096774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0.32719615338709673</v>
      </c>
      <c r="AM26" s="30">
        <v>1.4398548387096772E-4</v>
      </c>
      <c r="AN26" s="30">
        <v>0</v>
      </c>
      <c r="AO26" s="30">
        <v>0</v>
      </c>
      <c r="AP26" s="30">
        <v>0.39503906051612891</v>
      </c>
      <c r="AQ26" s="30">
        <v>0</v>
      </c>
      <c r="AR26" s="30">
        <v>0</v>
      </c>
      <c r="AS26" s="30">
        <v>0</v>
      </c>
      <c r="AT26" s="30">
        <v>0</v>
      </c>
      <c r="AU26" s="30">
        <v>0</v>
      </c>
      <c r="AV26" s="30">
        <v>10.104121555193544</v>
      </c>
      <c r="AW26" s="30">
        <v>31.591121246612907</v>
      </c>
      <c r="AX26" s="30">
        <v>0</v>
      </c>
      <c r="AY26" s="30">
        <v>0</v>
      </c>
      <c r="AZ26" s="30">
        <v>21.89448100383871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1.5171654346129031</v>
      </c>
      <c r="BG26" s="30">
        <v>6.9016309256774182</v>
      </c>
      <c r="BH26" s="30">
        <v>0</v>
      </c>
      <c r="BI26" s="30">
        <v>0</v>
      </c>
      <c r="BJ26" s="30">
        <v>0.70626193103225798</v>
      </c>
      <c r="BK26" s="55">
        <f t="shared" si="7"/>
        <v>103.13103731948387</v>
      </c>
    </row>
    <row r="27" spans="1:63" x14ac:dyDescent="0.25">
      <c r="A27" s="10"/>
      <c r="B27" s="20" t="s">
        <v>123</v>
      </c>
      <c r="C27" s="30">
        <v>0</v>
      </c>
      <c r="D27" s="30">
        <v>51.206503586774161</v>
      </c>
      <c r="E27" s="30">
        <v>0</v>
      </c>
      <c r="F27" s="30">
        <v>0</v>
      </c>
      <c r="G27" s="30">
        <v>0</v>
      </c>
      <c r="H27" s="30">
        <v>1.5933021715483868</v>
      </c>
      <c r="I27" s="30">
        <v>52.462742440967745</v>
      </c>
      <c r="J27" s="30">
        <v>0</v>
      </c>
      <c r="K27" s="30">
        <v>0</v>
      </c>
      <c r="L27" s="30">
        <v>14.084484147161291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0.27625500448387097</v>
      </c>
      <c r="S27" s="30">
        <v>0</v>
      </c>
      <c r="T27" s="30">
        <v>0</v>
      </c>
      <c r="U27" s="30">
        <v>0</v>
      </c>
      <c r="V27" s="30">
        <v>6.8767914032258071E-2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2.6710615390000001</v>
      </c>
      <c r="AC27" s="30">
        <v>7.0037008981935482</v>
      </c>
      <c r="AD27" s="30">
        <v>0</v>
      </c>
      <c r="AE27" s="30">
        <v>0</v>
      </c>
      <c r="AF27" s="30">
        <v>3.2183069217741935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0.35452873509677418</v>
      </c>
      <c r="AM27" s="30">
        <v>1.6046582451612907E-2</v>
      </c>
      <c r="AN27" s="30">
        <v>44.577534541709674</v>
      </c>
      <c r="AO27" s="30">
        <v>0</v>
      </c>
      <c r="AP27" s="30">
        <v>0.36266010077419353</v>
      </c>
      <c r="AQ27" s="30">
        <v>0</v>
      </c>
      <c r="AR27" s="30">
        <v>0</v>
      </c>
      <c r="AS27" s="30">
        <v>0</v>
      </c>
      <c r="AT27" s="30">
        <v>0</v>
      </c>
      <c r="AU27" s="30">
        <v>0</v>
      </c>
      <c r="AV27" s="30">
        <v>10.043612142451613</v>
      </c>
      <c r="AW27" s="30">
        <v>53.503240006709675</v>
      </c>
      <c r="AX27" s="30">
        <v>0.50933464583870969</v>
      </c>
      <c r="AY27" s="30">
        <v>0</v>
      </c>
      <c r="AZ27" s="30">
        <v>48.600227229451626</v>
      </c>
      <c r="BA27" s="30">
        <v>0</v>
      </c>
      <c r="BB27" s="30">
        <v>0</v>
      </c>
      <c r="BC27" s="30">
        <v>0</v>
      </c>
      <c r="BD27" s="30">
        <v>0</v>
      </c>
      <c r="BE27" s="30">
        <v>0</v>
      </c>
      <c r="BF27" s="30">
        <v>2.1095184098709678</v>
      </c>
      <c r="BG27" s="30">
        <v>5.2236843449032273</v>
      </c>
      <c r="BH27" s="30">
        <v>3.2156170193870963</v>
      </c>
      <c r="BI27" s="30">
        <v>0</v>
      </c>
      <c r="BJ27" s="30">
        <v>2.4060503994193549</v>
      </c>
      <c r="BK27" s="55">
        <f t="shared" si="7"/>
        <v>303.5071787820001</v>
      </c>
    </row>
    <row r="28" spans="1:63" x14ac:dyDescent="0.25">
      <c r="A28" s="10"/>
      <c r="B28" s="20" t="s">
        <v>100</v>
      </c>
      <c r="C28" s="30">
        <v>0</v>
      </c>
      <c r="D28" s="30">
        <v>2.0701957981612913</v>
      </c>
      <c r="E28" s="30">
        <v>0</v>
      </c>
      <c r="F28" s="30">
        <v>0</v>
      </c>
      <c r="G28" s="30">
        <v>0</v>
      </c>
      <c r="H28" s="30">
        <v>0.47990315119354843</v>
      </c>
      <c r="I28" s="30">
        <v>2.9014287567096724</v>
      </c>
      <c r="J28" s="30">
        <v>0</v>
      </c>
      <c r="K28" s="30">
        <v>0</v>
      </c>
      <c r="L28" s="30">
        <v>0.49528814967741941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1.7537691935483875E-2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0.35861549732258052</v>
      </c>
      <c r="AC28" s="30">
        <v>0.16559081609677423</v>
      </c>
      <c r="AD28" s="30">
        <v>0</v>
      </c>
      <c r="AE28" s="30">
        <v>0</v>
      </c>
      <c r="AF28" s="30">
        <v>0.22850987980645154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0.16360220690322583</v>
      </c>
      <c r="AM28" s="30">
        <v>4.4161246580645172E-2</v>
      </c>
      <c r="AN28" s="30">
        <v>0</v>
      </c>
      <c r="AO28" s="30">
        <v>0</v>
      </c>
      <c r="AP28" s="30">
        <v>1.5178535679354836</v>
      </c>
      <c r="AQ28" s="30">
        <v>0</v>
      </c>
      <c r="AR28" s="30">
        <v>0</v>
      </c>
      <c r="AS28" s="30">
        <v>0</v>
      </c>
      <c r="AT28" s="30">
        <v>0</v>
      </c>
      <c r="AU28" s="30">
        <v>0</v>
      </c>
      <c r="AV28" s="30">
        <v>6.3977321334838724</v>
      </c>
      <c r="AW28" s="30">
        <v>1.7285462397096774</v>
      </c>
      <c r="AX28" s="30">
        <v>0</v>
      </c>
      <c r="AY28" s="30">
        <v>0</v>
      </c>
      <c r="AZ28" s="30">
        <v>2.4830529374193544</v>
      </c>
      <c r="BA28" s="30">
        <v>0</v>
      </c>
      <c r="BB28" s="30">
        <v>0</v>
      </c>
      <c r="BC28" s="30">
        <v>0</v>
      </c>
      <c r="BD28" s="30">
        <v>0</v>
      </c>
      <c r="BE28" s="30">
        <v>0</v>
      </c>
      <c r="BF28" s="30">
        <v>1.6486148267741931</v>
      </c>
      <c r="BG28" s="30">
        <v>0.10051647393548389</v>
      </c>
      <c r="BH28" s="30">
        <v>0</v>
      </c>
      <c r="BI28" s="30">
        <v>0</v>
      </c>
      <c r="BJ28" s="30">
        <v>6.6156662580645148E-2</v>
      </c>
      <c r="BK28" s="55">
        <f t="shared" si="7"/>
        <v>20.867306036225806</v>
      </c>
    </row>
    <row r="29" spans="1:63" x14ac:dyDescent="0.25">
      <c r="A29" s="10"/>
      <c r="B29" s="21" t="s">
        <v>86</v>
      </c>
      <c r="C29" s="32">
        <f>SUM(C23:C28)</f>
        <v>0</v>
      </c>
      <c r="D29" s="32">
        <f t="shared" ref="D29:BJ29" si="8">SUM(D23:D28)</f>
        <v>156.52908003716141</v>
      </c>
      <c r="E29" s="32">
        <f t="shared" si="8"/>
        <v>0</v>
      </c>
      <c r="F29" s="32">
        <f t="shared" si="8"/>
        <v>0</v>
      </c>
      <c r="G29" s="32">
        <f t="shared" si="8"/>
        <v>0</v>
      </c>
      <c r="H29" s="32">
        <f t="shared" si="8"/>
        <v>14.552912263483872</v>
      </c>
      <c r="I29" s="32">
        <f t="shared" si="8"/>
        <v>213.15716478148386</v>
      </c>
      <c r="J29" s="32">
        <f t="shared" si="8"/>
        <v>6.1483012760322566</v>
      </c>
      <c r="K29" s="32">
        <f t="shared" si="8"/>
        <v>0</v>
      </c>
      <c r="L29" s="32">
        <f t="shared" si="8"/>
        <v>71.520806322096774</v>
      </c>
      <c r="M29" s="32">
        <f t="shared" si="8"/>
        <v>0</v>
      </c>
      <c r="N29" s="32">
        <f t="shared" si="8"/>
        <v>0</v>
      </c>
      <c r="O29" s="32">
        <f t="shared" si="8"/>
        <v>0</v>
      </c>
      <c r="P29" s="32">
        <f t="shared" si="8"/>
        <v>0</v>
      </c>
      <c r="Q29" s="32">
        <f t="shared" si="8"/>
        <v>0</v>
      </c>
      <c r="R29" s="32">
        <f t="shared" si="8"/>
        <v>3.6404935904839042</v>
      </c>
      <c r="S29" s="32">
        <f t="shared" si="8"/>
        <v>5.7361849313548383</v>
      </c>
      <c r="T29" s="32">
        <f t="shared" si="8"/>
        <v>0</v>
      </c>
      <c r="U29" s="32">
        <f t="shared" si="8"/>
        <v>0</v>
      </c>
      <c r="V29" s="32">
        <f t="shared" si="8"/>
        <v>2.2375632122580642</v>
      </c>
      <c r="W29" s="32">
        <f t="shared" si="8"/>
        <v>0</v>
      </c>
      <c r="X29" s="32">
        <f t="shared" si="8"/>
        <v>0</v>
      </c>
      <c r="Y29" s="32">
        <f t="shared" si="8"/>
        <v>0</v>
      </c>
      <c r="Z29" s="32">
        <f t="shared" si="8"/>
        <v>0</v>
      </c>
      <c r="AA29" s="32">
        <f t="shared" si="8"/>
        <v>0</v>
      </c>
      <c r="AB29" s="32">
        <f t="shared" si="8"/>
        <v>5.1547151957096782</v>
      </c>
      <c r="AC29" s="32">
        <f t="shared" si="8"/>
        <v>70.192983128387112</v>
      </c>
      <c r="AD29" s="32">
        <f t="shared" si="8"/>
        <v>9.1327181290322586E-3</v>
      </c>
      <c r="AE29" s="32">
        <f t="shared" si="8"/>
        <v>0</v>
      </c>
      <c r="AF29" s="32">
        <f t="shared" si="8"/>
        <v>8.6459240214516129</v>
      </c>
      <c r="AG29" s="32">
        <f t="shared" si="8"/>
        <v>0</v>
      </c>
      <c r="AH29" s="32">
        <f t="shared" si="8"/>
        <v>0</v>
      </c>
      <c r="AI29" s="32">
        <f t="shared" si="8"/>
        <v>0</v>
      </c>
      <c r="AJ29" s="32">
        <f t="shared" si="8"/>
        <v>0</v>
      </c>
      <c r="AK29" s="32">
        <f t="shared" si="8"/>
        <v>0</v>
      </c>
      <c r="AL29" s="32">
        <f t="shared" si="8"/>
        <v>1.1849547987741935</v>
      </c>
      <c r="AM29" s="32">
        <f t="shared" si="8"/>
        <v>0.30945434138709688</v>
      </c>
      <c r="AN29" s="32">
        <f t="shared" si="8"/>
        <v>44.577534541709674</v>
      </c>
      <c r="AO29" s="32">
        <f t="shared" si="8"/>
        <v>0</v>
      </c>
      <c r="AP29" s="32">
        <f t="shared" si="8"/>
        <v>2.5032754049677415</v>
      </c>
      <c r="AQ29" s="32">
        <f t="shared" si="8"/>
        <v>0</v>
      </c>
      <c r="AR29" s="32">
        <f t="shared" si="8"/>
        <v>0</v>
      </c>
      <c r="AS29" s="32">
        <f t="shared" si="8"/>
        <v>0</v>
      </c>
      <c r="AT29" s="32">
        <f t="shared" si="8"/>
        <v>0</v>
      </c>
      <c r="AU29" s="32">
        <f t="shared" si="8"/>
        <v>0</v>
      </c>
      <c r="AV29" s="32">
        <f t="shared" si="8"/>
        <v>64.151916405612923</v>
      </c>
      <c r="AW29" s="32">
        <f t="shared" si="8"/>
        <v>170.63733502864514</v>
      </c>
      <c r="AX29" s="32">
        <f t="shared" si="8"/>
        <v>6.4343304405483872</v>
      </c>
      <c r="AY29" s="32">
        <f t="shared" si="8"/>
        <v>0</v>
      </c>
      <c r="AZ29" s="32">
        <f t="shared" si="8"/>
        <v>190.55130011354842</v>
      </c>
      <c r="BA29" s="32">
        <f t="shared" si="8"/>
        <v>0</v>
      </c>
      <c r="BB29" s="32">
        <f t="shared" si="8"/>
        <v>0</v>
      </c>
      <c r="BC29" s="32">
        <f t="shared" si="8"/>
        <v>0</v>
      </c>
      <c r="BD29" s="32">
        <f t="shared" si="8"/>
        <v>0</v>
      </c>
      <c r="BE29" s="32">
        <f t="shared" si="8"/>
        <v>0</v>
      </c>
      <c r="BF29" s="32">
        <f t="shared" si="8"/>
        <v>13.716185615290325</v>
      </c>
      <c r="BG29" s="32">
        <f t="shared" si="8"/>
        <v>14.692818422548386</v>
      </c>
      <c r="BH29" s="32">
        <f t="shared" si="8"/>
        <v>6.5727627628709682</v>
      </c>
      <c r="BI29" s="32">
        <f t="shared" si="8"/>
        <v>0</v>
      </c>
      <c r="BJ29" s="32">
        <f t="shared" si="8"/>
        <v>11.109427125096774</v>
      </c>
      <c r="BK29" s="32">
        <f t="shared" si="7"/>
        <v>1083.9665564790325</v>
      </c>
    </row>
    <row r="30" spans="1:63" x14ac:dyDescent="0.25">
      <c r="A30" s="10"/>
      <c r="B30" s="21" t="s">
        <v>76</v>
      </c>
      <c r="C30" s="32">
        <f t="shared" ref="C30:AH30" si="9">C9+C12+C15+C18+C21+C29</f>
        <v>0</v>
      </c>
      <c r="D30" s="32">
        <f t="shared" si="9"/>
        <v>223.45138558522592</v>
      </c>
      <c r="E30" s="32">
        <f t="shared" si="9"/>
        <v>0</v>
      </c>
      <c r="F30" s="32">
        <f t="shared" si="9"/>
        <v>0</v>
      </c>
      <c r="G30" s="32">
        <f t="shared" si="9"/>
        <v>0</v>
      </c>
      <c r="H30" s="32">
        <f t="shared" si="9"/>
        <v>23.861935809967747</v>
      </c>
      <c r="I30" s="32">
        <f t="shared" si="9"/>
        <v>651.36923329741899</v>
      </c>
      <c r="J30" s="32">
        <f t="shared" si="9"/>
        <v>98.315575819258072</v>
      </c>
      <c r="K30" s="32">
        <f t="shared" si="9"/>
        <v>0</v>
      </c>
      <c r="L30" s="32">
        <f t="shared" si="9"/>
        <v>111.82328044916127</v>
      </c>
      <c r="M30" s="32">
        <f t="shared" si="9"/>
        <v>0</v>
      </c>
      <c r="N30" s="32">
        <f t="shared" si="9"/>
        <v>0</v>
      </c>
      <c r="O30" s="32">
        <f t="shared" si="9"/>
        <v>0</v>
      </c>
      <c r="P30" s="32">
        <f t="shared" si="9"/>
        <v>0</v>
      </c>
      <c r="Q30" s="32">
        <f t="shared" si="9"/>
        <v>0</v>
      </c>
      <c r="R30" s="32">
        <f t="shared" si="9"/>
        <v>5.6238715451290657</v>
      </c>
      <c r="S30" s="32">
        <f t="shared" si="9"/>
        <v>16.409217177612902</v>
      </c>
      <c r="T30" s="32">
        <f t="shared" si="9"/>
        <v>0</v>
      </c>
      <c r="U30" s="32">
        <f t="shared" si="9"/>
        <v>0</v>
      </c>
      <c r="V30" s="32">
        <f t="shared" si="9"/>
        <v>4.3799680410645161</v>
      </c>
      <c r="W30" s="32">
        <f t="shared" si="9"/>
        <v>0</v>
      </c>
      <c r="X30" s="32">
        <f t="shared" si="9"/>
        <v>0</v>
      </c>
      <c r="Y30" s="32">
        <f t="shared" si="9"/>
        <v>0</v>
      </c>
      <c r="Z30" s="32">
        <f t="shared" si="9"/>
        <v>0</v>
      </c>
      <c r="AA30" s="32">
        <f t="shared" si="9"/>
        <v>0</v>
      </c>
      <c r="AB30" s="32">
        <f t="shared" si="9"/>
        <v>5.3690719859032265</v>
      </c>
      <c r="AC30" s="32">
        <f t="shared" si="9"/>
        <v>250.53814442141939</v>
      </c>
      <c r="AD30" s="32">
        <f t="shared" si="9"/>
        <v>9.1327181290322586E-3</v>
      </c>
      <c r="AE30" s="32">
        <f t="shared" si="9"/>
        <v>0</v>
      </c>
      <c r="AF30" s="32">
        <f t="shared" si="9"/>
        <v>9.8912057916129026</v>
      </c>
      <c r="AG30" s="32">
        <f t="shared" si="9"/>
        <v>0</v>
      </c>
      <c r="AH30" s="32">
        <f t="shared" si="9"/>
        <v>0</v>
      </c>
      <c r="AI30" s="32">
        <f t="shared" ref="AI30:BJ30" si="10">AI9+AI12+AI15+AI18+AI21+AI29</f>
        <v>0</v>
      </c>
      <c r="AJ30" s="32">
        <f t="shared" si="10"/>
        <v>0</v>
      </c>
      <c r="AK30" s="32">
        <f t="shared" si="10"/>
        <v>0</v>
      </c>
      <c r="AL30" s="32">
        <f t="shared" si="10"/>
        <v>1.2601305508709677</v>
      </c>
      <c r="AM30" s="32">
        <f t="shared" si="10"/>
        <v>1.7854923078387099</v>
      </c>
      <c r="AN30" s="32">
        <f t="shared" si="10"/>
        <v>106.92612716664516</v>
      </c>
      <c r="AO30" s="32">
        <f t="shared" si="10"/>
        <v>0</v>
      </c>
      <c r="AP30" s="32">
        <f t="shared" si="10"/>
        <v>3.0285332879032252</v>
      </c>
      <c r="AQ30" s="32">
        <f t="shared" si="10"/>
        <v>0</v>
      </c>
      <c r="AR30" s="32">
        <f t="shared" si="10"/>
        <v>0</v>
      </c>
      <c r="AS30" s="32">
        <f t="shared" si="10"/>
        <v>0</v>
      </c>
      <c r="AT30" s="32">
        <f t="shared" si="10"/>
        <v>0</v>
      </c>
      <c r="AU30" s="32">
        <f t="shared" si="10"/>
        <v>0</v>
      </c>
      <c r="AV30" s="32">
        <f t="shared" si="10"/>
        <v>84.443687007032281</v>
      </c>
      <c r="AW30" s="32">
        <f t="shared" si="10"/>
        <v>408.00385640706452</v>
      </c>
      <c r="AX30" s="32">
        <f t="shared" si="10"/>
        <v>7.8001840770645163</v>
      </c>
      <c r="AY30" s="32">
        <f t="shared" si="10"/>
        <v>0</v>
      </c>
      <c r="AZ30" s="32">
        <f t="shared" si="10"/>
        <v>255.08288765319361</v>
      </c>
      <c r="BA30" s="32">
        <f t="shared" si="10"/>
        <v>0</v>
      </c>
      <c r="BB30" s="32">
        <f t="shared" si="10"/>
        <v>0</v>
      </c>
      <c r="BC30" s="32">
        <f t="shared" si="10"/>
        <v>0</v>
      </c>
      <c r="BD30" s="32">
        <f t="shared" si="10"/>
        <v>0</v>
      </c>
      <c r="BE30" s="32">
        <f t="shared" si="10"/>
        <v>0</v>
      </c>
      <c r="BF30" s="32">
        <f t="shared" si="10"/>
        <v>18.460954456354841</v>
      </c>
      <c r="BG30" s="32">
        <f t="shared" si="10"/>
        <v>26.476412918741936</v>
      </c>
      <c r="BH30" s="32">
        <f t="shared" si="10"/>
        <v>6.7330189371290325</v>
      </c>
      <c r="BI30" s="32">
        <f t="shared" si="10"/>
        <v>0</v>
      </c>
      <c r="BJ30" s="32">
        <f t="shared" si="10"/>
        <v>18.412749134580647</v>
      </c>
      <c r="BK30" s="32">
        <f t="shared" si="7"/>
        <v>2339.456056546323</v>
      </c>
    </row>
    <row r="31" spans="1:63" ht="3.75" customHeight="1" x14ac:dyDescent="0.25">
      <c r="A31" s="10"/>
      <c r="B31" s="22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</row>
    <row r="32" spans="1:63" x14ac:dyDescent="0.25">
      <c r="A32" s="10" t="s">
        <v>1</v>
      </c>
      <c r="B32" s="23" t="s">
        <v>7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</row>
    <row r="33" spans="1:63" s="14" customFormat="1" x14ac:dyDescent="0.25">
      <c r="A33" s="10" t="s">
        <v>72</v>
      </c>
      <c r="B33" s="20" t="s">
        <v>2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</row>
    <row r="34" spans="1:63" s="14" customFormat="1" x14ac:dyDescent="0.25">
      <c r="A34" s="10"/>
      <c r="B34" s="20" t="s">
        <v>101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2.2960853687096781</v>
      </c>
      <c r="I34" s="30">
        <v>0.67455340215324955</v>
      </c>
      <c r="J34" s="30">
        <v>0</v>
      </c>
      <c r="K34" s="30">
        <v>0</v>
      </c>
      <c r="L34" s="30">
        <v>4.6676725322580645E-2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0.661060488483871</v>
      </c>
      <c r="S34" s="30">
        <v>0</v>
      </c>
      <c r="T34" s="30">
        <v>0</v>
      </c>
      <c r="U34" s="30">
        <v>0</v>
      </c>
      <c r="V34" s="30">
        <v>4.5754108387096801E-3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8.0218638423548203</v>
      </c>
      <c r="AC34" s="30">
        <v>3.6697342322580644E-2</v>
      </c>
      <c r="AD34" s="30">
        <v>0</v>
      </c>
      <c r="AE34" s="30">
        <v>0</v>
      </c>
      <c r="AF34" s="30">
        <v>0.17781507651612904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6.1516675327419437</v>
      </c>
      <c r="AM34" s="30">
        <v>3.1415303838709677E-2</v>
      </c>
      <c r="AN34" s="30">
        <v>0</v>
      </c>
      <c r="AO34" s="30">
        <v>0</v>
      </c>
      <c r="AP34" s="30">
        <v>4.3939128258064515E-2</v>
      </c>
      <c r="AQ34" s="30">
        <v>0</v>
      </c>
      <c r="AR34" s="30">
        <v>0</v>
      </c>
      <c r="AS34" s="30">
        <v>0</v>
      </c>
      <c r="AT34" s="30">
        <v>0</v>
      </c>
      <c r="AU34" s="30">
        <v>0</v>
      </c>
      <c r="AV34" s="30">
        <v>207.72926448667721</v>
      </c>
      <c r="AW34" s="30">
        <v>0.71386739296774193</v>
      </c>
      <c r="AX34" s="30">
        <v>0</v>
      </c>
      <c r="AY34" s="30">
        <v>0</v>
      </c>
      <c r="AZ34" s="30">
        <v>1.0671565310645161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72.251191579644654</v>
      </c>
      <c r="BG34" s="30">
        <v>0.46766448025806445</v>
      </c>
      <c r="BH34" s="30">
        <v>0</v>
      </c>
      <c r="BI34" s="30">
        <v>0</v>
      </c>
      <c r="BJ34" s="30">
        <v>0.23098684845161294</v>
      </c>
      <c r="BK34" s="31">
        <f>SUM(C34:BJ34)</f>
        <v>300.60648094060411</v>
      </c>
    </row>
    <row r="35" spans="1:63" s="14" customFormat="1" x14ac:dyDescent="0.25">
      <c r="A35" s="10"/>
      <c r="B35" s="18" t="s">
        <v>102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12.018547125483897</v>
      </c>
      <c r="I35" s="30">
        <v>0.80248505016186134</v>
      </c>
      <c r="J35" s="30">
        <v>0</v>
      </c>
      <c r="K35" s="30">
        <v>0</v>
      </c>
      <c r="L35" s="30">
        <v>0.55254795890322583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5.5110542909677491</v>
      </c>
      <c r="S35" s="30">
        <v>0</v>
      </c>
      <c r="T35" s="30">
        <v>0</v>
      </c>
      <c r="U35" s="30">
        <v>0</v>
      </c>
      <c r="V35" s="30">
        <v>0.18324293235483868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17.401143928064521</v>
      </c>
      <c r="AC35" s="30">
        <v>1.2489810560000001</v>
      </c>
      <c r="AD35" s="30">
        <v>0</v>
      </c>
      <c r="AE35" s="30">
        <v>0</v>
      </c>
      <c r="AF35" s="30">
        <v>0.69013989283870969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14.338103103548393</v>
      </c>
      <c r="AM35" s="30">
        <v>9.4457500419354828E-2</v>
      </c>
      <c r="AN35" s="30">
        <v>0</v>
      </c>
      <c r="AO35" s="30">
        <v>0</v>
      </c>
      <c r="AP35" s="30">
        <v>0.16324042409677419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227.9118888511849</v>
      </c>
      <c r="AW35" s="30">
        <v>1.7107188152258064</v>
      </c>
      <c r="AX35" s="30">
        <v>0</v>
      </c>
      <c r="AY35" s="30">
        <v>0</v>
      </c>
      <c r="AZ35" s="30">
        <v>8.0265498311612902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102.68919343254649</v>
      </c>
      <c r="BG35" s="30">
        <v>0.44592243170967749</v>
      </c>
      <c r="BH35" s="30">
        <v>0</v>
      </c>
      <c r="BI35" s="30">
        <v>0</v>
      </c>
      <c r="BJ35" s="30">
        <v>0.55587969487096767</v>
      </c>
      <c r="BK35" s="55">
        <f>SUM(C35:BJ35)</f>
        <v>394.34409631953838</v>
      </c>
    </row>
    <row r="36" spans="1:63" s="14" customFormat="1" x14ac:dyDescent="0.25">
      <c r="A36" s="10"/>
      <c r="B36" s="21" t="s">
        <v>81</v>
      </c>
      <c r="C36" s="33">
        <f>SUM(C34:C35)</f>
        <v>0</v>
      </c>
      <c r="D36" s="33">
        <f t="shared" ref="D36:BJ36" si="11">SUM(D34:D35)</f>
        <v>0</v>
      </c>
      <c r="E36" s="33">
        <f t="shared" si="11"/>
        <v>0</v>
      </c>
      <c r="F36" s="33">
        <f t="shared" si="11"/>
        <v>0</v>
      </c>
      <c r="G36" s="33">
        <f t="shared" si="11"/>
        <v>0</v>
      </c>
      <c r="H36" s="33">
        <f t="shared" si="11"/>
        <v>14.314632494193575</v>
      </c>
      <c r="I36" s="33">
        <f t="shared" si="11"/>
        <v>1.477038452315111</v>
      </c>
      <c r="J36" s="33">
        <f t="shared" si="11"/>
        <v>0</v>
      </c>
      <c r="K36" s="33">
        <f t="shared" si="11"/>
        <v>0</v>
      </c>
      <c r="L36" s="33">
        <f t="shared" si="11"/>
        <v>0.59922468422580644</v>
      </c>
      <c r="M36" s="33">
        <f t="shared" si="11"/>
        <v>0</v>
      </c>
      <c r="N36" s="33">
        <f t="shared" si="11"/>
        <v>0</v>
      </c>
      <c r="O36" s="33">
        <f t="shared" si="11"/>
        <v>0</v>
      </c>
      <c r="P36" s="33">
        <f t="shared" si="11"/>
        <v>0</v>
      </c>
      <c r="Q36" s="33">
        <f t="shared" si="11"/>
        <v>0</v>
      </c>
      <c r="R36" s="33">
        <f t="shared" si="11"/>
        <v>6.1721147794516202</v>
      </c>
      <c r="S36" s="33">
        <f t="shared" si="11"/>
        <v>0</v>
      </c>
      <c r="T36" s="33">
        <f t="shared" si="11"/>
        <v>0</v>
      </c>
      <c r="U36" s="33">
        <f t="shared" si="11"/>
        <v>0</v>
      </c>
      <c r="V36" s="33">
        <f t="shared" si="11"/>
        <v>0.18781834319354837</v>
      </c>
      <c r="W36" s="33">
        <f t="shared" si="11"/>
        <v>0</v>
      </c>
      <c r="X36" s="33">
        <f t="shared" si="11"/>
        <v>0</v>
      </c>
      <c r="Y36" s="33">
        <f t="shared" si="11"/>
        <v>0</v>
      </c>
      <c r="Z36" s="33">
        <f t="shared" si="11"/>
        <v>0</v>
      </c>
      <c r="AA36" s="33">
        <f t="shared" si="11"/>
        <v>0</v>
      </c>
      <c r="AB36" s="33">
        <f t="shared" si="11"/>
        <v>25.423007770419339</v>
      </c>
      <c r="AC36" s="33">
        <f t="shared" si="11"/>
        <v>1.2856783983225808</v>
      </c>
      <c r="AD36" s="33">
        <f t="shared" si="11"/>
        <v>0</v>
      </c>
      <c r="AE36" s="33">
        <f t="shared" si="11"/>
        <v>0</v>
      </c>
      <c r="AF36" s="33">
        <f t="shared" si="11"/>
        <v>0.86795496935483873</v>
      </c>
      <c r="AG36" s="33">
        <f t="shared" si="11"/>
        <v>0</v>
      </c>
      <c r="AH36" s="33">
        <f t="shared" si="11"/>
        <v>0</v>
      </c>
      <c r="AI36" s="33">
        <f t="shared" si="11"/>
        <v>0</v>
      </c>
      <c r="AJ36" s="33">
        <f t="shared" si="11"/>
        <v>0</v>
      </c>
      <c r="AK36" s="33">
        <f t="shared" si="11"/>
        <v>0</v>
      </c>
      <c r="AL36" s="33">
        <f t="shared" si="11"/>
        <v>20.489770636290338</v>
      </c>
      <c r="AM36" s="33">
        <f t="shared" si="11"/>
        <v>0.12587280425806452</v>
      </c>
      <c r="AN36" s="33">
        <f t="shared" si="11"/>
        <v>0</v>
      </c>
      <c r="AO36" s="33">
        <f t="shared" si="11"/>
        <v>0</v>
      </c>
      <c r="AP36" s="33">
        <f t="shared" si="11"/>
        <v>0.2071795523548387</v>
      </c>
      <c r="AQ36" s="33">
        <f t="shared" si="11"/>
        <v>0</v>
      </c>
      <c r="AR36" s="33">
        <f t="shared" si="11"/>
        <v>0</v>
      </c>
      <c r="AS36" s="33">
        <f t="shared" si="11"/>
        <v>0</v>
      </c>
      <c r="AT36" s="33">
        <f t="shared" si="11"/>
        <v>0</v>
      </c>
      <c r="AU36" s="33">
        <f t="shared" si="11"/>
        <v>0</v>
      </c>
      <c r="AV36" s="33">
        <f t="shared" si="11"/>
        <v>435.64115333786208</v>
      </c>
      <c r="AW36" s="33">
        <f t="shared" si="11"/>
        <v>2.4245862081935483</v>
      </c>
      <c r="AX36" s="33">
        <f t="shared" si="11"/>
        <v>0</v>
      </c>
      <c r="AY36" s="33">
        <f t="shared" si="11"/>
        <v>0</v>
      </c>
      <c r="AZ36" s="33">
        <f t="shared" si="11"/>
        <v>9.0937063622258059</v>
      </c>
      <c r="BA36" s="33">
        <f t="shared" si="11"/>
        <v>0</v>
      </c>
      <c r="BB36" s="33">
        <f t="shared" si="11"/>
        <v>0</v>
      </c>
      <c r="BC36" s="33">
        <f t="shared" si="11"/>
        <v>0</v>
      </c>
      <c r="BD36" s="33">
        <f t="shared" si="11"/>
        <v>0</v>
      </c>
      <c r="BE36" s="33">
        <f t="shared" si="11"/>
        <v>0</v>
      </c>
      <c r="BF36" s="33">
        <f t="shared" si="11"/>
        <v>174.94038501219114</v>
      </c>
      <c r="BG36" s="33">
        <f t="shared" si="11"/>
        <v>0.913586911967742</v>
      </c>
      <c r="BH36" s="33">
        <f t="shared" si="11"/>
        <v>0</v>
      </c>
      <c r="BI36" s="33">
        <f t="shared" si="11"/>
        <v>0</v>
      </c>
      <c r="BJ36" s="33">
        <f t="shared" si="11"/>
        <v>0.78686654332258055</v>
      </c>
      <c r="BK36" s="32">
        <f>SUM(C36:BJ36)</f>
        <v>694.9505772601425</v>
      </c>
    </row>
    <row r="37" spans="1:63" x14ac:dyDescent="0.25">
      <c r="A37" s="10" t="s">
        <v>73</v>
      </c>
      <c r="B37" s="20" t="s">
        <v>14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</row>
    <row r="38" spans="1:63" x14ac:dyDescent="0.25">
      <c r="A38" s="10"/>
      <c r="B38" s="20" t="s">
        <v>103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0.54923346864516109</v>
      </c>
      <c r="I38" s="30">
        <v>0.73877922890322578</v>
      </c>
      <c r="J38" s="30">
        <v>0</v>
      </c>
      <c r="K38" s="30">
        <v>0</v>
      </c>
      <c r="L38" s="30">
        <v>0.27516314706451617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0.12449994703225807</v>
      </c>
      <c r="S38" s="30">
        <v>0</v>
      </c>
      <c r="T38" s="30">
        <v>0</v>
      </c>
      <c r="U38" s="30">
        <v>0</v>
      </c>
      <c r="V38" s="30">
        <v>7.0320758290322596E-2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5.504002796645115</v>
      </c>
      <c r="AC38" s="30">
        <v>0.60935656287096773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1.8213359436451619</v>
      </c>
      <c r="AM38" s="30">
        <v>0.10163647864516129</v>
      </c>
      <c r="AN38" s="30">
        <v>0</v>
      </c>
      <c r="AO38" s="30">
        <v>0</v>
      </c>
      <c r="AP38" s="30">
        <v>1.0959260000000001E-3</v>
      </c>
      <c r="AQ38" s="30">
        <v>0</v>
      </c>
      <c r="AR38" s="30">
        <v>0</v>
      </c>
      <c r="AS38" s="30">
        <v>0</v>
      </c>
      <c r="AT38" s="30">
        <v>0</v>
      </c>
      <c r="AU38" s="30">
        <v>0</v>
      </c>
      <c r="AV38" s="30">
        <v>73.347334731196852</v>
      </c>
      <c r="AW38" s="30">
        <v>7.79914496083871</v>
      </c>
      <c r="AX38" s="30">
        <v>8.8307730967741912E-3</v>
      </c>
      <c r="AY38" s="30">
        <v>0</v>
      </c>
      <c r="AZ38" s="30">
        <v>6.449674887258066</v>
      </c>
      <c r="BA38" s="30">
        <v>0</v>
      </c>
      <c r="BB38" s="30">
        <v>0</v>
      </c>
      <c r="BC38" s="30">
        <v>0</v>
      </c>
      <c r="BD38" s="30">
        <v>0</v>
      </c>
      <c r="BE38" s="30">
        <v>0</v>
      </c>
      <c r="BF38" s="30">
        <v>36.635554502452187</v>
      </c>
      <c r="BG38" s="30">
        <v>0.49160572806451608</v>
      </c>
      <c r="BH38" s="30">
        <v>0</v>
      </c>
      <c r="BI38" s="30">
        <v>0</v>
      </c>
      <c r="BJ38" s="30">
        <v>1.6975838054966901</v>
      </c>
      <c r="BK38" s="31">
        <f>SUM(C38:BJ38)</f>
        <v>136.22515364614569</v>
      </c>
    </row>
    <row r="39" spans="1:63" x14ac:dyDescent="0.25">
      <c r="A39" s="10"/>
      <c r="B39" s="20" t="s">
        <v>104</v>
      </c>
      <c r="C39" s="30">
        <v>0</v>
      </c>
      <c r="D39" s="30">
        <v>4.0089720722258066</v>
      </c>
      <c r="E39" s="30">
        <v>0</v>
      </c>
      <c r="F39" s="30">
        <v>0</v>
      </c>
      <c r="G39" s="30">
        <v>0</v>
      </c>
      <c r="H39" s="30">
        <v>128.93783834290304</v>
      </c>
      <c r="I39" s="30">
        <v>13.767098414258065</v>
      </c>
      <c r="J39" s="30">
        <v>0</v>
      </c>
      <c r="K39" s="30">
        <v>0</v>
      </c>
      <c r="L39" s="30">
        <v>89.671968404801589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41.84440501280649</v>
      </c>
      <c r="S39" s="30">
        <v>3.0830404839677419</v>
      </c>
      <c r="T39" s="30">
        <v>0</v>
      </c>
      <c r="U39" s="30">
        <v>0</v>
      </c>
      <c r="V39" s="30">
        <v>9.8834028646774197</v>
      </c>
      <c r="W39" s="30">
        <v>0</v>
      </c>
      <c r="X39" s="30">
        <v>0</v>
      </c>
      <c r="Y39" s="30">
        <v>0</v>
      </c>
      <c r="Z39" s="30">
        <v>0</v>
      </c>
      <c r="AA39" s="30">
        <v>0</v>
      </c>
      <c r="AB39" s="30">
        <v>66.751202167775332</v>
      </c>
      <c r="AC39" s="30">
        <v>7.3721436153548385</v>
      </c>
      <c r="AD39" s="30">
        <v>0</v>
      </c>
      <c r="AE39" s="30">
        <v>0</v>
      </c>
      <c r="AF39" s="30">
        <v>6.7010881734838712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45.243455555839176</v>
      </c>
      <c r="AM39" s="30">
        <v>2.4551972192258065</v>
      </c>
      <c r="AN39" s="30">
        <v>0</v>
      </c>
      <c r="AO39" s="30">
        <v>0</v>
      </c>
      <c r="AP39" s="30">
        <v>1.8791890102258064</v>
      </c>
      <c r="AQ39" s="30">
        <v>0</v>
      </c>
      <c r="AR39" s="30">
        <v>0</v>
      </c>
      <c r="AS39" s="30">
        <v>0</v>
      </c>
      <c r="AT39" s="30">
        <v>0</v>
      </c>
      <c r="AU39" s="30">
        <v>0</v>
      </c>
      <c r="AV39" s="30">
        <v>659.03897057220161</v>
      </c>
      <c r="AW39" s="30">
        <v>98.467278216419331</v>
      </c>
      <c r="AX39" s="30">
        <v>0</v>
      </c>
      <c r="AY39" s="30">
        <v>0</v>
      </c>
      <c r="AZ39" s="30">
        <v>388.70703010835433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209.58164050445291</v>
      </c>
      <c r="BG39" s="30">
        <v>6.4638243823870987</v>
      </c>
      <c r="BH39" s="30">
        <v>0</v>
      </c>
      <c r="BI39" s="30">
        <v>0</v>
      </c>
      <c r="BJ39" s="30">
        <v>33.486866192387097</v>
      </c>
      <c r="BK39" s="55">
        <f t="shared" ref="BK39:BK45" si="12">SUM(C39:BJ39)</f>
        <v>1817.3446113137475</v>
      </c>
    </row>
    <row r="40" spans="1:63" x14ac:dyDescent="0.25">
      <c r="A40" s="10"/>
      <c r="B40" s="20" t="s">
        <v>105</v>
      </c>
      <c r="C40" s="30">
        <v>0</v>
      </c>
      <c r="D40" s="30">
        <v>0.47199404935483896</v>
      </c>
      <c r="E40" s="30">
        <v>0</v>
      </c>
      <c r="F40" s="30">
        <v>0</v>
      </c>
      <c r="G40" s="30">
        <v>0</v>
      </c>
      <c r="H40" s="30">
        <v>12.174908911161289</v>
      </c>
      <c r="I40" s="30">
        <v>3.4487992987419349</v>
      </c>
      <c r="J40" s="30">
        <v>0</v>
      </c>
      <c r="K40" s="30">
        <v>0</v>
      </c>
      <c r="L40" s="30">
        <v>14.761874719645158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2.924607177709678</v>
      </c>
      <c r="S40" s="30">
        <v>0</v>
      </c>
      <c r="T40" s="30">
        <v>0</v>
      </c>
      <c r="U40" s="30">
        <v>0</v>
      </c>
      <c r="V40" s="30">
        <v>1.015579707903226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28.403151678419128</v>
      </c>
      <c r="AC40" s="30">
        <v>3.2386964021290323</v>
      </c>
      <c r="AD40" s="30">
        <v>0</v>
      </c>
      <c r="AE40" s="30">
        <v>0</v>
      </c>
      <c r="AF40" s="30">
        <v>4.7444972178064519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11.546415679064413</v>
      </c>
      <c r="AM40" s="30">
        <v>0.26335681783870973</v>
      </c>
      <c r="AN40" s="30">
        <v>0</v>
      </c>
      <c r="AO40" s="30">
        <v>0</v>
      </c>
      <c r="AP40" s="30">
        <v>0.5102806193548387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241.13529811013669</v>
      </c>
      <c r="AW40" s="30">
        <v>98.621461495280357</v>
      </c>
      <c r="AX40" s="30">
        <v>2.5577649986774196</v>
      </c>
      <c r="AY40" s="30">
        <v>0</v>
      </c>
      <c r="AZ40" s="30">
        <v>115.77752176048391</v>
      </c>
      <c r="BA40" s="30">
        <v>0</v>
      </c>
      <c r="BB40" s="30">
        <v>0</v>
      </c>
      <c r="BC40" s="30">
        <v>0</v>
      </c>
      <c r="BD40" s="30">
        <v>0</v>
      </c>
      <c r="BE40" s="30">
        <v>0</v>
      </c>
      <c r="BF40" s="30">
        <v>97.548900408679188</v>
      </c>
      <c r="BG40" s="30">
        <v>19.476877405225807</v>
      </c>
      <c r="BH40" s="30">
        <v>0</v>
      </c>
      <c r="BI40" s="30">
        <v>0</v>
      </c>
      <c r="BJ40" s="30">
        <v>10.178246461548389</v>
      </c>
      <c r="BK40" s="55">
        <f t="shared" si="12"/>
        <v>668.80023291916041</v>
      </c>
    </row>
    <row r="41" spans="1:63" x14ac:dyDescent="0.25">
      <c r="A41" s="10"/>
      <c r="B41" s="20" t="s">
        <v>106</v>
      </c>
      <c r="C41" s="30">
        <v>0</v>
      </c>
      <c r="D41" s="30">
        <v>3.7801001898387097</v>
      </c>
      <c r="E41" s="30">
        <v>0</v>
      </c>
      <c r="F41" s="30">
        <v>0</v>
      </c>
      <c r="G41" s="30">
        <v>0</v>
      </c>
      <c r="H41" s="30">
        <v>4.037117749774195</v>
      </c>
      <c r="I41" s="30">
        <v>12.841554296225805</v>
      </c>
      <c r="J41" s="30">
        <v>0</v>
      </c>
      <c r="K41" s="30">
        <v>0</v>
      </c>
      <c r="L41" s="30">
        <v>5.4072870403870965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1.0391708274838709</v>
      </c>
      <c r="S41" s="30">
        <v>2.3783722709677421E-2</v>
      </c>
      <c r="T41" s="30">
        <v>0</v>
      </c>
      <c r="U41" s="30">
        <v>0</v>
      </c>
      <c r="V41" s="30">
        <v>0.1642148613548387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28.237654837128769</v>
      </c>
      <c r="AC41" s="30">
        <v>3.1959312705161294</v>
      </c>
      <c r="AD41" s="30">
        <v>0</v>
      </c>
      <c r="AE41" s="30">
        <v>0</v>
      </c>
      <c r="AF41" s="30">
        <v>2.7171972884516133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22.875617368483717</v>
      </c>
      <c r="AM41" s="30">
        <v>1.2011297591290322</v>
      </c>
      <c r="AN41" s="30">
        <v>0</v>
      </c>
      <c r="AO41" s="30">
        <v>0</v>
      </c>
      <c r="AP41" s="30">
        <v>0.23776164329032257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101.92733059706434</v>
      </c>
      <c r="AW41" s="30">
        <v>40.295184408708806</v>
      </c>
      <c r="AX41" s="30">
        <v>0</v>
      </c>
      <c r="AY41" s="30">
        <v>0</v>
      </c>
      <c r="AZ41" s="30">
        <v>25.487677685322577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0">
        <v>42.624153043902979</v>
      </c>
      <c r="BG41" s="30">
        <v>2.2858909872903226</v>
      </c>
      <c r="BH41" s="30">
        <v>0</v>
      </c>
      <c r="BI41" s="30">
        <v>0</v>
      </c>
      <c r="BJ41" s="30">
        <v>3.0181007214193545</v>
      </c>
      <c r="BK41" s="55">
        <f t="shared" si="12"/>
        <v>301.39685829848213</v>
      </c>
    </row>
    <row r="42" spans="1:63" x14ac:dyDescent="0.25">
      <c r="A42" s="10"/>
      <c r="B42" s="20" t="s">
        <v>107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1.2088710104838711</v>
      </c>
      <c r="I42" s="30">
        <v>0.65356387858064524</v>
      </c>
      <c r="J42" s="30">
        <v>0</v>
      </c>
      <c r="K42" s="30">
        <v>0</v>
      </c>
      <c r="L42" s="30">
        <v>2.0666610556776317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0.41627303506451602</v>
      </c>
      <c r="S42" s="30">
        <v>0</v>
      </c>
      <c r="T42" s="30">
        <v>0</v>
      </c>
      <c r="U42" s="30">
        <v>0</v>
      </c>
      <c r="V42" s="30">
        <v>0.2810470021612903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3.2836846866129026</v>
      </c>
      <c r="AC42" s="30">
        <v>1.227107102677419</v>
      </c>
      <c r="AD42" s="30">
        <v>0</v>
      </c>
      <c r="AE42" s="30">
        <v>0</v>
      </c>
      <c r="AF42" s="30">
        <v>1.2882659842258066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1.4698298652580646</v>
      </c>
      <c r="AM42" s="30">
        <v>0.51427868393548382</v>
      </c>
      <c r="AN42" s="30">
        <v>0</v>
      </c>
      <c r="AO42" s="30">
        <v>0</v>
      </c>
      <c r="AP42" s="30">
        <v>1.0489067231612903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44.508659665483727</v>
      </c>
      <c r="AW42" s="30">
        <v>18.940032802032253</v>
      </c>
      <c r="AX42" s="30">
        <v>0</v>
      </c>
      <c r="AY42" s="30">
        <v>0</v>
      </c>
      <c r="AZ42" s="30">
        <v>75.31371702812902</v>
      </c>
      <c r="BA42" s="30">
        <v>0</v>
      </c>
      <c r="BB42" s="30">
        <v>0</v>
      </c>
      <c r="BC42" s="30">
        <v>0</v>
      </c>
      <c r="BD42" s="30">
        <v>0</v>
      </c>
      <c r="BE42" s="30">
        <v>0</v>
      </c>
      <c r="BF42" s="30">
        <v>10.008619991419359</v>
      </c>
      <c r="BG42" s="30">
        <v>0.26703869719354845</v>
      </c>
      <c r="BH42" s="30">
        <v>0</v>
      </c>
      <c r="BI42" s="30">
        <v>0</v>
      </c>
      <c r="BJ42" s="30">
        <v>10.131514904709677</v>
      </c>
      <c r="BK42" s="55">
        <f t="shared" si="12"/>
        <v>172.62807211680652</v>
      </c>
    </row>
    <row r="43" spans="1:63" x14ac:dyDescent="0.25">
      <c r="A43" s="10"/>
      <c r="B43" s="20" t="s">
        <v>108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30">
        <v>0.90340656470967751</v>
      </c>
      <c r="I43" s="30">
        <v>4.8454146866774197</v>
      </c>
      <c r="J43" s="30">
        <v>0</v>
      </c>
      <c r="K43" s="30">
        <v>0</v>
      </c>
      <c r="L43" s="30">
        <v>4.0814406222258057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0.46522421835483874</v>
      </c>
      <c r="S43" s="30">
        <v>0</v>
      </c>
      <c r="T43" s="30">
        <v>0</v>
      </c>
      <c r="U43" s="30">
        <v>0</v>
      </c>
      <c r="V43" s="30">
        <v>0.15039411393548388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0.13179111393548384</v>
      </c>
      <c r="AC43" s="30">
        <v>1.7436134193548384E-3</v>
      </c>
      <c r="AD43" s="30">
        <v>0</v>
      </c>
      <c r="AE43" s="30">
        <v>0</v>
      </c>
      <c r="AF43" s="30">
        <v>7.4320786129032255E-3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1.950689387096774E-2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5.9297917157419278</v>
      </c>
      <c r="AW43" s="30">
        <v>0.4254562632580644</v>
      </c>
      <c r="AX43" s="30">
        <v>0</v>
      </c>
      <c r="AY43" s="30">
        <v>0</v>
      </c>
      <c r="AZ43" s="30">
        <v>0.17332444951612908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0.90317353180645155</v>
      </c>
      <c r="BG43" s="30">
        <v>0</v>
      </c>
      <c r="BH43" s="30">
        <v>0</v>
      </c>
      <c r="BI43" s="30">
        <v>0</v>
      </c>
      <c r="BJ43" s="30">
        <v>0.15846234341935486</v>
      </c>
      <c r="BK43" s="55">
        <f t="shared" si="12"/>
        <v>18.196562209483861</v>
      </c>
    </row>
    <row r="44" spans="1:63" x14ac:dyDescent="0.25">
      <c r="A44" s="10"/>
      <c r="B44" s="20" t="s">
        <v>120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0.34141246277419357</v>
      </c>
      <c r="I44" s="30">
        <v>0.56615983870967734</v>
      </c>
      <c r="J44" s="30">
        <v>0</v>
      </c>
      <c r="K44" s="30">
        <v>0</v>
      </c>
      <c r="L44" s="30">
        <v>0.45951907087096777</v>
      </c>
      <c r="M44" s="30">
        <v>0</v>
      </c>
      <c r="N44" s="30">
        <v>0</v>
      </c>
      <c r="O44" s="30">
        <v>0</v>
      </c>
      <c r="P44" s="30">
        <v>0</v>
      </c>
      <c r="Q44" s="30">
        <v>0</v>
      </c>
      <c r="R44" s="30">
        <v>0.35750358441935481</v>
      </c>
      <c r="S44" s="30">
        <v>0</v>
      </c>
      <c r="T44" s="30">
        <v>0</v>
      </c>
      <c r="U44" s="30">
        <v>0</v>
      </c>
      <c r="V44" s="30">
        <v>7.0212045096774173E-2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9.4543266483870972E-2</v>
      </c>
      <c r="AC44" s="30">
        <v>0.52920605303225798</v>
      </c>
      <c r="AD44" s="30">
        <v>0</v>
      </c>
      <c r="AE44" s="30">
        <v>0</v>
      </c>
      <c r="AF44" s="30">
        <v>0.19163255341935484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6.4099855741935496E-2</v>
      </c>
      <c r="AM44" s="30">
        <v>0</v>
      </c>
      <c r="AN44" s="30">
        <v>0</v>
      </c>
      <c r="AO44" s="30">
        <v>0</v>
      </c>
      <c r="AP44" s="30">
        <v>8.5231590322580673E-4</v>
      </c>
      <c r="AQ44" s="30">
        <v>0</v>
      </c>
      <c r="AR44" s="30">
        <v>0</v>
      </c>
      <c r="AS44" s="30">
        <v>0</v>
      </c>
      <c r="AT44" s="30">
        <v>0</v>
      </c>
      <c r="AU44" s="30">
        <v>0</v>
      </c>
      <c r="AV44" s="30">
        <v>0.98509486961290327</v>
      </c>
      <c r="AW44" s="30">
        <v>1.1535248154838709</v>
      </c>
      <c r="AX44" s="30">
        <v>0</v>
      </c>
      <c r="AY44" s="30">
        <v>0</v>
      </c>
      <c r="AZ44" s="30">
        <v>6.0820614095161289</v>
      </c>
      <c r="BA44" s="30">
        <v>0</v>
      </c>
      <c r="BB44" s="30">
        <v>0</v>
      </c>
      <c r="BC44" s="30">
        <v>0</v>
      </c>
      <c r="BD44" s="30">
        <v>0</v>
      </c>
      <c r="BE44" s="30">
        <v>0</v>
      </c>
      <c r="BF44" s="30">
        <v>0.15817934619354837</v>
      </c>
      <c r="BG44" s="30">
        <v>0</v>
      </c>
      <c r="BH44" s="30">
        <v>0</v>
      </c>
      <c r="BI44" s="30">
        <v>0</v>
      </c>
      <c r="BJ44" s="30">
        <v>0.11165158064516129</v>
      </c>
      <c r="BK44" s="55">
        <f t="shared" si="12"/>
        <v>11.165653067903227</v>
      </c>
    </row>
    <row r="45" spans="1:63" x14ac:dyDescent="0.25">
      <c r="A45" s="10"/>
      <c r="B45" s="20" t="s">
        <v>124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0.61047444612903234</v>
      </c>
      <c r="I45" s="30">
        <v>0.93551319580647374</v>
      </c>
      <c r="J45" s="30">
        <v>0</v>
      </c>
      <c r="K45" s="30">
        <v>0</v>
      </c>
      <c r="L45" s="30">
        <v>1.6643297825806451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0.1232692771935484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0.72504380029032234</v>
      </c>
      <c r="AC45" s="30">
        <v>2.8923080366774201</v>
      </c>
      <c r="AD45" s="30">
        <v>0</v>
      </c>
      <c r="AE45" s="30">
        <v>0</v>
      </c>
      <c r="AF45" s="30">
        <v>2.0300385380645158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0.48860929377419365</v>
      </c>
      <c r="AM45" s="30">
        <v>0.16487994816129031</v>
      </c>
      <c r="AN45" s="30">
        <v>0</v>
      </c>
      <c r="AO45" s="30">
        <v>0</v>
      </c>
      <c r="AP45" s="30">
        <v>4.0368665870967754E-2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13.378739560548395</v>
      </c>
      <c r="AW45" s="30">
        <v>14.00040104080645</v>
      </c>
      <c r="AX45" s="30">
        <v>1.735043387096774E-3</v>
      </c>
      <c r="AY45" s="30">
        <v>0</v>
      </c>
      <c r="AZ45" s="30">
        <v>30.512624601870971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4.2148430465806452</v>
      </c>
      <c r="BG45" s="30">
        <v>1.0689021723548386</v>
      </c>
      <c r="BH45" s="30">
        <v>0</v>
      </c>
      <c r="BI45" s="30">
        <v>0</v>
      </c>
      <c r="BJ45" s="30">
        <v>4.6077829714838714</v>
      </c>
      <c r="BK45" s="55">
        <f t="shared" si="12"/>
        <v>77.459863421580678</v>
      </c>
    </row>
    <row r="46" spans="1:63" x14ac:dyDescent="0.25">
      <c r="A46" s="10"/>
      <c r="B46" s="21" t="s">
        <v>82</v>
      </c>
      <c r="C46" s="32">
        <f t="shared" ref="C46:AH46" si="13">SUM(C38:C45)</f>
        <v>0</v>
      </c>
      <c r="D46" s="32">
        <f t="shared" si="13"/>
        <v>8.2610663114193557</v>
      </c>
      <c r="E46" s="32">
        <f t="shared" si="13"/>
        <v>0</v>
      </c>
      <c r="F46" s="32">
        <f t="shared" si="13"/>
        <v>0</v>
      </c>
      <c r="G46" s="32">
        <f t="shared" si="13"/>
        <v>0</v>
      </c>
      <c r="H46" s="32">
        <f t="shared" si="13"/>
        <v>148.76326295658043</v>
      </c>
      <c r="I46" s="32">
        <f t="shared" si="13"/>
        <v>37.796882837903247</v>
      </c>
      <c r="J46" s="32">
        <f t="shared" si="13"/>
        <v>0</v>
      </c>
      <c r="K46" s="32">
        <f t="shared" si="13"/>
        <v>0</v>
      </c>
      <c r="L46" s="32">
        <f t="shared" si="13"/>
        <v>118.38824384325343</v>
      </c>
      <c r="M46" s="32">
        <f t="shared" si="13"/>
        <v>0</v>
      </c>
      <c r="N46" s="32">
        <f t="shared" si="13"/>
        <v>0</v>
      </c>
      <c r="O46" s="32">
        <f t="shared" si="13"/>
        <v>0</v>
      </c>
      <c r="P46" s="32">
        <f t="shared" si="13"/>
        <v>0</v>
      </c>
      <c r="Q46" s="32">
        <f t="shared" si="13"/>
        <v>0</v>
      </c>
      <c r="R46" s="32">
        <f t="shared" si="13"/>
        <v>47.294953080064559</v>
      </c>
      <c r="S46" s="32">
        <f t="shared" si="13"/>
        <v>3.1068242066774192</v>
      </c>
      <c r="T46" s="32">
        <f t="shared" si="13"/>
        <v>0</v>
      </c>
      <c r="U46" s="32">
        <f t="shared" si="13"/>
        <v>0</v>
      </c>
      <c r="V46" s="32">
        <f t="shared" si="13"/>
        <v>11.635171353419356</v>
      </c>
      <c r="W46" s="32">
        <f t="shared" si="13"/>
        <v>0</v>
      </c>
      <c r="X46" s="32">
        <f t="shared" si="13"/>
        <v>0</v>
      </c>
      <c r="Y46" s="32">
        <f t="shared" si="13"/>
        <v>0</v>
      </c>
      <c r="Z46" s="32">
        <f t="shared" si="13"/>
        <v>0</v>
      </c>
      <c r="AA46" s="32">
        <f t="shared" si="13"/>
        <v>0</v>
      </c>
      <c r="AB46" s="32">
        <f t="shared" si="13"/>
        <v>133.13107434729091</v>
      </c>
      <c r="AC46" s="32">
        <f t="shared" si="13"/>
        <v>19.066492656677418</v>
      </c>
      <c r="AD46" s="32">
        <f t="shared" si="13"/>
        <v>0</v>
      </c>
      <c r="AE46" s="32">
        <f t="shared" si="13"/>
        <v>0</v>
      </c>
      <c r="AF46" s="32">
        <f t="shared" si="13"/>
        <v>17.680151834064517</v>
      </c>
      <c r="AG46" s="32">
        <f t="shared" si="13"/>
        <v>0</v>
      </c>
      <c r="AH46" s="32">
        <f t="shared" si="13"/>
        <v>0</v>
      </c>
      <c r="AI46" s="32">
        <f t="shared" ref="AI46:BJ46" si="14">SUM(AI38:AI45)</f>
        <v>0</v>
      </c>
      <c r="AJ46" s="32">
        <f t="shared" si="14"/>
        <v>0</v>
      </c>
      <c r="AK46" s="32">
        <f t="shared" si="14"/>
        <v>0</v>
      </c>
      <c r="AL46" s="32">
        <f t="shared" si="14"/>
        <v>83.52887045567762</v>
      </c>
      <c r="AM46" s="32">
        <f t="shared" si="14"/>
        <v>4.7004789069354826</v>
      </c>
      <c r="AN46" s="32">
        <f t="shared" si="14"/>
        <v>0</v>
      </c>
      <c r="AO46" s="32">
        <f t="shared" si="14"/>
        <v>0</v>
      </c>
      <c r="AP46" s="32">
        <f t="shared" si="14"/>
        <v>3.7184549038064514</v>
      </c>
      <c r="AQ46" s="32">
        <f t="shared" si="14"/>
        <v>0</v>
      </c>
      <c r="AR46" s="32">
        <f t="shared" si="14"/>
        <v>0</v>
      </c>
      <c r="AS46" s="32">
        <f t="shared" si="14"/>
        <v>0</v>
      </c>
      <c r="AT46" s="32">
        <f t="shared" si="14"/>
        <v>0</v>
      </c>
      <c r="AU46" s="32">
        <f t="shared" si="14"/>
        <v>0</v>
      </c>
      <c r="AV46" s="32">
        <f t="shared" si="14"/>
        <v>1140.2512198219863</v>
      </c>
      <c r="AW46" s="32">
        <f t="shared" si="14"/>
        <v>279.70248400282782</v>
      </c>
      <c r="AX46" s="32">
        <f t="shared" si="14"/>
        <v>2.5683308151612905</v>
      </c>
      <c r="AY46" s="32">
        <f t="shared" si="14"/>
        <v>0</v>
      </c>
      <c r="AZ46" s="32">
        <f t="shared" si="14"/>
        <v>648.50363193045098</v>
      </c>
      <c r="BA46" s="32">
        <f t="shared" si="14"/>
        <v>0</v>
      </c>
      <c r="BB46" s="32">
        <f t="shared" si="14"/>
        <v>0</v>
      </c>
      <c r="BC46" s="32">
        <f t="shared" si="14"/>
        <v>0</v>
      </c>
      <c r="BD46" s="32">
        <f t="shared" si="14"/>
        <v>0</v>
      </c>
      <c r="BE46" s="32">
        <f t="shared" si="14"/>
        <v>0</v>
      </c>
      <c r="BF46" s="32">
        <f t="shared" si="14"/>
        <v>401.6750643754873</v>
      </c>
      <c r="BG46" s="32">
        <f t="shared" si="14"/>
        <v>30.054139372516133</v>
      </c>
      <c r="BH46" s="32">
        <f t="shared" si="14"/>
        <v>0</v>
      </c>
      <c r="BI46" s="32">
        <f t="shared" si="14"/>
        <v>0</v>
      </c>
      <c r="BJ46" s="32">
        <f t="shared" si="14"/>
        <v>63.390208981109588</v>
      </c>
      <c r="BK46" s="32">
        <f>SUM(C46:BJ46)</f>
        <v>3203.2170069933095</v>
      </c>
    </row>
    <row r="47" spans="1:63" x14ac:dyDescent="0.25">
      <c r="A47" s="10"/>
      <c r="B47" s="21" t="s">
        <v>80</v>
      </c>
      <c r="C47" s="32">
        <f t="shared" ref="C47:AH47" si="15">C36+C46</f>
        <v>0</v>
      </c>
      <c r="D47" s="32">
        <f t="shared" si="15"/>
        <v>8.2610663114193557</v>
      </c>
      <c r="E47" s="32">
        <f t="shared" si="15"/>
        <v>0</v>
      </c>
      <c r="F47" s="32">
        <f t="shared" si="15"/>
        <v>0</v>
      </c>
      <c r="G47" s="32">
        <f t="shared" si="15"/>
        <v>0</v>
      </c>
      <c r="H47" s="32">
        <f t="shared" si="15"/>
        <v>163.07789545077401</v>
      </c>
      <c r="I47" s="32">
        <f t="shared" si="15"/>
        <v>39.273921290218361</v>
      </c>
      <c r="J47" s="32">
        <f t="shared" si="15"/>
        <v>0</v>
      </c>
      <c r="K47" s="32">
        <f t="shared" si="15"/>
        <v>0</v>
      </c>
      <c r="L47" s="32">
        <f t="shared" si="15"/>
        <v>118.98746852747924</v>
      </c>
      <c r="M47" s="32">
        <f t="shared" si="15"/>
        <v>0</v>
      </c>
      <c r="N47" s="32">
        <f t="shared" si="15"/>
        <v>0</v>
      </c>
      <c r="O47" s="32">
        <f t="shared" si="15"/>
        <v>0</v>
      </c>
      <c r="P47" s="32">
        <f t="shared" si="15"/>
        <v>0</v>
      </c>
      <c r="Q47" s="32">
        <f t="shared" si="15"/>
        <v>0</v>
      </c>
      <c r="R47" s="32">
        <f t="shared" si="15"/>
        <v>53.467067859516177</v>
      </c>
      <c r="S47" s="32">
        <f t="shared" si="15"/>
        <v>3.1068242066774192</v>
      </c>
      <c r="T47" s="32">
        <f t="shared" si="15"/>
        <v>0</v>
      </c>
      <c r="U47" s="32">
        <f t="shared" si="15"/>
        <v>0</v>
      </c>
      <c r="V47" s="32">
        <f t="shared" si="15"/>
        <v>11.822989696612904</v>
      </c>
      <c r="W47" s="32">
        <f t="shared" si="15"/>
        <v>0</v>
      </c>
      <c r="X47" s="32">
        <f t="shared" si="15"/>
        <v>0</v>
      </c>
      <c r="Y47" s="32">
        <f t="shared" si="15"/>
        <v>0</v>
      </c>
      <c r="Z47" s="32">
        <f t="shared" si="15"/>
        <v>0</v>
      </c>
      <c r="AA47" s="32">
        <f t="shared" si="15"/>
        <v>0</v>
      </c>
      <c r="AB47" s="32">
        <f t="shared" si="15"/>
        <v>158.55408211771024</v>
      </c>
      <c r="AC47" s="32">
        <f t="shared" si="15"/>
        <v>20.352171054999999</v>
      </c>
      <c r="AD47" s="32">
        <f t="shared" si="15"/>
        <v>0</v>
      </c>
      <c r="AE47" s="32">
        <f t="shared" si="15"/>
        <v>0</v>
      </c>
      <c r="AF47" s="32">
        <f t="shared" si="15"/>
        <v>18.548106803419355</v>
      </c>
      <c r="AG47" s="32">
        <f t="shared" si="15"/>
        <v>0</v>
      </c>
      <c r="AH47" s="32">
        <f t="shared" si="15"/>
        <v>0</v>
      </c>
      <c r="AI47" s="32">
        <f t="shared" ref="AI47:BJ47" si="16">AI36+AI46</f>
        <v>0</v>
      </c>
      <c r="AJ47" s="32">
        <f t="shared" si="16"/>
        <v>0</v>
      </c>
      <c r="AK47" s="32">
        <f t="shared" si="16"/>
        <v>0</v>
      </c>
      <c r="AL47" s="32">
        <f t="shared" si="16"/>
        <v>104.01864109196796</v>
      </c>
      <c r="AM47" s="32">
        <f t="shared" si="16"/>
        <v>4.8263517111935474</v>
      </c>
      <c r="AN47" s="32">
        <f t="shared" si="16"/>
        <v>0</v>
      </c>
      <c r="AO47" s="32">
        <f t="shared" si="16"/>
        <v>0</v>
      </c>
      <c r="AP47" s="32">
        <f t="shared" si="16"/>
        <v>3.9256344561612901</v>
      </c>
      <c r="AQ47" s="32">
        <f t="shared" si="16"/>
        <v>0</v>
      </c>
      <c r="AR47" s="32">
        <f t="shared" si="16"/>
        <v>0</v>
      </c>
      <c r="AS47" s="32">
        <f t="shared" si="16"/>
        <v>0</v>
      </c>
      <c r="AT47" s="32">
        <f t="shared" si="16"/>
        <v>0</v>
      </c>
      <c r="AU47" s="32">
        <f t="shared" si="16"/>
        <v>0</v>
      </c>
      <c r="AV47" s="32">
        <f t="shared" si="16"/>
        <v>1575.8923731598484</v>
      </c>
      <c r="AW47" s="32">
        <f t="shared" si="16"/>
        <v>282.12707021102136</v>
      </c>
      <c r="AX47" s="32">
        <f t="shared" si="16"/>
        <v>2.5683308151612905</v>
      </c>
      <c r="AY47" s="32">
        <f t="shared" si="16"/>
        <v>0</v>
      </c>
      <c r="AZ47" s="32">
        <f t="shared" si="16"/>
        <v>657.5973382926768</v>
      </c>
      <c r="BA47" s="32">
        <f t="shared" si="16"/>
        <v>0</v>
      </c>
      <c r="BB47" s="32">
        <f t="shared" si="16"/>
        <v>0</v>
      </c>
      <c r="BC47" s="32">
        <f t="shared" si="16"/>
        <v>0</v>
      </c>
      <c r="BD47" s="32">
        <f t="shared" si="16"/>
        <v>0</v>
      </c>
      <c r="BE47" s="32">
        <f t="shared" si="16"/>
        <v>0</v>
      </c>
      <c r="BF47" s="32">
        <f t="shared" si="16"/>
        <v>576.61544938767838</v>
      </c>
      <c r="BG47" s="32">
        <f t="shared" si="16"/>
        <v>30.967726284483874</v>
      </c>
      <c r="BH47" s="32">
        <f t="shared" si="16"/>
        <v>0</v>
      </c>
      <c r="BI47" s="32">
        <f t="shared" si="16"/>
        <v>0</v>
      </c>
      <c r="BJ47" s="32">
        <f t="shared" si="16"/>
        <v>64.177075524432169</v>
      </c>
      <c r="BK47" s="32">
        <f>SUM(C47:BJ47)</f>
        <v>3898.1675842534523</v>
      </c>
    </row>
    <row r="48" spans="1:63" ht="3" customHeight="1" x14ac:dyDescent="0.25">
      <c r="A48" s="10"/>
      <c r="B48" s="2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</row>
    <row r="49" spans="1:63" x14ac:dyDescent="0.25">
      <c r="A49" s="10" t="s">
        <v>15</v>
      </c>
      <c r="B49" s="23" t="s">
        <v>8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</row>
    <row r="50" spans="1:63" x14ac:dyDescent="0.25">
      <c r="A50" s="10" t="s">
        <v>72</v>
      </c>
      <c r="B50" s="20" t="s">
        <v>16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</row>
    <row r="51" spans="1:63" x14ac:dyDescent="0.25">
      <c r="A51" s="10"/>
      <c r="B51" s="18" t="s">
        <v>109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32.373649593322604</v>
      </c>
      <c r="I51" s="30">
        <v>24.422559808452046</v>
      </c>
      <c r="J51" s="30">
        <v>0</v>
      </c>
      <c r="K51" s="30">
        <v>0</v>
      </c>
      <c r="L51" s="30">
        <v>47.32711303012902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10.462548537354834</v>
      </c>
      <c r="S51" s="30">
        <v>1.4389812903225807E-4</v>
      </c>
      <c r="T51" s="30">
        <v>0</v>
      </c>
      <c r="U51" s="30">
        <v>0</v>
      </c>
      <c r="V51" s="30">
        <v>6.9535025158709676</v>
      </c>
      <c r="W51" s="30">
        <v>0</v>
      </c>
      <c r="X51" s="30">
        <v>0</v>
      </c>
      <c r="Y51" s="30">
        <v>0</v>
      </c>
      <c r="Z51" s="30">
        <v>0</v>
      </c>
      <c r="AA51" s="30">
        <v>0</v>
      </c>
      <c r="AB51" s="30">
        <v>11.853455667677418</v>
      </c>
      <c r="AC51" s="30">
        <v>19.013269575774189</v>
      </c>
      <c r="AD51" s="30">
        <v>0</v>
      </c>
      <c r="AE51" s="30">
        <v>0</v>
      </c>
      <c r="AF51" s="30">
        <v>20.305023695419358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7.1344028196774225</v>
      </c>
      <c r="AM51" s="30">
        <v>0.76871446906451601</v>
      </c>
      <c r="AN51" s="30">
        <v>0</v>
      </c>
      <c r="AO51" s="30">
        <v>0</v>
      </c>
      <c r="AP51" s="30">
        <v>16.700996456354844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273.19872786496734</v>
      </c>
      <c r="AW51" s="30">
        <v>87.268640195516141</v>
      </c>
      <c r="AX51" s="30">
        <v>0</v>
      </c>
      <c r="AY51" s="30">
        <v>0</v>
      </c>
      <c r="AZ51" s="30">
        <v>539.93593886003282</v>
      </c>
      <c r="BA51" s="30">
        <v>0</v>
      </c>
      <c r="BB51" s="30">
        <v>0</v>
      </c>
      <c r="BC51" s="30">
        <v>0</v>
      </c>
      <c r="BD51" s="30">
        <v>0</v>
      </c>
      <c r="BE51" s="30">
        <v>0</v>
      </c>
      <c r="BF51" s="30">
        <v>76.369090008903086</v>
      </c>
      <c r="BG51" s="30">
        <v>27.557283554806453</v>
      </c>
      <c r="BH51" s="30">
        <v>4.7960404731612902</v>
      </c>
      <c r="BI51" s="30">
        <v>0</v>
      </c>
      <c r="BJ51" s="30">
        <v>82.087516741645217</v>
      </c>
      <c r="BK51" s="32">
        <f>SUM(C51:BJ51)</f>
        <v>1288.5286177662588</v>
      </c>
    </row>
    <row r="52" spans="1:63" x14ac:dyDescent="0.25">
      <c r="A52" s="10"/>
      <c r="B52" s="21" t="s">
        <v>79</v>
      </c>
      <c r="C52" s="32">
        <f>SUM(C51)</f>
        <v>0</v>
      </c>
      <c r="D52" s="32">
        <f t="shared" ref="D52:BJ52" si="17">SUM(D51)</f>
        <v>0</v>
      </c>
      <c r="E52" s="32">
        <f t="shared" si="17"/>
        <v>0</v>
      </c>
      <c r="F52" s="32">
        <f t="shared" si="17"/>
        <v>0</v>
      </c>
      <c r="G52" s="32">
        <f t="shared" si="17"/>
        <v>0</v>
      </c>
      <c r="H52" s="32">
        <f t="shared" si="17"/>
        <v>32.373649593322604</v>
      </c>
      <c r="I52" s="32">
        <f t="shared" si="17"/>
        <v>24.422559808452046</v>
      </c>
      <c r="J52" s="32">
        <f t="shared" si="17"/>
        <v>0</v>
      </c>
      <c r="K52" s="32">
        <f t="shared" si="17"/>
        <v>0</v>
      </c>
      <c r="L52" s="32">
        <f t="shared" si="17"/>
        <v>47.32711303012902</v>
      </c>
      <c r="M52" s="32">
        <f t="shared" si="17"/>
        <v>0</v>
      </c>
      <c r="N52" s="32">
        <f t="shared" si="17"/>
        <v>0</v>
      </c>
      <c r="O52" s="32">
        <f t="shared" si="17"/>
        <v>0</v>
      </c>
      <c r="P52" s="32">
        <f t="shared" si="17"/>
        <v>0</v>
      </c>
      <c r="Q52" s="32">
        <f t="shared" si="17"/>
        <v>0</v>
      </c>
      <c r="R52" s="32">
        <f t="shared" si="17"/>
        <v>10.462548537354834</v>
      </c>
      <c r="S52" s="32">
        <f t="shared" si="17"/>
        <v>1.4389812903225807E-4</v>
      </c>
      <c r="T52" s="32">
        <f t="shared" si="17"/>
        <v>0</v>
      </c>
      <c r="U52" s="32">
        <f t="shared" si="17"/>
        <v>0</v>
      </c>
      <c r="V52" s="32">
        <f t="shared" si="17"/>
        <v>6.9535025158709676</v>
      </c>
      <c r="W52" s="32">
        <f t="shared" si="17"/>
        <v>0</v>
      </c>
      <c r="X52" s="32">
        <f t="shared" si="17"/>
        <v>0</v>
      </c>
      <c r="Y52" s="32">
        <f t="shared" si="17"/>
        <v>0</v>
      </c>
      <c r="Z52" s="32">
        <f t="shared" si="17"/>
        <v>0</v>
      </c>
      <c r="AA52" s="32">
        <f t="shared" si="17"/>
        <v>0</v>
      </c>
      <c r="AB52" s="32">
        <f t="shared" si="17"/>
        <v>11.853455667677418</v>
      </c>
      <c r="AC52" s="32">
        <f t="shared" si="17"/>
        <v>19.013269575774189</v>
      </c>
      <c r="AD52" s="32">
        <f t="shared" si="17"/>
        <v>0</v>
      </c>
      <c r="AE52" s="32">
        <f t="shared" si="17"/>
        <v>0</v>
      </c>
      <c r="AF52" s="32">
        <f t="shared" si="17"/>
        <v>20.305023695419358</v>
      </c>
      <c r="AG52" s="32">
        <f t="shared" si="17"/>
        <v>0</v>
      </c>
      <c r="AH52" s="32">
        <f t="shared" si="17"/>
        <v>0</v>
      </c>
      <c r="AI52" s="32">
        <f t="shared" si="17"/>
        <v>0</v>
      </c>
      <c r="AJ52" s="32">
        <f t="shared" si="17"/>
        <v>0</v>
      </c>
      <c r="AK52" s="32">
        <f t="shared" si="17"/>
        <v>0</v>
      </c>
      <c r="AL52" s="32">
        <f t="shared" si="17"/>
        <v>7.1344028196774225</v>
      </c>
      <c r="AM52" s="32">
        <f t="shared" si="17"/>
        <v>0.76871446906451601</v>
      </c>
      <c r="AN52" s="32">
        <f t="shared" si="17"/>
        <v>0</v>
      </c>
      <c r="AO52" s="32">
        <f t="shared" si="17"/>
        <v>0</v>
      </c>
      <c r="AP52" s="32">
        <f t="shared" si="17"/>
        <v>16.700996456354844</v>
      </c>
      <c r="AQ52" s="32">
        <f t="shared" si="17"/>
        <v>0</v>
      </c>
      <c r="AR52" s="32">
        <f t="shared" si="17"/>
        <v>0</v>
      </c>
      <c r="AS52" s="32">
        <f t="shared" si="17"/>
        <v>0</v>
      </c>
      <c r="AT52" s="32">
        <f t="shared" si="17"/>
        <v>0</v>
      </c>
      <c r="AU52" s="32">
        <f t="shared" si="17"/>
        <v>0</v>
      </c>
      <c r="AV52" s="32">
        <f t="shared" si="17"/>
        <v>273.19872786496734</v>
      </c>
      <c r="AW52" s="32">
        <f t="shared" si="17"/>
        <v>87.268640195516141</v>
      </c>
      <c r="AX52" s="32">
        <f t="shared" si="17"/>
        <v>0</v>
      </c>
      <c r="AY52" s="32">
        <f t="shared" si="17"/>
        <v>0</v>
      </c>
      <c r="AZ52" s="32">
        <f t="shared" si="17"/>
        <v>539.93593886003282</v>
      </c>
      <c r="BA52" s="32">
        <f t="shared" si="17"/>
        <v>0</v>
      </c>
      <c r="BB52" s="32">
        <f t="shared" si="17"/>
        <v>0</v>
      </c>
      <c r="BC52" s="32">
        <f t="shared" si="17"/>
        <v>0</v>
      </c>
      <c r="BD52" s="32">
        <f t="shared" si="17"/>
        <v>0</v>
      </c>
      <c r="BE52" s="32">
        <f t="shared" si="17"/>
        <v>0</v>
      </c>
      <c r="BF52" s="32">
        <f t="shared" si="17"/>
        <v>76.369090008903086</v>
      </c>
      <c r="BG52" s="32">
        <f t="shared" si="17"/>
        <v>27.557283554806453</v>
      </c>
      <c r="BH52" s="32">
        <f t="shared" si="17"/>
        <v>4.7960404731612902</v>
      </c>
      <c r="BI52" s="32">
        <f t="shared" si="17"/>
        <v>0</v>
      </c>
      <c r="BJ52" s="32">
        <f t="shared" si="17"/>
        <v>82.087516741645217</v>
      </c>
      <c r="BK52" s="32">
        <f>SUM(C52:BJ52)</f>
        <v>1288.5286177662588</v>
      </c>
    </row>
    <row r="53" spans="1:63" ht="2.25" customHeight="1" x14ac:dyDescent="0.25">
      <c r="A53" s="10"/>
      <c r="B53" s="2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</row>
    <row r="54" spans="1:63" x14ac:dyDescent="0.25">
      <c r="A54" s="10" t="s">
        <v>4</v>
      </c>
      <c r="B54" s="23" t="s">
        <v>9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</row>
    <row r="55" spans="1:63" x14ac:dyDescent="0.25">
      <c r="A55" s="10" t="s">
        <v>72</v>
      </c>
      <c r="B55" s="20" t="s">
        <v>17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</row>
    <row r="56" spans="1:63" x14ac:dyDescent="0.25">
      <c r="A56" s="10"/>
      <c r="B56" s="19"/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0">
        <v>0</v>
      </c>
      <c r="BF56" s="30">
        <v>0</v>
      </c>
      <c r="BG56" s="30">
        <v>0</v>
      </c>
      <c r="BH56" s="30">
        <v>0</v>
      </c>
      <c r="BI56" s="30">
        <v>0</v>
      </c>
      <c r="BJ56" s="30">
        <v>0</v>
      </c>
      <c r="BK56" s="31">
        <f>SUM(C56:BJ56)</f>
        <v>0</v>
      </c>
    </row>
    <row r="57" spans="1:63" x14ac:dyDescent="0.25">
      <c r="A57" s="10"/>
      <c r="B57" s="21" t="s">
        <v>81</v>
      </c>
      <c r="C57" s="32">
        <f>SUM(C56)</f>
        <v>0</v>
      </c>
      <c r="D57" s="32">
        <f t="shared" ref="D57:BJ57" si="18">SUM(D56)</f>
        <v>0</v>
      </c>
      <c r="E57" s="32">
        <f t="shared" si="18"/>
        <v>0</v>
      </c>
      <c r="F57" s="32">
        <f t="shared" si="18"/>
        <v>0</v>
      </c>
      <c r="G57" s="32">
        <f t="shared" si="18"/>
        <v>0</v>
      </c>
      <c r="H57" s="32">
        <f t="shared" si="18"/>
        <v>0</v>
      </c>
      <c r="I57" s="32">
        <f t="shared" si="18"/>
        <v>0</v>
      </c>
      <c r="J57" s="32">
        <f t="shared" si="18"/>
        <v>0</v>
      </c>
      <c r="K57" s="32">
        <f t="shared" si="18"/>
        <v>0</v>
      </c>
      <c r="L57" s="32">
        <f t="shared" si="18"/>
        <v>0</v>
      </c>
      <c r="M57" s="32">
        <f t="shared" si="18"/>
        <v>0</v>
      </c>
      <c r="N57" s="32">
        <f t="shared" si="18"/>
        <v>0</v>
      </c>
      <c r="O57" s="32">
        <f t="shared" si="18"/>
        <v>0</v>
      </c>
      <c r="P57" s="32">
        <f t="shared" si="18"/>
        <v>0</v>
      </c>
      <c r="Q57" s="32">
        <f t="shared" si="18"/>
        <v>0</v>
      </c>
      <c r="R57" s="32">
        <f t="shared" si="18"/>
        <v>0</v>
      </c>
      <c r="S57" s="32">
        <f t="shared" si="18"/>
        <v>0</v>
      </c>
      <c r="T57" s="32">
        <f t="shared" si="18"/>
        <v>0</v>
      </c>
      <c r="U57" s="32">
        <f t="shared" si="18"/>
        <v>0</v>
      </c>
      <c r="V57" s="32">
        <f t="shared" si="18"/>
        <v>0</v>
      </c>
      <c r="W57" s="32">
        <f t="shared" si="18"/>
        <v>0</v>
      </c>
      <c r="X57" s="32">
        <f t="shared" si="18"/>
        <v>0</v>
      </c>
      <c r="Y57" s="32">
        <f t="shared" si="18"/>
        <v>0</v>
      </c>
      <c r="Z57" s="32">
        <f t="shared" si="18"/>
        <v>0</v>
      </c>
      <c r="AA57" s="32">
        <f t="shared" si="18"/>
        <v>0</v>
      </c>
      <c r="AB57" s="32">
        <f t="shared" si="18"/>
        <v>0</v>
      </c>
      <c r="AC57" s="32">
        <f t="shared" si="18"/>
        <v>0</v>
      </c>
      <c r="AD57" s="32">
        <f t="shared" si="18"/>
        <v>0</v>
      </c>
      <c r="AE57" s="32">
        <f t="shared" si="18"/>
        <v>0</v>
      </c>
      <c r="AF57" s="32">
        <f t="shared" si="18"/>
        <v>0</v>
      </c>
      <c r="AG57" s="32">
        <f t="shared" si="18"/>
        <v>0</v>
      </c>
      <c r="AH57" s="32">
        <f t="shared" si="18"/>
        <v>0</v>
      </c>
      <c r="AI57" s="32">
        <f t="shared" si="18"/>
        <v>0</v>
      </c>
      <c r="AJ57" s="32">
        <f t="shared" si="18"/>
        <v>0</v>
      </c>
      <c r="AK57" s="32">
        <f t="shared" si="18"/>
        <v>0</v>
      </c>
      <c r="AL57" s="32">
        <f t="shared" si="18"/>
        <v>0</v>
      </c>
      <c r="AM57" s="32">
        <f t="shared" si="18"/>
        <v>0</v>
      </c>
      <c r="AN57" s="32">
        <f t="shared" si="18"/>
        <v>0</v>
      </c>
      <c r="AO57" s="32">
        <f t="shared" si="18"/>
        <v>0</v>
      </c>
      <c r="AP57" s="32">
        <f t="shared" si="18"/>
        <v>0</v>
      </c>
      <c r="AQ57" s="32">
        <f t="shared" si="18"/>
        <v>0</v>
      </c>
      <c r="AR57" s="32">
        <f t="shared" si="18"/>
        <v>0</v>
      </c>
      <c r="AS57" s="32">
        <f t="shared" si="18"/>
        <v>0</v>
      </c>
      <c r="AT57" s="32">
        <f t="shared" si="18"/>
        <v>0</v>
      </c>
      <c r="AU57" s="32">
        <f t="shared" si="18"/>
        <v>0</v>
      </c>
      <c r="AV57" s="32">
        <f t="shared" si="18"/>
        <v>0</v>
      </c>
      <c r="AW57" s="32">
        <f t="shared" si="18"/>
        <v>0</v>
      </c>
      <c r="AX57" s="32">
        <f t="shared" si="18"/>
        <v>0</v>
      </c>
      <c r="AY57" s="32">
        <f t="shared" si="18"/>
        <v>0</v>
      </c>
      <c r="AZ57" s="32">
        <f t="shared" si="18"/>
        <v>0</v>
      </c>
      <c r="BA57" s="32">
        <f t="shared" si="18"/>
        <v>0</v>
      </c>
      <c r="BB57" s="32">
        <f t="shared" si="18"/>
        <v>0</v>
      </c>
      <c r="BC57" s="32">
        <f t="shared" si="18"/>
        <v>0</v>
      </c>
      <c r="BD57" s="32">
        <f t="shared" si="18"/>
        <v>0</v>
      </c>
      <c r="BE57" s="32">
        <f t="shared" si="18"/>
        <v>0</v>
      </c>
      <c r="BF57" s="32">
        <f t="shared" si="18"/>
        <v>0</v>
      </c>
      <c r="BG57" s="32">
        <f t="shared" si="18"/>
        <v>0</v>
      </c>
      <c r="BH57" s="32">
        <f t="shared" si="18"/>
        <v>0</v>
      </c>
      <c r="BI57" s="32">
        <f t="shared" si="18"/>
        <v>0</v>
      </c>
      <c r="BJ57" s="32">
        <f t="shared" si="18"/>
        <v>0</v>
      </c>
      <c r="BK57" s="32">
        <f>SUM(C57:BJ57)</f>
        <v>0</v>
      </c>
    </row>
    <row r="58" spans="1:63" x14ac:dyDescent="0.25">
      <c r="A58" s="10" t="s">
        <v>73</v>
      </c>
      <c r="B58" s="20" t="s">
        <v>18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</row>
    <row r="59" spans="1:63" x14ac:dyDescent="0.25">
      <c r="A59" s="10"/>
      <c r="B59" s="19"/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>
        <v>0</v>
      </c>
      <c r="AB59" s="30">
        <v>0</v>
      </c>
      <c r="AC59" s="30">
        <v>0</v>
      </c>
      <c r="AD59" s="30">
        <v>0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1">
        <f>SUM(C59:BJ59)</f>
        <v>0</v>
      </c>
    </row>
    <row r="60" spans="1:63" x14ac:dyDescent="0.25">
      <c r="A60" s="10"/>
      <c r="B60" s="21" t="s">
        <v>82</v>
      </c>
      <c r="C60" s="32">
        <f>SUM(C59)</f>
        <v>0</v>
      </c>
      <c r="D60" s="32">
        <f t="shared" ref="D60:BJ60" si="19">SUM(D59)</f>
        <v>0</v>
      </c>
      <c r="E60" s="32">
        <f t="shared" si="19"/>
        <v>0</v>
      </c>
      <c r="F60" s="32">
        <f t="shared" si="19"/>
        <v>0</v>
      </c>
      <c r="G60" s="32">
        <f t="shared" si="19"/>
        <v>0</v>
      </c>
      <c r="H60" s="32">
        <f t="shared" si="19"/>
        <v>0</v>
      </c>
      <c r="I60" s="32">
        <f t="shared" si="19"/>
        <v>0</v>
      </c>
      <c r="J60" s="32">
        <f t="shared" si="19"/>
        <v>0</v>
      </c>
      <c r="K60" s="32">
        <f t="shared" si="19"/>
        <v>0</v>
      </c>
      <c r="L60" s="32">
        <f t="shared" si="19"/>
        <v>0</v>
      </c>
      <c r="M60" s="32">
        <f t="shared" si="19"/>
        <v>0</v>
      </c>
      <c r="N60" s="32">
        <f t="shared" si="19"/>
        <v>0</v>
      </c>
      <c r="O60" s="32">
        <f t="shared" si="19"/>
        <v>0</v>
      </c>
      <c r="P60" s="32">
        <f t="shared" si="19"/>
        <v>0</v>
      </c>
      <c r="Q60" s="32">
        <f t="shared" si="19"/>
        <v>0</v>
      </c>
      <c r="R60" s="32">
        <f t="shared" si="19"/>
        <v>0</v>
      </c>
      <c r="S60" s="32">
        <f t="shared" si="19"/>
        <v>0</v>
      </c>
      <c r="T60" s="32">
        <f t="shared" si="19"/>
        <v>0</v>
      </c>
      <c r="U60" s="32">
        <f t="shared" si="19"/>
        <v>0</v>
      </c>
      <c r="V60" s="32">
        <f t="shared" si="19"/>
        <v>0</v>
      </c>
      <c r="W60" s="32">
        <f t="shared" si="19"/>
        <v>0</v>
      </c>
      <c r="X60" s="32">
        <f t="shared" si="19"/>
        <v>0</v>
      </c>
      <c r="Y60" s="32">
        <f t="shared" si="19"/>
        <v>0</v>
      </c>
      <c r="Z60" s="32">
        <f t="shared" si="19"/>
        <v>0</v>
      </c>
      <c r="AA60" s="32">
        <f t="shared" si="19"/>
        <v>0</v>
      </c>
      <c r="AB60" s="32">
        <f t="shared" si="19"/>
        <v>0</v>
      </c>
      <c r="AC60" s="32">
        <f t="shared" si="19"/>
        <v>0</v>
      </c>
      <c r="AD60" s="32">
        <f t="shared" si="19"/>
        <v>0</v>
      </c>
      <c r="AE60" s="32">
        <f t="shared" si="19"/>
        <v>0</v>
      </c>
      <c r="AF60" s="32">
        <f t="shared" si="19"/>
        <v>0</v>
      </c>
      <c r="AG60" s="32">
        <f t="shared" si="19"/>
        <v>0</v>
      </c>
      <c r="AH60" s="32">
        <f t="shared" si="19"/>
        <v>0</v>
      </c>
      <c r="AI60" s="32">
        <f t="shared" si="19"/>
        <v>0</v>
      </c>
      <c r="AJ60" s="32">
        <f t="shared" si="19"/>
        <v>0</v>
      </c>
      <c r="AK60" s="32">
        <f t="shared" si="19"/>
        <v>0</v>
      </c>
      <c r="AL60" s="32">
        <f t="shared" si="19"/>
        <v>0</v>
      </c>
      <c r="AM60" s="32">
        <f t="shared" si="19"/>
        <v>0</v>
      </c>
      <c r="AN60" s="32">
        <f t="shared" si="19"/>
        <v>0</v>
      </c>
      <c r="AO60" s="32">
        <f t="shared" si="19"/>
        <v>0</v>
      </c>
      <c r="AP60" s="32">
        <f t="shared" si="19"/>
        <v>0</v>
      </c>
      <c r="AQ60" s="32">
        <f t="shared" si="19"/>
        <v>0</v>
      </c>
      <c r="AR60" s="32">
        <f t="shared" si="19"/>
        <v>0</v>
      </c>
      <c r="AS60" s="32">
        <f t="shared" si="19"/>
        <v>0</v>
      </c>
      <c r="AT60" s="32">
        <f t="shared" si="19"/>
        <v>0</v>
      </c>
      <c r="AU60" s="32">
        <f t="shared" si="19"/>
        <v>0</v>
      </c>
      <c r="AV60" s="32">
        <f t="shared" si="19"/>
        <v>0</v>
      </c>
      <c r="AW60" s="32">
        <f t="shared" si="19"/>
        <v>0</v>
      </c>
      <c r="AX60" s="32">
        <f t="shared" si="19"/>
        <v>0</v>
      </c>
      <c r="AY60" s="32">
        <f t="shared" si="19"/>
        <v>0</v>
      </c>
      <c r="AZ60" s="32">
        <f t="shared" si="19"/>
        <v>0</v>
      </c>
      <c r="BA60" s="32">
        <f t="shared" si="19"/>
        <v>0</v>
      </c>
      <c r="BB60" s="32">
        <f t="shared" si="19"/>
        <v>0</v>
      </c>
      <c r="BC60" s="32">
        <f t="shared" si="19"/>
        <v>0</v>
      </c>
      <c r="BD60" s="32">
        <f t="shared" si="19"/>
        <v>0</v>
      </c>
      <c r="BE60" s="32">
        <f t="shared" si="19"/>
        <v>0</v>
      </c>
      <c r="BF60" s="32">
        <f t="shared" si="19"/>
        <v>0</v>
      </c>
      <c r="BG60" s="32">
        <f t="shared" si="19"/>
        <v>0</v>
      </c>
      <c r="BH60" s="32">
        <f t="shared" si="19"/>
        <v>0</v>
      </c>
      <c r="BI60" s="32">
        <f t="shared" si="19"/>
        <v>0</v>
      </c>
      <c r="BJ60" s="32">
        <f t="shared" si="19"/>
        <v>0</v>
      </c>
      <c r="BK60" s="32">
        <f>SUM(C60:BJ60)</f>
        <v>0</v>
      </c>
    </row>
    <row r="61" spans="1:63" x14ac:dyDescent="0.25">
      <c r="A61" s="10"/>
      <c r="B61" s="21" t="s">
        <v>80</v>
      </c>
      <c r="C61" s="32">
        <f>C57+C60</f>
        <v>0</v>
      </c>
      <c r="D61" s="32">
        <f t="shared" ref="D61:BJ61" si="20">D57+D60</f>
        <v>0</v>
      </c>
      <c r="E61" s="32">
        <f t="shared" si="20"/>
        <v>0</v>
      </c>
      <c r="F61" s="32">
        <f t="shared" si="20"/>
        <v>0</v>
      </c>
      <c r="G61" s="32">
        <f t="shared" si="20"/>
        <v>0</v>
      </c>
      <c r="H61" s="32">
        <f t="shared" si="20"/>
        <v>0</v>
      </c>
      <c r="I61" s="32">
        <f t="shared" si="20"/>
        <v>0</v>
      </c>
      <c r="J61" s="32">
        <f t="shared" si="20"/>
        <v>0</v>
      </c>
      <c r="K61" s="32">
        <f t="shared" si="20"/>
        <v>0</v>
      </c>
      <c r="L61" s="32">
        <f t="shared" si="20"/>
        <v>0</v>
      </c>
      <c r="M61" s="32">
        <f t="shared" si="20"/>
        <v>0</v>
      </c>
      <c r="N61" s="32">
        <f t="shared" si="20"/>
        <v>0</v>
      </c>
      <c r="O61" s="32">
        <f t="shared" si="20"/>
        <v>0</v>
      </c>
      <c r="P61" s="32">
        <f t="shared" si="20"/>
        <v>0</v>
      </c>
      <c r="Q61" s="32">
        <f t="shared" si="20"/>
        <v>0</v>
      </c>
      <c r="R61" s="32">
        <f t="shared" si="20"/>
        <v>0</v>
      </c>
      <c r="S61" s="32">
        <f t="shared" si="20"/>
        <v>0</v>
      </c>
      <c r="T61" s="32">
        <f t="shared" si="20"/>
        <v>0</v>
      </c>
      <c r="U61" s="32">
        <f t="shared" si="20"/>
        <v>0</v>
      </c>
      <c r="V61" s="32">
        <f t="shared" si="20"/>
        <v>0</v>
      </c>
      <c r="W61" s="32">
        <f t="shared" si="20"/>
        <v>0</v>
      </c>
      <c r="X61" s="32">
        <f t="shared" si="20"/>
        <v>0</v>
      </c>
      <c r="Y61" s="32">
        <f t="shared" si="20"/>
        <v>0</v>
      </c>
      <c r="Z61" s="32">
        <f t="shared" si="20"/>
        <v>0</v>
      </c>
      <c r="AA61" s="32">
        <f t="shared" si="20"/>
        <v>0</v>
      </c>
      <c r="AB61" s="32">
        <f t="shared" si="20"/>
        <v>0</v>
      </c>
      <c r="AC61" s="32">
        <f t="shared" si="20"/>
        <v>0</v>
      </c>
      <c r="AD61" s="32">
        <f t="shared" si="20"/>
        <v>0</v>
      </c>
      <c r="AE61" s="32">
        <f t="shared" si="20"/>
        <v>0</v>
      </c>
      <c r="AF61" s="32">
        <f t="shared" si="20"/>
        <v>0</v>
      </c>
      <c r="AG61" s="32">
        <f t="shared" si="20"/>
        <v>0</v>
      </c>
      <c r="AH61" s="32">
        <f t="shared" si="20"/>
        <v>0</v>
      </c>
      <c r="AI61" s="32">
        <f t="shared" si="20"/>
        <v>0</v>
      </c>
      <c r="AJ61" s="32">
        <f t="shared" si="20"/>
        <v>0</v>
      </c>
      <c r="AK61" s="32">
        <f t="shared" si="20"/>
        <v>0</v>
      </c>
      <c r="AL61" s="32">
        <f t="shared" si="20"/>
        <v>0</v>
      </c>
      <c r="AM61" s="32">
        <f t="shared" si="20"/>
        <v>0</v>
      </c>
      <c r="AN61" s="32">
        <f t="shared" si="20"/>
        <v>0</v>
      </c>
      <c r="AO61" s="32">
        <f t="shared" si="20"/>
        <v>0</v>
      </c>
      <c r="AP61" s="32">
        <f t="shared" si="20"/>
        <v>0</v>
      </c>
      <c r="AQ61" s="32">
        <f t="shared" si="20"/>
        <v>0</v>
      </c>
      <c r="AR61" s="32">
        <f t="shared" si="20"/>
        <v>0</v>
      </c>
      <c r="AS61" s="32">
        <f t="shared" si="20"/>
        <v>0</v>
      </c>
      <c r="AT61" s="32">
        <f t="shared" si="20"/>
        <v>0</v>
      </c>
      <c r="AU61" s="32">
        <f t="shared" si="20"/>
        <v>0</v>
      </c>
      <c r="AV61" s="32">
        <f t="shared" si="20"/>
        <v>0</v>
      </c>
      <c r="AW61" s="32">
        <f t="shared" si="20"/>
        <v>0</v>
      </c>
      <c r="AX61" s="32">
        <f t="shared" si="20"/>
        <v>0</v>
      </c>
      <c r="AY61" s="32">
        <f t="shared" si="20"/>
        <v>0</v>
      </c>
      <c r="AZ61" s="32">
        <f t="shared" si="20"/>
        <v>0</v>
      </c>
      <c r="BA61" s="32">
        <f t="shared" si="20"/>
        <v>0</v>
      </c>
      <c r="BB61" s="32">
        <f t="shared" si="20"/>
        <v>0</v>
      </c>
      <c r="BC61" s="32">
        <f t="shared" si="20"/>
        <v>0</v>
      </c>
      <c r="BD61" s="32">
        <f t="shared" si="20"/>
        <v>0</v>
      </c>
      <c r="BE61" s="32">
        <f t="shared" si="20"/>
        <v>0</v>
      </c>
      <c r="BF61" s="32">
        <f t="shared" si="20"/>
        <v>0</v>
      </c>
      <c r="BG61" s="32">
        <f t="shared" si="20"/>
        <v>0</v>
      </c>
      <c r="BH61" s="32">
        <f t="shared" si="20"/>
        <v>0</v>
      </c>
      <c r="BI61" s="32">
        <f t="shared" si="20"/>
        <v>0</v>
      </c>
      <c r="BJ61" s="32">
        <f t="shared" si="20"/>
        <v>0</v>
      </c>
      <c r="BK61" s="32">
        <f>SUM(C61:BJ61)</f>
        <v>0</v>
      </c>
    </row>
    <row r="62" spans="1:63" ht="4.5" customHeight="1" x14ac:dyDescent="0.25">
      <c r="A62" s="10"/>
      <c r="B62" s="20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</row>
    <row r="63" spans="1:63" x14ac:dyDescent="0.25">
      <c r="A63" s="10" t="s">
        <v>19</v>
      </c>
      <c r="B63" s="23" t="s">
        <v>20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</row>
    <row r="64" spans="1:63" x14ac:dyDescent="0.25">
      <c r="A64" s="10" t="s">
        <v>72</v>
      </c>
      <c r="B64" s="20" t="s">
        <v>21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</row>
    <row r="65" spans="1:66" x14ac:dyDescent="0.25">
      <c r="A65" s="10"/>
      <c r="B65" s="18" t="s">
        <v>110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0.36422632377419351</v>
      </c>
      <c r="I65" s="30">
        <v>0.33597536280645163</v>
      </c>
      <c r="J65" s="30">
        <v>0</v>
      </c>
      <c r="K65" s="30">
        <v>0</v>
      </c>
      <c r="L65" s="30">
        <v>0.6238371958710236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0.11646645603225807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0.47139407445161297</v>
      </c>
      <c r="AC65" s="30">
        <v>2.2578790000000008E-3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0.26367953925806448</v>
      </c>
      <c r="AM65" s="30">
        <v>1.2552332741935481E-2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10.929722950838686</v>
      </c>
      <c r="AW65" s="30">
        <v>0.37936538138709675</v>
      </c>
      <c r="AX65" s="30">
        <v>0</v>
      </c>
      <c r="AY65" s="30">
        <v>0</v>
      </c>
      <c r="AZ65" s="30">
        <v>2.4237252194838708</v>
      </c>
      <c r="BA65" s="30">
        <v>0</v>
      </c>
      <c r="BB65" s="30">
        <v>0</v>
      </c>
      <c r="BC65" s="30">
        <v>0</v>
      </c>
      <c r="BD65" s="30">
        <v>0</v>
      </c>
      <c r="BE65" s="30">
        <v>0</v>
      </c>
      <c r="BF65" s="30">
        <v>1.9766651817096763</v>
      </c>
      <c r="BG65" s="30">
        <v>0</v>
      </c>
      <c r="BH65" s="30">
        <v>0</v>
      </c>
      <c r="BI65" s="30">
        <v>0</v>
      </c>
      <c r="BJ65" s="30">
        <v>6.8930184516129032E-3</v>
      </c>
      <c r="BK65" s="32">
        <f>SUM(C65:BJ65)</f>
        <v>17.906760915806483</v>
      </c>
    </row>
    <row r="66" spans="1:66" x14ac:dyDescent="0.25">
      <c r="A66" s="10"/>
      <c r="B66" s="21" t="s">
        <v>79</v>
      </c>
      <c r="C66" s="32">
        <f>SUM(C65)</f>
        <v>0</v>
      </c>
      <c r="D66" s="32">
        <f t="shared" ref="D66:BJ66" si="21">SUM(D65)</f>
        <v>0</v>
      </c>
      <c r="E66" s="32">
        <f t="shared" si="21"/>
        <v>0</v>
      </c>
      <c r="F66" s="32">
        <f t="shared" si="21"/>
        <v>0</v>
      </c>
      <c r="G66" s="32">
        <f t="shared" si="21"/>
        <v>0</v>
      </c>
      <c r="H66" s="32">
        <f t="shared" si="21"/>
        <v>0.36422632377419351</v>
      </c>
      <c r="I66" s="32">
        <f t="shared" si="21"/>
        <v>0.33597536280645163</v>
      </c>
      <c r="J66" s="32">
        <f t="shared" si="21"/>
        <v>0</v>
      </c>
      <c r="K66" s="32">
        <f t="shared" si="21"/>
        <v>0</v>
      </c>
      <c r="L66" s="32">
        <f t="shared" si="21"/>
        <v>0.6238371958710236</v>
      </c>
      <c r="M66" s="32">
        <f t="shared" si="21"/>
        <v>0</v>
      </c>
      <c r="N66" s="32">
        <f t="shared" si="21"/>
        <v>0</v>
      </c>
      <c r="O66" s="32">
        <f t="shared" si="21"/>
        <v>0</v>
      </c>
      <c r="P66" s="32">
        <f t="shared" si="21"/>
        <v>0</v>
      </c>
      <c r="Q66" s="32">
        <f t="shared" si="21"/>
        <v>0</v>
      </c>
      <c r="R66" s="32">
        <f t="shared" si="21"/>
        <v>0.11646645603225807</v>
      </c>
      <c r="S66" s="32">
        <f t="shared" si="21"/>
        <v>0</v>
      </c>
      <c r="T66" s="32">
        <f t="shared" si="21"/>
        <v>0</v>
      </c>
      <c r="U66" s="32">
        <f t="shared" si="21"/>
        <v>0</v>
      </c>
      <c r="V66" s="32">
        <f t="shared" si="21"/>
        <v>0</v>
      </c>
      <c r="W66" s="32">
        <f t="shared" si="21"/>
        <v>0</v>
      </c>
      <c r="X66" s="32">
        <f t="shared" si="21"/>
        <v>0</v>
      </c>
      <c r="Y66" s="32">
        <f t="shared" si="21"/>
        <v>0</v>
      </c>
      <c r="Z66" s="32">
        <f t="shared" si="21"/>
        <v>0</v>
      </c>
      <c r="AA66" s="32">
        <f t="shared" si="21"/>
        <v>0</v>
      </c>
      <c r="AB66" s="32">
        <f t="shared" si="21"/>
        <v>0.47139407445161297</v>
      </c>
      <c r="AC66" s="32">
        <f t="shared" si="21"/>
        <v>2.2578790000000008E-3</v>
      </c>
      <c r="AD66" s="32">
        <f t="shared" si="21"/>
        <v>0</v>
      </c>
      <c r="AE66" s="32">
        <f t="shared" si="21"/>
        <v>0</v>
      </c>
      <c r="AF66" s="32">
        <f t="shared" si="21"/>
        <v>0</v>
      </c>
      <c r="AG66" s="32">
        <f t="shared" si="21"/>
        <v>0</v>
      </c>
      <c r="AH66" s="32">
        <f t="shared" si="21"/>
        <v>0</v>
      </c>
      <c r="AI66" s="32">
        <f t="shared" si="21"/>
        <v>0</v>
      </c>
      <c r="AJ66" s="32">
        <f t="shared" si="21"/>
        <v>0</v>
      </c>
      <c r="AK66" s="32">
        <f t="shared" si="21"/>
        <v>0</v>
      </c>
      <c r="AL66" s="32">
        <f t="shared" si="21"/>
        <v>0.26367953925806448</v>
      </c>
      <c r="AM66" s="32">
        <f t="shared" si="21"/>
        <v>1.2552332741935481E-2</v>
      </c>
      <c r="AN66" s="32">
        <f t="shared" si="21"/>
        <v>0</v>
      </c>
      <c r="AO66" s="32">
        <f t="shared" si="21"/>
        <v>0</v>
      </c>
      <c r="AP66" s="32">
        <f t="shared" si="21"/>
        <v>0</v>
      </c>
      <c r="AQ66" s="32">
        <f t="shared" si="21"/>
        <v>0</v>
      </c>
      <c r="AR66" s="32">
        <f t="shared" si="21"/>
        <v>0</v>
      </c>
      <c r="AS66" s="32">
        <f t="shared" si="21"/>
        <v>0</v>
      </c>
      <c r="AT66" s="32">
        <f t="shared" si="21"/>
        <v>0</v>
      </c>
      <c r="AU66" s="32">
        <f t="shared" si="21"/>
        <v>0</v>
      </c>
      <c r="AV66" s="32">
        <f t="shared" si="21"/>
        <v>10.929722950838686</v>
      </c>
      <c r="AW66" s="32">
        <f t="shared" si="21"/>
        <v>0.37936538138709675</v>
      </c>
      <c r="AX66" s="32">
        <f t="shared" si="21"/>
        <v>0</v>
      </c>
      <c r="AY66" s="32">
        <f t="shared" si="21"/>
        <v>0</v>
      </c>
      <c r="AZ66" s="32">
        <f t="shared" si="21"/>
        <v>2.4237252194838708</v>
      </c>
      <c r="BA66" s="32">
        <f t="shared" si="21"/>
        <v>0</v>
      </c>
      <c r="BB66" s="32">
        <f t="shared" si="21"/>
        <v>0</v>
      </c>
      <c r="BC66" s="32">
        <f t="shared" si="21"/>
        <v>0</v>
      </c>
      <c r="BD66" s="32">
        <f t="shared" si="21"/>
        <v>0</v>
      </c>
      <c r="BE66" s="32">
        <f t="shared" si="21"/>
        <v>0</v>
      </c>
      <c r="BF66" s="32">
        <f t="shared" si="21"/>
        <v>1.9766651817096763</v>
      </c>
      <c r="BG66" s="32">
        <f t="shared" si="21"/>
        <v>0</v>
      </c>
      <c r="BH66" s="32">
        <f t="shared" si="21"/>
        <v>0</v>
      </c>
      <c r="BI66" s="32">
        <f t="shared" si="21"/>
        <v>0</v>
      </c>
      <c r="BJ66" s="32">
        <f t="shared" si="21"/>
        <v>6.8930184516129032E-3</v>
      </c>
      <c r="BK66" s="32">
        <f>SUM(C66:BJ66)</f>
        <v>17.906760915806483</v>
      </c>
    </row>
    <row r="67" spans="1:66" ht="4.5" customHeight="1" x14ac:dyDescent="0.25">
      <c r="A67" s="10"/>
      <c r="B67" s="24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</row>
    <row r="68" spans="1:66" x14ac:dyDescent="0.25">
      <c r="A68" s="10"/>
      <c r="B68" s="25" t="s">
        <v>95</v>
      </c>
      <c r="C68" s="32">
        <f t="shared" ref="C68:AH68" si="22">C30+C47+C52+C61+C66</f>
        <v>0</v>
      </c>
      <c r="D68" s="32">
        <f t="shared" si="22"/>
        <v>231.71245189664529</v>
      </c>
      <c r="E68" s="32">
        <f t="shared" si="22"/>
        <v>0</v>
      </c>
      <c r="F68" s="32">
        <f t="shared" si="22"/>
        <v>0</v>
      </c>
      <c r="G68" s="32">
        <f t="shared" si="22"/>
        <v>0</v>
      </c>
      <c r="H68" s="32">
        <f t="shared" si="22"/>
        <v>219.67770717783856</v>
      </c>
      <c r="I68" s="32">
        <f t="shared" si="22"/>
        <v>715.40168975889594</v>
      </c>
      <c r="J68" s="32">
        <f t="shared" si="22"/>
        <v>98.315575819258072</v>
      </c>
      <c r="K68" s="32">
        <f t="shared" si="22"/>
        <v>0</v>
      </c>
      <c r="L68" s="32">
        <f t="shared" si="22"/>
        <v>278.76169920264056</v>
      </c>
      <c r="M68" s="32">
        <f t="shared" si="22"/>
        <v>0</v>
      </c>
      <c r="N68" s="32">
        <f t="shared" si="22"/>
        <v>0</v>
      </c>
      <c r="O68" s="32">
        <f t="shared" si="22"/>
        <v>0</v>
      </c>
      <c r="P68" s="32">
        <f t="shared" si="22"/>
        <v>0</v>
      </c>
      <c r="Q68" s="32">
        <f t="shared" si="22"/>
        <v>0</v>
      </c>
      <c r="R68" s="32">
        <f t="shared" si="22"/>
        <v>69.669954398032331</v>
      </c>
      <c r="S68" s="32">
        <f t="shared" si="22"/>
        <v>19.516185282419354</v>
      </c>
      <c r="T68" s="32">
        <f t="shared" si="22"/>
        <v>0</v>
      </c>
      <c r="U68" s="32">
        <f t="shared" si="22"/>
        <v>0</v>
      </c>
      <c r="V68" s="32">
        <f t="shared" si="22"/>
        <v>23.156460253548389</v>
      </c>
      <c r="W68" s="32">
        <f t="shared" si="22"/>
        <v>0</v>
      </c>
      <c r="X68" s="32">
        <f t="shared" si="22"/>
        <v>0</v>
      </c>
      <c r="Y68" s="32">
        <f t="shared" si="22"/>
        <v>0</v>
      </c>
      <c r="Z68" s="32">
        <f t="shared" si="22"/>
        <v>0</v>
      </c>
      <c r="AA68" s="32">
        <f t="shared" si="22"/>
        <v>0</v>
      </c>
      <c r="AB68" s="32">
        <f t="shared" si="22"/>
        <v>176.24800384574249</v>
      </c>
      <c r="AC68" s="32">
        <f t="shared" si="22"/>
        <v>289.9058429311936</v>
      </c>
      <c r="AD68" s="32">
        <f t="shared" si="22"/>
        <v>9.1327181290322586E-3</v>
      </c>
      <c r="AE68" s="32">
        <f t="shared" si="22"/>
        <v>0</v>
      </c>
      <c r="AF68" s="32">
        <f t="shared" si="22"/>
        <v>48.744336290451614</v>
      </c>
      <c r="AG68" s="32">
        <f t="shared" si="22"/>
        <v>0</v>
      </c>
      <c r="AH68" s="32">
        <f t="shared" si="22"/>
        <v>0</v>
      </c>
      <c r="AI68" s="32">
        <f t="shared" ref="AI68:BJ68" si="23">AI30+AI47+AI52+AI61+AI66</f>
        <v>0</v>
      </c>
      <c r="AJ68" s="32">
        <f t="shared" si="23"/>
        <v>0</v>
      </c>
      <c r="AK68" s="32">
        <f t="shared" si="23"/>
        <v>0</v>
      </c>
      <c r="AL68" s="32">
        <f t="shared" si="23"/>
        <v>112.67685400177442</v>
      </c>
      <c r="AM68" s="32">
        <f t="shared" si="23"/>
        <v>7.3931108208387091</v>
      </c>
      <c r="AN68" s="32">
        <f t="shared" si="23"/>
        <v>106.92612716664516</v>
      </c>
      <c r="AO68" s="32">
        <f t="shared" si="23"/>
        <v>0</v>
      </c>
      <c r="AP68" s="32">
        <f t="shared" si="23"/>
        <v>23.655164200419357</v>
      </c>
      <c r="AQ68" s="32">
        <f t="shared" si="23"/>
        <v>0</v>
      </c>
      <c r="AR68" s="32">
        <f t="shared" si="23"/>
        <v>0</v>
      </c>
      <c r="AS68" s="32">
        <f t="shared" si="23"/>
        <v>0</v>
      </c>
      <c r="AT68" s="32">
        <f t="shared" si="23"/>
        <v>0</v>
      </c>
      <c r="AU68" s="32">
        <f t="shared" si="23"/>
        <v>0</v>
      </c>
      <c r="AV68" s="32">
        <f t="shared" si="23"/>
        <v>1944.4645109826865</v>
      </c>
      <c r="AW68" s="32">
        <f t="shared" si="23"/>
        <v>777.77893219498901</v>
      </c>
      <c r="AX68" s="32">
        <f t="shared" si="23"/>
        <v>10.368514892225807</v>
      </c>
      <c r="AY68" s="32">
        <f t="shared" si="23"/>
        <v>0</v>
      </c>
      <c r="AZ68" s="32">
        <f t="shared" si="23"/>
        <v>1455.0398900253872</v>
      </c>
      <c r="BA68" s="32">
        <f t="shared" si="23"/>
        <v>0</v>
      </c>
      <c r="BB68" s="32">
        <f t="shared" si="23"/>
        <v>0</v>
      </c>
      <c r="BC68" s="32">
        <f t="shared" si="23"/>
        <v>0</v>
      </c>
      <c r="BD68" s="32">
        <f t="shared" si="23"/>
        <v>0</v>
      </c>
      <c r="BE68" s="32">
        <f t="shared" si="23"/>
        <v>0</v>
      </c>
      <c r="BF68" s="32">
        <f t="shared" si="23"/>
        <v>673.42215903464592</v>
      </c>
      <c r="BG68" s="32">
        <f t="shared" si="23"/>
        <v>85.001422758032263</v>
      </c>
      <c r="BH68" s="32">
        <f t="shared" si="23"/>
        <v>11.529059410290323</v>
      </c>
      <c r="BI68" s="32">
        <f t="shared" si="23"/>
        <v>0</v>
      </c>
      <c r="BJ68" s="32">
        <f t="shared" si="23"/>
        <v>164.68423441910966</v>
      </c>
      <c r="BK68" s="32">
        <f>SUM(C68:BJ68)</f>
        <v>7544.0590194818406</v>
      </c>
      <c r="BM68" s="40"/>
    </row>
    <row r="69" spans="1:66" ht="4.5" customHeight="1" x14ac:dyDescent="0.25">
      <c r="A69" s="10"/>
      <c r="B69" s="25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</row>
    <row r="70" spans="1:66" ht="14.25" customHeight="1" x14ac:dyDescent="0.25">
      <c r="A70" s="10" t="s">
        <v>5</v>
      </c>
      <c r="B70" s="26" t="s">
        <v>23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</row>
    <row r="71" spans="1:66" ht="14.25" customHeight="1" x14ac:dyDescent="0.25">
      <c r="A71" s="10" t="s">
        <v>72</v>
      </c>
      <c r="B71" s="20" t="s">
        <v>116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30">
        <v>4.2271375387096778E-2</v>
      </c>
      <c r="I71" s="30">
        <v>0.27881363322580649</v>
      </c>
      <c r="J71" s="30">
        <v>0</v>
      </c>
      <c r="K71" s="30">
        <v>0</v>
      </c>
      <c r="L71" s="30">
        <v>0.13833075758064517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1.6854863935483872E-2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0.2231175487096774</v>
      </c>
      <c r="AC71" s="30">
        <v>0.19945677977419357</v>
      </c>
      <c r="AD71" s="30">
        <v>0</v>
      </c>
      <c r="AE71" s="30">
        <v>0</v>
      </c>
      <c r="AF71" s="30">
        <v>0.15679579861290321</v>
      </c>
      <c r="AG71" s="30">
        <v>0</v>
      </c>
      <c r="AH71" s="30">
        <v>0</v>
      </c>
      <c r="AI71" s="30">
        <v>0</v>
      </c>
      <c r="AJ71" s="30">
        <v>0</v>
      </c>
      <c r="AK71" s="30">
        <v>0</v>
      </c>
      <c r="AL71" s="30">
        <v>7.0996166741935485E-2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7.6611812258064521E-3</v>
      </c>
      <c r="AW71" s="30">
        <v>1.089168880645161E-2</v>
      </c>
      <c r="AX71" s="30">
        <v>0</v>
      </c>
      <c r="AY71" s="30">
        <v>0</v>
      </c>
      <c r="AZ71" s="30">
        <v>0</v>
      </c>
      <c r="BA71" s="30">
        <v>0</v>
      </c>
      <c r="BB71" s="30">
        <v>0</v>
      </c>
      <c r="BC71" s="30">
        <v>0</v>
      </c>
      <c r="BD71" s="30">
        <v>0</v>
      </c>
      <c r="BE71" s="30">
        <v>0</v>
      </c>
      <c r="BF71" s="30">
        <v>1.0014846451612901E-2</v>
      </c>
      <c r="BG71" s="30">
        <v>0</v>
      </c>
      <c r="BH71" s="30">
        <v>0</v>
      </c>
      <c r="BI71" s="30">
        <v>0</v>
      </c>
      <c r="BJ71" s="30">
        <v>0</v>
      </c>
      <c r="BK71" s="34">
        <f>SUM(C71:BJ71)</f>
        <v>1.155204640451613</v>
      </c>
    </row>
    <row r="72" spans="1:66" ht="14.25" customHeight="1" x14ac:dyDescent="0.25">
      <c r="A72" s="10"/>
      <c r="B72" s="20" t="s">
        <v>117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30">
        <v>4.0346997483870967E-2</v>
      </c>
      <c r="I72" s="30">
        <v>0.16268892193548387</v>
      </c>
      <c r="J72" s="30">
        <v>0</v>
      </c>
      <c r="K72" s="30">
        <v>0</v>
      </c>
      <c r="L72" s="30">
        <v>3.3731630225806448E-2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3.8520265322580641E-2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0.18059563367741935</v>
      </c>
      <c r="AC72" s="30">
        <v>0.67742031129032265</v>
      </c>
      <c r="AD72" s="30">
        <v>0</v>
      </c>
      <c r="AE72" s="30">
        <v>0</v>
      </c>
      <c r="AF72" s="30">
        <v>0.13576313206451612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4.7369798935483876E-2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7.2794807451612903E-2</v>
      </c>
      <c r="AW72" s="30">
        <v>0.15244745267741933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0">
        <v>0</v>
      </c>
      <c r="BF72" s="30">
        <v>9.3167444516129044E-2</v>
      </c>
      <c r="BG72" s="30">
        <v>0</v>
      </c>
      <c r="BH72" s="30">
        <v>0</v>
      </c>
      <c r="BI72" s="30">
        <v>0</v>
      </c>
      <c r="BJ72" s="30">
        <v>0</v>
      </c>
      <c r="BK72" s="34">
        <f>SUM(C72:BJ72)</f>
        <v>1.6348463955806452</v>
      </c>
    </row>
    <row r="73" spans="1:66" ht="15.75" thickBot="1" x14ac:dyDescent="0.3">
      <c r="A73" s="36"/>
      <c r="B73" s="37" t="s">
        <v>118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30">
        <v>6.1001892903225816E-2</v>
      </c>
      <c r="I73" s="30">
        <v>0.5388897767741937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6.7687377516129021E-2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0.15592327064516129</v>
      </c>
      <c r="AC73" s="30">
        <v>0.24318646299999999</v>
      </c>
      <c r="AD73" s="30">
        <v>0</v>
      </c>
      <c r="AE73" s="30">
        <v>0</v>
      </c>
      <c r="AF73" s="30">
        <v>0.54599320480645153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9.8814236E-2</v>
      </c>
      <c r="AM73" s="30">
        <v>0.62280211477419367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5.5782422322580641E-2</v>
      </c>
      <c r="AW73" s="30">
        <v>0</v>
      </c>
      <c r="AX73" s="30">
        <v>0</v>
      </c>
      <c r="AY73" s="30">
        <v>0</v>
      </c>
      <c r="AZ73" s="30">
        <v>6.0717887096774191E-2</v>
      </c>
      <c r="BA73" s="30">
        <v>0</v>
      </c>
      <c r="BB73" s="30">
        <v>0</v>
      </c>
      <c r="BC73" s="30">
        <v>0</v>
      </c>
      <c r="BD73" s="30">
        <v>0</v>
      </c>
      <c r="BE73" s="30">
        <v>0</v>
      </c>
      <c r="BF73" s="30">
        <v>1.0746141870967743E-2</v>
      </c>
      <c r="BG73" s="30">
        <v>0</v>
      </c>
      <c r="BH73" s="30">
        <v>0</v>
      </c>
      <c r="BI73" s="30">
        <v>0</v>
      </c>
      <c r="BJ73" s="30">
        <v>6.0717887096774193E-4</v>
      </c>
      <c r="BK73" s="55">
        <f>SUM(C73:BJ73)</f>
        <v>2.4621519665806453</v>
      </c>
    </row>
    <row r="74" spans="1:66" ht="15.75" thickBot="1" x14ac:dyDescent="0.3">
      <c r="A74" s="38"/>
      <c r="B74" s="39" t="s">
        <v>79</v>
      </c>
      <c r="C74" s="35">
        <f>SUM(C71:C73)</f>
        <v>0</v>
      </c>
      <c r="D74" s="35">
        <f t="shared" ref="D74:BJ74" si="24">SUM(D71:D73)</f>
        <v>0</v>
      </c>
      <c r="E74" s="35">
        <f t="shared" si="24"/>
        <v>0</v>
      </c>
      <c r="F74" s="35">
        <f t="shared" si="24"/>
        <v>0</v>
      </c>
      <c r="G74" s="35">
        <f t="shared" si="24"/>
        <v>0</v>
      </c>
      <c r="H74" s="35">
        <f t="shared" si="24"/>
        <v>0.14362026577419357</v>
      </c>
      <c r="I74" s="35">
        <f t="shared" si="24"/>
        <v>0.98039233193548403</v>
      </c>
      <c r="J74" s="35">
        <f t="shared" si="24"/>
        <v>0</v>
      </c>
      <c r="K74" s="35">
        <f t="shared" si="24"/>
        <v>0</v>
      </c>
      <c r="L74" s="35">
        <f t="shared" si="24"/>
        <v>0.17206238780645161</v>
      </c>
      <c r="M74" s="35">
        <f t="shared" si="24"/>
        <v>0</v>
      </c>
      <c r="N74" s="35">
        <f t="shared" si="24"/>
        <v>0</v>
      </c>
      <c r="O74" s="35">
        <f t="shared" si="24"/>
        <v>0</v>
      </c>
      <c r="P74" s="35">
        <f t="shared" si="24"/>
        <v>0</v>
      </c>
      <c r="Q74" s="35">
        <f t="shared" si="24"/>
        <v>0</v>
      </c>
      <c r="R74" s="35">
        <f t="shared" si="24"/>
        <v>0.12306250677419353</v>
      </c>
      <c r="S74" s="35">
        <f t="shared" si="24"/>
        <v>0</v>
      </c>
      <c r="T74" s="35">
        <f t="shared" si="24"/>
        <v>0</v>
      </c>
      <c r="U74" s="35">
        <f t="shared" si="24"/>
        <v>0</v>
      </c>
      <c r="V74" s="35">
        <f t="shared" si="24"/>
        <v>0</v>
      </c>
      <c r="W74" s="35">
        <f t="shared" si="24"/>
        <v>0</v>
      </c>
      <c r="X74" s="35">
        <f t="shared" si="24"/>
        <v>0</v>
      </c>
      <c r="Y74" s="35">
        <f t="shared" si="24"/>
        <v>0</v>
      </c>
      <c r="Z74" s="35">
        <f t="shared" si="24"/>
        <v>0</v>
      </c>
      <c r="AA74" s="35">
        <f t="shared" si="24"/>
        <v>0</v>
      </c>
      <c r="AB74" s="35">
        <f t="shared" si="24"/>
        <v>0.55963645303225806</v>
      </c>
      <c r="AC74" s="35">
        <f t="shared" si="24"/>
        <v>1.1200635540645163</v>
      </c>
      <c r="AD74" s="35">
        <f t="shared" si="24"/>
        <v>0</v>
      </c>
      <c r="AE74" s="35">
        <f t="shared" si="24"/>
        <v>0</v>
      </c>
      <c r="AF74" s="35">
        <f t="shared" si="24"/>
        <v>0.83855213548387086</v>
      </c>
      <c r="AG74" s="35">
        <f t="shared" si="24"/>
        <v>0</v>
      </c>
      <c r="AH74" s="35">
        <f t="shared" si="24"/>
        <v>0</v>
      </c>
      <c r="AI74" s="35">
        <f t="shared" si="24"/>
        <v>0</v>
      </c>
      <c r="AJ74" s="35">
        <f t="shared" si="24"/>
        <v>0</v>
      </c>
      <c r="AK74" s="35">
        <f t="shared" si="24"/>
        <v>0</v>
      </c>
      <c r="AL74" s="35">
        <f t="shared" si="24"/>
        <v>0.21718020167741936</v>
      </c>
      <c r="AM74" s="35">
        <f t="shared" si="24"/>
        <v>0.62280211477419367</v>
      </c>
      <c r="AN74" s="35">
        <f t="shared" si="24"/>
        <v>0</v>
      </c>
      <c r="AO74" s="35">
        <f t="shared" si="24"/>
        <v>0</v>
      </c>
      <c r="AP74" s="35">
        <f t="shared" si="24"/>
        <v>0</v>
      </c>
      <c r="AQ74" s="35">
        <f t="shared" si="24"/>
        <v>0</v>
      </c>
      <c r="AR74" s="35">
        <f t="shared" si="24"/>
        <v>0</v>
      </c>
      <c r="AS74" s="35">
        <f t="shared" si="24"/>
        <v>0</v>
      </c>
      <c r="AT74" s="35">
        <f t="shared" si="24"/>
        <v>0</v>
      </c>
      <c r="AU74" s="35">
        <f t="shared" si="24"/>
        <v>0</v>
      </c>
      <c r="AV74" s="35">
        <f t="shared" si="24"/>
        <v>0.136238411</v>
      </c>
      <c r="AW74" s="35">
        <f t="shared" si="24"/>
        <v>0.16333914148387094</v>
      </c>
      <c r="AX74" s="35">
        <f t="shared" si="24"/>
        <v>0</v>
      </c>
      <c r="AY74" s="35">
        <f t="shared" si="24"/>
        <v>0</v>
      </c>
      <c r="AZ74" s="35">
        <f t="shared" si="24"/>
        <v>6.0717887096774191E-2</v>
      </c>
      <c r="BA74" s="35">
        <f t="shared" si="24"/>
        <v>0</v>
      </c>
      <c r="BB74" s="35">
        <f t="shared" si="24"/>
        <v>0</v>
      </c>
      <c r="BC74" s="35">
        <f t="shared" si="24"/>
        <v>0</v>
      </c>
      <c r="BD74" s="35">
        <f t="shared" si="24"/>
        <v>0</v>
      </c>
      <c r="BE74" s="35">
        <f t="shared" si="24"/>
        <v>0</v>
      </c>
      <c r="BF74" s="35">
        <f t="shared" si="24"/>
        <v>0.1139284328387097</v>
      </c>
      <c r="BG74" s="35">
        <f t="shared" si="24"/>
        <v>0</v>
      </c>
      <c r="BH74" s="35">
        <f t="shared" si="24"/>
        <v>0</v>
      </c>
      <c r="BI74" s="35">
        <f t="shared" si="24"/>
        <v>0</v>
      </c>
      <c r="BJ74" s="35">
        <f t="shared" si="24"/>
        <v>6.0717887096774193E-4</v>
      </c>
      <c r="BK74" s="32">
        <f>SUM(C74:BJ74)</f>
        <v>5.2522030026129016</v>
      </c>
    </row>
    <row r="75" spans="1:66" ht="6" customHeight="1" x14ac:dyDescent="0.25">
      <c r="A75" s="14"/>
      <c r="B75" s="15"/>
    </row>
    <row r="76" spans="1:66" x14ac:dyDescent="0.25">
      <c r="A76" s="14"/>
      <c r="B76" s="14" t="s">
        <v>26</v>
      </c>
      <c r="L76" s="16" t="s">
        <v>37</v>
      </c>
      <c r="BK76" s="40"/>
    </row>
    <row r="77" spans="1:66" x14ac:dyDescent="0.25">
      <c r="A77" s="14"/>
      <c r="B77" s="14" t="s">
        <v>27</v>
      </c>
      <c r="L77" s="14" t="s">
        <v>30</v>
      </c>
      <c r="BK77" s="40"/>
    </row>
    <row r="78" spans="1:66" x14ac:dyDescent="0.25">
      <c r="L78" s="14" t="s">
        <v>31</v>
      </c>
      <c r="BK78" s="40"/>
      <c r="BM78" s="40"/>
      <c r="BN78" s="40"/>
    </row>
    <row r="79" spans="1:66" x14ac:dyDescent="0.25">
      <c r="B79" s="14" t="s">
        <v>33</v>
      </c>
      <c r="L79" s="14" t="s">
        <v>94</v>
      </c>
      <c r="BM79" s="54"/>
    </row>
    <row r="80" spans="1:66" x14ac:dyDescent="0.25">
      <c r="B80" s="14" t="s">
        <v>34</v>
      </c>
      <c r="L80" s="14" t="s">
        <v>96</v>
      </c>
    </row>
    <row r="81" spans="2:62" x14ac:dyDescent="0.25">
      <c r="B81" s="14"/>
      <c r="L81" s="14" t="s">
        <v>32</v>
      </c>
    </row>
    <row r="82" spans="2:62" x14ac:dyDescent="0.25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</row>
    <row r="83" spans="2:62" x14ac:dyDescent="0.25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</row>
    <row r="89" spans="2:62" x14ac:dyDescent="0.25">
      <c r="B89" s="14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49:BK49"/>
    <mergeCell ref="C53:BK53"/>
    <mergeCell ref="C10:BK10"/>
    <mergeCell ref="C13:BK13"/>
    <mergeCell ref="C16:BK16"/>
    <mergeCell ref="C19:BK19"/>
    <mergeCell ref="C22:BK22"/>
    <mergeCell ref="C67:BK67"/>
    <mergeCell ref="A1:A5"/>
    <mergeCell ref="C50:BK50"/>
    <mergeCell ref="C69:BK69"/>
    <mergeCell ref="C70:BK70"/>
    <mergeCell ref="C54:BK54"/>
    <mergeCell ref="C55:BK55"/>
    <mergeCell ref="C58:BK58"/>
    <mergeCell ref="C62:BK62"/>
    <mergeCell ref="C63:BK63"/>
    <mergeCell ref="C32:BK32"/>
    <mergeCell ref="C64:BK64"/>
    <mergeCell ref="C33:BK33"/>
    <mergeCell ref="C31:BK31"/>
    <mergeCell ref="C37:BK37"/>
    <mergeCell ref="C48:BK48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48"/>
  <sheetViews>
    <sheetView tabSelected="1" zoomScale="95" zoomScaleNormal="95" workbookViewId="0">
      <selection activeCell="J13" sqref="J13"/>
    </sheetView>
  </sheetViews>
  <sheetFormatPr defaultRowHeight="12.75" x14ac:dyDescent="0.2"/>
  <cols>
    <col min="1" max="1" width="2.28515625" style="17" customWidth="1"/>
    <col min="2" max="2" width="9.140625" style="41"/>
    <col min="3" max="3" width="25.28515625" style="41" bestFit="1" customWidth="1"/>
    <col min="4" max="4" width="9.28515625" style="41" bestFit="1" customWidth="1"/>
    <col min="5" max="6" width="18.28515625" style="41" bestFit="1" customWidth="1"/>
    <col min="7" max="7" width="10" style="41" bestFit="1" customWidth="1"/>
    <col min="8" max="8" width="19.85546875" style="41" bestFit="1" customWidth="1"/>
    <col min="9" max="9" width="15.85546875" style="41" bestFit="1" customWidth="1"/>
    <col min="10" max="10" width="17" style="41" bestFit="1" customWidth="1"/>
    <col min="11" max="11" width="9.28515625" style="41" bestFit="1" customWidth="1"/>
    <col min="12" max="12" width="19.85546875" style="41" bestFit="1" customWidth="1"/>
    <col min="13" max="16384" width="9.140625" style="17"/>
  </cols>
  <sheetData>
    <row r="2" spans="2:12" x14ac:dyDescent="0.2">
      <c r="B2" s="83" t="s">
        <v>126</v>
      </c>
      <c r="C2" s="84"/>
      <c r="D2" s="84"/>
      <c r="E2" s="84"/>
      <c r="F2" s="84"/>
      <c r="G2" s="84"/>
      <c r="H2" s="84"/>
      <c r="I2" s="84"/>
      <c r="J2" s="84"/>
      <c r="K2" s="84"/>
      <c r="L2" s="85"/>
    </row>
    <row r="3" spans="2:12" x14ac:dyDescent="0.2">
      <c r="B3" s="83" t="s">
        <v>97</v>
      </c>
      <c r="C3" s="84"/>
      <c r="D3" s="84"/>
      <c r="E3" s="84"/>
      <c r="F3" s="84"/>
      <c r="G3" s="84"/>
      <c r="H3" s="84"/>
      <c r="I3" s="84"/>
      <c r="J3" s="84"/>
      <c r="K3" s="84"/>
      <c r="L3" s="85"/>
    </row>
    <row r="4" spans="2:12" ht="25.5" x14ac:dyDescent="0.2">
      <c r="B4" s="42" t="s">
        <v>71</v>
      </c>
      <c r="C4" s="43" t="s">
        <v>38</v>
      </c>
      <c r="D4" s="43" t="s">
        <v>83</v>
      </c>
      <c r="E4" s="43" t="s">
        <v>84</v>
      </c>
      <c r="F4" s="43" t="s">
        <v>7</v>
      </c>
      <c r="G4" s="43" t="s">
        <v>8</v>
      </c>
      <c r="H4" s="43" t="s">
        <v>20</v>
      </c>
      <c r="I4" s="43" t="s">
        <v>90</v>
      </c>
      <c r="J4" s="43" t="s">
        <v>91</v>
      </c>
      <c r="K4" s="43" t="s">
        <v>70</v>
      </c>
      <c r="L4" s="43" t="s">
        <v>92</v>
      </c>
    </row>
    <row r="5" spans="2:12" x14ac:dyDescent="0.2">
      <c r="B5" s="53">
        <v>1</v>
      </c>
      <c r="C5" s="45" t="s">
        <v>39</v>
      </c>
      <c r="D5" s="46">
        <v>0</v>
      </c>
      <c r="E5" s="46">
        <v>3.4957435483870959E-4</v>
      </c>
      <c r="F5" s="46">
        <v>4.9315401677419352E-2</v>
      </c>
      <c r="G5" s="46">
        <v>2.5273004870967734E-2</v>
      </c>
      <c r="H5" s="46">
        <v>0</v>
      </c>
      <c r="I5" s="47">
        <v>0</v>
      </c>
      <c r="J5" s="47">
        <v>0</v>
      </c>
      <c r="K5" s="47">
        <f>SUM(D5:J5)</f>
        <v>7.4937980903225801E-2</v>
      </c>
      <c r="L5" s="46">
        <v>0</v>
      </c>
    </row>
    <row r="6" spans="2:12" x14ac:dyDescent="0.2">
      <c r="B6" s="53">
        <v>2</v>
      </c>
      <c r="C6" s="48" t="s">
        <v>40</v>
      </c>
      <c r="D6" s="46">
        <v>1.0236230540967743</v>
      </c>
      <c r="E6" s="46">
        <v>0.91776808312903224</v>
      </c>
      <c r="F6" s="46">
        <v>28.413208822967864</v>
      </c>
      <c r="G6" s="46">
        <v>6.6948328931612888</v>
      </c>
      <c r="H6" s="46">
        <v>0.10097061987096774</v>
      </c>
      <c r="I6" s="47">
        <v>0</v>
      </c>
      <c r="J6" s="47">
        <v>0</v>
      </c>
      <c r="K6" s="47">
        <f t="shared" ref="K6:K41" si="0">SUM(D6:J6)</f>
        <v>37.150403473225929</v>
      </c>
      <c r="L6" s="46">
        <v>2.8517167483870964E-2</v>
      </c>
    </row>
    <row r="7" spans="2:12" x14ac:dyDescent="0.2">
      <c r="B7" s="53">
        <v>3</v>
      </c>
      <c r="C7" s="45" t="s">
        <v>41</v>
      </c>
      <c r="D7" s="46">
        <v>0</v>
      </c>
      <c r="E7" s="46">
        <v>9.9694567741935494E-4</v>
      </c>
      <c r="F7" s="46">
        <v>4.6344516548387095E-2</v>
      </c>
      <c r="G7" s="46">
        <v>1.0562123870967741E-3</v>
      </c>
      <c r="H7" s="46">
        <v>0</v>
      </c>
      <c r="I7" s="47">
        <v>0</v>
      </c>
      <c r="J7" s="47">
        <v>0</v>
      </c>
      <c r="K7" s="47">
        <f t="shared" si="0"/>
        <v>4.8397674612903223E-2</v>
      </c>
      <c r="L7" s="46">
        <v>0</v>
      </c>
    </row>
    <row r="8" spans="2:12" x14ac:dyDescent="0.2">
      <c r="B8" s="53">
        <v>4</v>
      </c>
      <c r="C8" s="48" t="s">
        <v>42</v>
      </c>
      <c r="D8" s="46">
        <v>0.11551228370967745</v>
      </c>
      <c r="E8" s="46">
        <v>1.9384056022258058</v>
      </c>
      <c r="F8" s="46">
        <v>18.842260168096786</v>
      </c>
      <c r="G8" s="46">
        <v>2.2770531414838708</v>
      </c>
      <c r="H8" s="46">
        <v>0.22991210851612912</v>
      </c>
      <c r="I8" s="47">
        <v>0</v>
      </c>
      <c r="J8" s="47">
        <v>0</v>
      </c>
      <c r="K8" s="47">
        <f t="shared" si="0"/>
        <v>23.40314330403227</v>
      </c>
      <c r="L8" s="46">
        <v>0</v>
      </c>
    </row>
    <row r="9" spans="2:12" x14ac:dyDescent="0.2">
      <c r="B9" s="53">
        <v>5</v>
      </c>
      <c r="C9" s="48" t="s">
        <v>43</v>
      </c>
      <c r="D9" s="46">
        <v>0.93733682270967733</v>
      </c>
      <c r="E9" s="46">
        <v>1.3125618417419354</v>
      </c>
      <c r="F9" s="46">
        <v>28.50678544667743</v>
      </c>
      <c r="G9" s="46">
        <v>23.741034626806453</v>
      </c>
      <c r="H9" s="46">
        <v>0.12075271112903224</v>
      </c>
      <c r="I9" s="47">
        <v>0</v>
      </c>
      <c r="J9" s="47">
        <v>0</v>
      </c>
      <c r="K9" s="47">
        <f t="shared" si="0"/>
        <v>54.618471449064529</v>
      </c>
      <c r="L9" s="46">
        <v>7.2177774709677414E-2</v>
      </c>
    </row>
    <row r="10" spans="2:12" x14ac:dyDescent="0.2">
      <c r="B10" s="53">
        <v>6</v>
      </c>
      <c r="C10" s="48" t="s">
        <v>44</v>
      </c>
      <c r="D10" s="46">
        <v>1.1233321157419356</v>
      </c>
      <c r="E10" s="46">
        <v>2.7858144908709677</v>
      </c>
      <c r="F10" s="46">
        <v>37.407849868737074</v>
      </c>
      <c r="G10" s="46">
        <v>20.615480511999994</v>
      </c>
      <c r="H10" s="46">
        <v>5.0068976387096772E-2</v>
      </c>
      <c r="I10" s="47">
        <v>0</v>
      </c>
      <c r="J10" s="47">
        <v>0</v>
      </c>
      <c r="K10" s="47">
        <f t="shared" si="0"/>
        <v>61.982545963737067</v>
      </c>
      <c r="L10" s="46">
        <v>0</v>
      </c>
    </row>
    <row r="11" spans="2:12" x14ac:dyDescent="0.2">
      <c r="B11" s="53">
        <v>7</v>
      </c>
      <c r="C11" s="48" t="s">
        <v>45</v>
      </c>
      <c r="D11" s="46">
        <v>4.5132711733870963</v>
      </c>
      <c r="E11" s="46">
        <v>10.211245172387098</v>
      </c>
      <c r="F11" s="46">
        <v>15.140216753225793</v>
      </c>
      <c r="G11" s="46">
        <v>1.4821526215483869</v>
      </c>
      <c r="H11" s="46">
        <v>3.0550996387096775E-2</v>
      </c>
      <c r="I11" s="47">
        <v>0</v>
      </c>
      <c r="J11" s="47">
        <v>0</v>
      </c>
      <c r="K11" s="47">
        <f t="shared" si="0"/>
        <v>31.37743671693547</v>
      </c>
      <c r="L11" s="46">
        <v>4.8908806451612903E-4</v>
      </c>
    </row>
    <row r="12" spans="2:12" x14ac:dyDescent="0.2">
      <c r="B12" s="53">
        <v>8</v>
      </c>
      <c r="C12" s="45" t="s">
        <v>111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7">
        <v>0</v>
      </c>
      <c r="J12" s="47">
        <v>0</v>
      </c>
      <c r="K12" s="47">
        <f t="shared" si="0"/>
        <v>0</v>
      </c>
      <c r="L12" s="46">
        <v>0</v>
      </c>
    </row>
    <row r="13" spans="2:12" x14ac:dyDescent="0.2">
      <c r="B13" s="53">
        <v>9</v>
      </c>
      <c r="C13" s="45" t="s">
        <v>112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7">
        <v>0</v>
      </c>
      <c r="J13" s="47">
        <v>0</v>
      </c>
      <c r="K13" s="47">
        <f t="shared" si="0"/>
        <v>0</v>
      </c>
      <c r="L13" s="46">
        <v>0</v>
      </c>
    </row>
    <row r="14" spans="2:12" x14ac:dyDescent="0.2">
      <c r="B14" s="53">
        <v>10</v>
      </c>
      <c r="C14" s="48" t="s">
        <v>46</v>
      </c>
      <c r="D14" s="46">
        <v>0.3233807587419355</v>
      </c>
      <c r="E14" s="46">
        <v>0.22913373035483872</v>
      </c>
      <c r="F14" s="46">
        <v>6.5709729004193518</v>
      </c>
      <c r="G14" s="46">
        <v>2.1630602416129032</v>
      </c>
      <c r="H14" s="46">
        <v>6.0658819354838713E-3</v>
      </c>
      <c r="I14" s="47">
        <v>0</v>
      </c>
      <c r="J14" s="47">
        <v>0</v>
      </c>
      <c r="K14" s="47">
        <f t="shared" si="0"/>
        <v>9.2926135130645129</v>
      </c>
      <c r="L14" s="46">
        <v>2.0680795161290323E-3</v>
      </c>
    </row>
    <row r="15" spans="2:12" x14ac:dyDescent="0.2">
      <c r="B15" s="53">
        <v>11</v>
      </c>
      <c r="C15" s="48" t="s">
        <v>47</v>
      </c>
      <c r="D15" s="46">
        <v>140.6982102293226</v>
      </c>
      <c r="E15" s="46">
        <v>124.48711796464515</v>
      </c>
      <c r="F15" s="46">
        <v>454.5669678865483</v>
      </c>
      <c r="G15" s="46">
        <v>143.63618830241944</v>
      </c>
      <c r="H15" s="46">
        <v>1.099981716451613</v>
      </c>
      <c r="I15" s="47">
        <v>0</v>
      </c>
      <c r="J15" s="47">
        <v>0</v>
      </c>
      <c r="K15" s="47">
        <f t="shared" si="0"/>
        <v>864.4884660993871</v>
      </c>
      <c r="L15" s="46">
        <v>1.0069711616129033</v>
      </c>
    </row>
    <row r="16" spans="2:12" x14ac:dyDescent="0.2">
      <c r="B16" s="53">
        <v>12</v>
      </c>
      <c r="C16" s="48" t="s">
        <v>48</v>
      </c>
      <c r="D16" s="46">
        <v>70.301171567741932</v>
      </c>
      <c r="E16" s="46">
        <v>74.644315071612908</v>
      </c>
      <c r="F16" s="46">
        <v>134.76996628206544</v>
      </c>
      <c r="G16" s="46">
        <v>51.726777671419335</v>
      </c>
      <c r="H16" s="46">
        <v>0.37752689770967734</v>
      </c>
      <c r="I16" s="47">
        <v>0</v>
      </c>
      <c r="J16" s="47">
        <v>0</v>
      </c>
      <c r="K16" s="47">
        <f t="shared" si="0"/>
        <v>331.81975749054925</v>
      </c>
      <c r="L16" s="46">
        <v>0.2002764587419355</v>
      </c>
    </row>
    <row r="17" spans="2:12" x14ac:dyDescent="0.2">
      <c r="B17" s="53">
        <v>13</v>
      </c>
      <c r="C17" s="48" t="s">
        <v>49</v>
      </c>
      <c r="D17" s="46">
        <v>1.4028134418387097</v>
      </c>
      <c r="E17" s="46">
        <v>0.59744347980645163</v>
      </c>
      <c r="F17" s="46">
        <v>5.259824922451612</v>
      </c>
      <c r="G17" s="46">
        <v>1.1210195410322581</v>
      </c>
      <c r="H17" s="46">
        <v>9.5402656129032239E-3</v>
      </c>
      <c r="I17" s="47">
        <v>0</v>
      </c>
      <c r="J17" s="47">
        <v>0</v>
      </c>
      <c r="K17" s="47">
        <f t="shared" si="0"/>
        <v>8.3906416507419355</v>
      </c>
      <c r="L17" s="46">
        <v>0</v>
      </c>
    </row>
    <row r="18" spans="2:12" x14ac:dyDescent="0.2">
      <c r="B18" s="53">
        <v>14</v>
      </c>
      <c r="C18" s="48" t="s">
        <v>50</v>
      </c>
      <c r="D18" s="46">
        <v>1.0589067677419356E-2</v>
      </c>
      <c r="E18" s="46">
        <v>0.22574974261290326</v>
      </c>
      <c r="F18" s="46">
        <v>5.2987409659677533</v>
      </c>
      <c r="G18" s="46">
        <v>0.45993557612903219</v>
      </c>
      <c r="H18" s="46">
        <v>7.881363974193549E-2</v>
      </c>
      <c r="I18" s="47">
        <v>0</v>
      </c>
      <c r="J18" s="47">
        <v>0</v>
      </c>
      <c r="K18" s="47">
        <f t="shared" si="0"/>
        <v>6.0738289921290436</v>
      </c>
      <c r="L18" s="46">
        <v>2.5862002580645162E-3</v>
      </c>
    </row>
    <row r="19" spans="2:12" x14ac:dyDescent="0.2">
      <c r="B19" s="53">
        <v>15</v>
      </c>
      <c r="C19" s="48" t="s">
        <v>51</v>
      </c>
      <c r="D19" s="46">
        <v>1.6267657325483873</v>
      </c>
      <c r="E19" s="46">
        <v>1.2527665429032258</v>
      </c>
      <c r="F19" s="46">
        <v>34.012509480774199</v>
      </c>
      <c r="G19" s="46">
        <v>8.705843174677419</v>
      </c>
      <c r="H19" s="46">
        <v>0.21244722893548385</v>
      </c>
      <c r="I19" s="47">
        <v>0</v>
      </c>
      <c r="J19" s="47">
        <v>0</v>
      </c>
      <c r="K19" s="47">
        <f t="shared" si="0"/>
        <v>45.810332159838708</v>
      </c>
      <c r="L19" s="46">
        <v>2.6881569225806458E-2</v>
      </c>
    </row>
    <row r="20" spans="2:12" x14ac:dyDescent="0.2">
      <c r="B20" s="53">
        <v>16</v>
      </c>
      <c r="C20" s="48" t="s">
        <v>52</v>
      </c>
      <c r="D20" s="46">
        <v>95.94904759487099</v>
      </c>
      <c r="E20" s="46">
        <v>21.381610188322583</v>
      </c>
      <c r="F20" s="46">
        <v>245.89999816558168</v>
      </c>
      <c r="G20" s="46">
        <v>79.077303013838801</v>
      </c>
      <c r="H20" s="46">
        <v>1.9478535297741935</v>
      </c>
      <c r="I20" s="47">
        <v>0</v>
      </c>
      <c r="J20" s="47">
        <v>0</v>
      </c>
      <c r="K20" s="47">
        <f t="shared" si="0"/>
        <v>444.25581249238826</v>
      </c>
      <c r="L20" s="46">
        <v>0.29234462083870966</v>
      </c>
    </row>
    <row r="21" spans="2:12" x14ac:dyDescent="0.2">
      <c r="B21" s="53">
        <v>17</v>
      </c>
      <c r="C21" s="48" t="s">
        <v>53</v>
      </c>
      <c r="D21" s="46">
        <v>0.95023428080645167</v>
      </c>
      <c r="E21" s="46">
        <v>1.8795276115806452</v>
      </c>
      <c r="F21" s="46">
        <v>39.055004768612882</v>
      </c>
      <c r="G21" s="46">
        <v>7.182425453741935</v>
      </c>
      <c r="H21" s="46">
        <v>0.2526786106129032</v>
      </c>
      <c r="I21" s="47">
        <v>0</v>
      </c>
      <c r="J21" s="47">
        <v>0</v>
      </c>
      <c r="K21" s="47">
        <f t="shared" si="0"/>
        <v>49.319870725354818</v>
      </c>
      <c r="L21" s="46">
        <v>3.533537741935484E-4</v>
      </c>
    </row>
    <row r="22" spans="2:12" x14ac:dyDescent="0.2">
      <c r="B22" s="53">
        <v>18</v>
      </c>
      <c r="C22" s="45" t="s">
        <v>113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7">
        <v>0</v>
      </c>
      <c r="J22" s="47">
        <v>0</v>
      </c>
      <c r="K22" s="47">
        <f t="shared" si="0"/>
        <v>0</v>
      </c>
      <c r="L22" s="46">
        <v>0</v>
      </c>
    </row>
    <row r="23" spans="2:12" x14ac:dyDescent="0.2">
      <c r="B23" s="53">
        <v>19</v>
      </c>
      <c r="C23" s="48" t="s">
        <v>54</v>
      </c>
      <c r="D23" s="46">
        <v>2.4397672351612902</v>
      </c>
      <c r="E23" s="46">
        <v>8.0749970763871293</v>
      </c>
      <c r="F23" s="46">
        <v>67.275722111838661</v>
      </c>
      <c r="G23" s="46">
        <v>50.928956560419351</v>
      </c>
      <c r="H23" s="46">
        <v>0.1228888361612903</v>
      </c>
      <c r="I23" s="47">
        <v>0</v>
      </c>
      <c r="J23" s="47">
        <v>0</v>
      </c>
      <c r="K23" s="47">
        <f t="shared" si="0"/>
        <v>128.84233181996771</v>
      </c>
      <c r="L23" s="46">
        <v>0.15854026264516127</v>
      </c>
    </row>
    <row r="24" spans="2:12" x14ac:dyDescent="0.2">
      <c r="B24" s="53">
        <v>20</v>
      </c>
      <c r="C24" s="48" t="s">
        <v>55</v>
      </c>
      <c r="D24" s="46">
        <v>677.61390191219334</v>
      </c>
      <c r="E24" s="46">
        <v>489.91786838280666</v>
      </c>
      <c r="F24" s="46">
        <v>997.49478041252212</v>
      </c>
      <c r="G24" s="46">
        <v>269.86819075880652</v>
      </c>
      <c r="H24" s="46">
        <v>7.7905366163226439</v>
      </c>
      <c r="I24" s="47">
        <v>0</v>
      </c>
      <c r="J24" s="47">
        <v>0</v>
      </c>
      <c r="K24" s="47">
        <f t="shared" si="0"/>
        <v>2442.6852780826516</v>
      </c>
      <c r="L24" s="46">
        <v>2.0455725482903224</v>
      </c>
    </row>
    <row r="25" spans="2:12" x14ac:dyDescent="0.2">
      <c r="B25" s="53">
        <v>21</v>
      </c>
      <c r="C25" s="45" t="s">
        <v>56</v>
      </c>
      <c r="D25" s="46">
        <v>0</v>
      </c>
      <c r="E25" s="46">
        <v>8.9892052903225803E-3</v>
      </c>
      <c r="F25" s="46">
        <v>0.60840387932258055</v>
      </c>
      <c r="G25" s="46">
        <v>1.4031844193548386E-3</v>
      </c>
      <c r="H25" s="46">
        <v>0</v>
      </c>
      <c r="I25" s="47">
        <v>0</v>
      </c>
      <c r="J25" s="47">
        <v>0</v>
      </c>
      <c r="K25" s="47">
        <f t="shared" si="0"/>
        <v>0.61879626903225793</v>
      </c>
      <c r="L25" s="46">
        <v>0</v>
      </c>
    </row>
    <row r="26" spans="2:12" x14ac:dyDescent="0.2">
      <c r="B26" s="53">
        <v>22</v>
      </c>
      <c r="C26" s="48" t="s">
        <v>57</v>
      </c>
      <c r="D26" s="46">
        <v>0</v>
      </c>
      <c r="E26" s="46">
        <v>9.5606260645161277E-3</v>
      </c>
      <c r="F26" s="46">
        <v>1.5052066043548391</v>
      </c>
      <c r="G26" s="46">
        <v>5.5704324000000013E-2</v>
      </c>
      <c r="H26" s="46">
        <v>6.0658819354838713E-3</v>
      </c>
      <c r="I26" s="47">
        <v>0</v>
      </c>
      <c r="J26" s="47">
        <v>0</v>
      </c>
      <c r="K26" s="47">
        <f t="shared" si="0"/>
        <v>1.576537436354839</v>
      </c>
      <c r="L26" s="46">
        <v>0</v>
      </c>
    </row>
    <row r="27" spans="2:12" x14ac:dyDescent="0.2">
      <c r="B27" s="53">
        <v>23</v>
      </c>
      <c r="C27" s="45" t="s">
        <v>114</v>
      </c>
      <c r="D27" s="46">
        <v>0</v>
      </c>
      <c r="E27" s="46">
        <v>0</v>
      </c>
      <c r="F27" s="46">
        <v>8.6326906451612926E-4</v>
      </c>
      <c r="G27" s="46">
        <v>0</v>
      </c>
      <c r="H27" s="46">
        <v>0</v>
      </c>
      <c r="I27" s="47">
        <v>0</v>
      </c>
      <c r="J27" s="47">
        <v>0</v>
      </c>
      <c r="K27" s="47">
        <f t="shared" si="0"/>
        <v>8.6326906451612926E-4</v>
      </c>
      <c r="L27" s="46">
        <v>0</v>
      </c>
    </row>
    <row r="28" spans="2:12" x14ac:dyDescent="0.2">
      <c r="B28" s="53">
        <v>24</v>
      </c>
      <c r="C28" s="45" t="s">
        <v>58</v>
      </c>
      <c r="D28" s="46">
        <v>0</v>
      </c>
      <c r="E28" s="46">
        <v>0.38675217900000003</v>
      </c>
      <c r="F28" s="46">
        <v>0.15365577222580645</v>
      </c>
      <c r="G28" s="46">
        <v>0</v>
      </c>
      <c r="H28" s="46">
        <v>0</v>
      </c>
      <c r="I28" s="47">
        <v>0</v>
      </c>
      <c r="J28" s="47">
        <v>0</v>
      </c>
      <c r="K28" s="47">
        <f t="shared" si="0"/>
        <v>0.54040795122580643</v>
      </c>
      <c r="L28" s="46">
        <v>0</v>
      </c>
    </row>
    <row r="29" spans="2:12" x14ac:dyDescent="0.2">
      <c r="B29" s="53">
        <v>25</v>
      </c>
      <c r="C29" s="48" t="s">
        <v>59</v>
      </c>
      <c r="D29" s="46">
        <v>133.64866617787098</v>
      </c>
      <c r="E29" s="46">
        <v>81.336814983548351</v>
      </c>
      <c r="F29" s="46">
        <v>341.64044764081149</v>
      </c>
      <c r="G29" s="46">
        <v>160.59259224441931</v>
      </c>
      <c r="H29" s="46">
        <v>1.5355293710967739</v>
      </c>
      <c r="I29" s="47">
        <v>0</v>
      </c>
      <c r="J29" s="47">
        <v>0</v>
      </c>
      <c r="K29" s="47">
        <f t="shared" si="0"/>
        <v>718.75405041774695</v>
      </c>
      <c r="L29" s="46">
        <v>0.23625193803225805</v>
      </c>
    </row>
    <row r="30" spans="2:12" x14ac:dyDescent="0.2">
      <c r="B30" s="53">
        <v>26</v>
      </c>
      <c r="C30" s="48" t="s">
        <v>60</v>
      </c>
      <c r="D30" s="46">
        <v>7.5312987354838712E-2</v>
      </c>
      <c r="E30" s="46">
        <v>0.47135789587096782</v>
      </c>
      <c r="F30" s="46">
        <v>19.945003890709657</v>
      </c>
      <c r="G30" s="46">
        <v>2.9769091982580642</v>
      </c>
      <c r="H30" s="46">
        <v>4.8260721645161278E-2</v>
      </c>
      <c r="I30" s="47">
        <v>0</v>
      </c>
      <c r="J30" s="47">
        <v>0</v>
      </c>
      <c r="K30" s="47">
        <f t="shared" si="0"/>
        <v>23.516844693838689</v>
      </c>
      <c r="L30" s="46">
        <v>0</v>
      </c>
    </row>
    <row r="31" spans="2:12" x14ac:dyDescent="0.2">
      <c r="B31" s="53">
        <v>27</v>
      </c>
      <c r="C31" s="48" t="s">
        <v>14</v>
      </c>
      <c r="D31" s="46">
        <v>0.45430742693548387</v>
      </c>
      <c r="E31" s="46">
        <v>2.2048722851290328</v>
      </c>
      <c r="F31" s="46">
        <v>20.274743933322576</v>
      </c>
      <c r="G31" s="46">
        <v>3.1607516436129037</v>
      </c>
      <c r="H31" s="46">
        <v>4.3084006064516137E-2</v>
      </c>
      <c r="I31" s="47">
        <v>0</v>
      </c>
      <c r="J31" s="47">
        <v>0</v>
      </c>
      <c r="K31" s="47">
        <f t="shared" si="0"/>
        <v>26.137759295064512</v>
      </c>
      <c r="L31" s="46">
        <v>0</v>
      </c>
    </row>
    <row r="32" spans="2:12" x14ac:dyDescent="0.2">
      <c r="B32" s="53">
        <v>28</v>
      </c>
      <c r="C32" s="48" t="s">
        <v>61</v>
      </c>
      <c r="D32" s="46">
        <v>4.3011090870967744E-2</v>
      </c>
      <c r="E32" s="46">
        <v>0</v>
      </c>
      <c r="F32" s="46">
        <v>1.7703456818709677</v>
      </c>
      <c r="G32" s="46">
        <v>0.62180618909677421</v>
      </c>
      <c r="H32" s="46">
        <v>0</v>
      </c>
      <c r="I32" s="47">
        <v>0</v>
      </c>
      <c r="J32" s="47">
        <v>0</v>
      </c>
      <c r="K32" s="47">
        <f t="shared" si="0"/>
        <v>2.4351629618387096</v>
      </c>
      <c r="L32" s="46">
        <v>0</v>
      </c>
    </row>
    <row r="33" spans="2:14" x14ac:dyDescent="0.2">
      <c r="B33" s="53">
        <v>29</v>
      </c>
      <c r="C33" s="48" t="s">
        <v>62</v>
      </c>
      <c r="D33" s="46">
        <v>11.626078860612903</v>
      </c>
      <c r="E33" s="46">
        <v>59.49453862070969</v>
      </c>
      <c r="F33" s="46">
        <v>105.48225555648324</v>
      </c>
      <c r="G33" s="46">
        <v>34.1234748876129</v>
      </c>
      <c r="H33" s="46">
        <v>0.26416979683870967</v>
      </c>
      <c r="I33" s="47">
        <v>0</v>
      </c>
      <c r="J33" s="47">
        <v>0</v>
      </c>
      <c r="K33" s="47">
        <f t="shared" si="0"/>
        <v>210.99051772225744</v>
      </c>
      <c r="L33" s="46">
        <v>8.6743777967741922E-2</v>
      </c>
    </row>
    <row r="34" spans="2:14" x14ac:dyDescent="0.2">
      <c r="B34" s="53">
        <v>30</v>
      </c>
      <c r="C34" s="48" t="s">
        <v>63</v>
      </c>
      <c r="D34" s="46">
        <v>14.720042505387102</v>
      </c>
      <c r="E34" s="46">
        <v>44.397517202096772</v>
      </c>
      <c r="F34" s="46">
        <v>201.95068117353782</v>
      </c>
      <c r="G34" s="46">
        <v>46.96189155496775</v>
      </c>
      <c r="H34" s="46">
        <v>0.19729430687096774</v>
      </c>
      <c r="I34" s="47">
        <v>0</v>
      </c>
      <c r="J34" s="47">
        <v>0</v>
      </c>
      <c r="K34" s="47">
        <f t="shared" si="0"/>
        <v>308.22742674286036</v>
      </c>
      <c r="L34" s="46">
        <v>3.0618138806451613E-2</v>
      </c>
    </row>
    <row r="35" spans="2:14" x14ac:dyDescent="0.2">
      <c r="B35" s="53">
        <v>31</v>
      </c>
      <c r="C35" s="45" t="s">
        <v>64</v>
      </c>
      <c r="D35" s="46">
        <v>1.4588988580645165E-2</v>
      </c>
      <c r="E35" s="46">
        <v>7.4121804451612872E-2</v>
      </c>
      <c r="F35" s="46">
        <v>0.50090604712903231</v>
      </c>
      <c r="G35" s="46">
        <v>3.942651935483871E-4</v>
      </c>
      <c r="H35" s="46">
        <v>1.6369328387096777E-2</v>
      </c>
      <c r="I35" s="47">
        <v>0</v>
      </c>
      <c r="J35" s="47">
        <v>0</v>
      </c>
      <c r="K35" s="47">
        <f t="shared" si="0"/>
        <v>0.60638043374193551</v>
      </c>
      <c r="L35" s="46">
        <v>0</v>
      </c>
    </row>
    <row r="36" spans="2:14" x14ac:dyDescent="0.2">
      <c r="B36" s="53">
        <v>32</v>
      </c>
      <c r="C36" s="48" t="s">
        <v>65</v>
      </c>
      <c r="D36" s="46">
        <v>11.020787175419354</v>
      </c>
      <c r="E36" s="46">
        <v>14.277692048741931</v>
      </c>
      <c r="F36" s="46">
        <v>193.63464163206535</v>
      </c>
      <c r="G36" s="46">
        <v>58.184424321580671</v>
      </c>
      <c r="H36" s="46">
        <v>1.011364621709677</v>
      </c>
      <c r="I36" s="47">
        <v>0</v>
      </c>
      <c r="J36" s="47">
        <v>0</v>
      </c>
      <c r="K36" s="47">
        <f t="shared" si="0"/>
        <v>278.12890979951698</v>
      </c>
      <c r="L36" s="46">
        <v>0.16192668329032256</v>
      </c>
    </row>
    <row r="37" spans="2:14" x14ac:dyDescent="0.2">
      <c r="B37" s="53">
        <v>33</v>
      </c>
      <c r="C37" s="48" t="s">
        <v>115</v>
      </c>
      <c r="D37" s="46">
        <v>28.930687354</v>
      </c>
      <c r="E37" s="46">
        <v>23.680340363870968</v>
      </c>
      <c r="F37" s="46">
        <v>385.66982813398812</v>
      </c>
      <c r="G37" s="46">
        <v>47.852454906387109</v>
      </c>
      <c r="H37" s="46">
        <v>0.39233435545161299</v>
      </c>
      <c r="I37" s="47">
        <v>0</v>
      </c>
      <c r="J37" s="47">
        <v>0</v>
      </c>
      <c r="K37" s="47">
        <f t="shared" si="0"/>
        <v>486.52564511369781</v>
      </c>
      <c r="L37" s="46">
        <v>4.2821352580645171E-3</v>
      </c>
    </row>
    <row r="38" spans="2:14" x14ac:dyDescent="0.2">
      <c r="B38" s="53">
        <v>34</v>
      </c>
      <c r="C38" s="48" t="s">
        <v>66</v>
      </c>
      <c r="D38" s="46">
        <v>2.8782465806451614E-3</v>
      </c>
      <c r="E38" s="46">
        <v>1.7443335838709675E-2</v>
      </c>
      <c r="F38" s="46">
        <v>0.38075568599999998</v>
      </c>
      <c r="G38" s="46">
        <v>4.8385596321290318</v>
      </c>
      <c r="H38" s="46">
        <v>0</v>
      </c>
      <c r="I38" s="47">
        <v>0</v>
      </c>
      <c r="J38" s="47">
        <v>0</v>
      </c>
      <c r="K38" s="47">
        <f t="shared" si="0"/>
        <v>5.2396369005483869</v>
      </c>
      <c r="L38" s="46">
        <v>0</v>
      </c>
    </row>
    <row r="39" spans="2:14" x14ac:dyDescent="0.2">
      <c r="B39" s="53">
        <v>35</v>
      </c>
      <c r="C39" s="48" t="s">
        <v>67</v>
      </c>
      <c r="D39" s="46">
        <v>9.3128488515806449</v>
      </c>
      <c r="E39" s="46">
        <v>62.070344386548364</v>
      </c>
      <c r="F39" s="46">
        <v>287.25703861387439</v>
      </c>
      <c r="G39" s="46">
        <v>127.52248492422571</v>
      </c>
      <c r="H39" s="46">
        <v>0.70755855712903226</v>
      </c>
      <c r="I39" s="47">
        <v>0</v>
      </c>
      <c r="J39" s="47">
        <v>0</v>
      </c>
      <c r="K39" s="47">
        <f t="shared" si="0"/>
        <v>486.87027533335811</v>
      </c>
      <c r="L39" s="46">
        <v>0.64999465396774192</v>
      </c>
    </row>
    <row r="40" spans="2:14" x14ac:dyDescent="0.2">
      <c r="B40" s="53">
        <v>36</v>
      </c>
      <c r="C40" s="48" t="s">
        <v>68</v>
      </c>
      <c r="D40" s="46">
        <v>0.16884764380645162</v>
      </c>
      <c r="E40" s="46">
        <v>0.26551028393548387</v>
      </c>
      <c r="F40" s="46">
        <v>11.894234501806457</v>
      </c>
      <c r="G40" s="46">
        <v>2.4474297294838707</v>
      </c>
      <c r="H40" s="46">
        <v>6.8522346516129026E-2</v>
      </c>
      <c r="I40" s="47">
        <v>0</v>
      </c>
      <c r="J40" s="47">
        <v>0</v>
      </c>
      <c r="K40" s="47">
        <f t="shared" si="0"/>
        <v>14.844544505548392</v>
      </c>
      <c r="L40" s="46">
        <v>1.3374006451612904E-3</v>
      </c>
    </row>
    <row r="41" spans="2:14" x14ac:dyDescent="0.2">
      <c r="B41" s="53">
        <v>37</v>
      </c>
      <c r="C41" s="48" t="s">
        <v>69</v>
      </c>
      <c r="D41" s="46">
        <v>46.442485487741926</v>
      </c>
      <c r="E41" s="46">
        <v>55.413029756516124</v>
      </c>
      <c r="F41" s="46">
        <v>206.88810336225816</v>
      </c>
      <c r="G41" s="46">
        <v>129.48175345451659</v>
      </c>
      <c r="H41" s="46">
        <v>1.1856189866129032</v>
      </c>
      <c r="I41" s="47">
        <v>0</v>
      </c>
      <c r="J41" s="47">
        <v>0</v>
      </c>
      <c r="K41" s="47">
        <f t="shared" si="0"/>
        <v>439.41099104764567</v>
      </c>
      <c r="L41" s="46">
        <v>0.24426998948387096</v>
      </c>
    </row>
    <row r="42" spans="2:14" x14ac:dyDescent="0.2">
      <c r="B42" s="44"/>
      <c r="C42" s="48"/>
      <c r="D42" s="49"/>
      <c r="E42" s="47"/>
      <c r="F42" s="47"/>
      <c r="G42" s="47"/>
      <c r="H42" s="47"/>
      <c r="I42" s="47"/>
      <c r="J42" s="47"/>
      <c r="K42" s="47"/>
      <c r="L42" s="47"/>
    </row>
    <row r="43" spans="2:14" x14ac:dyDescent="0.2">
      <c r="B43" s="43" t="s">
        <v>11</v>
      </c>
      <c r="C43" s="50"/>
      <c r="D43" s="51">
        <f>SUM(D5:D42)</f>
        <v>1255.4895000672905</v>
      </c>
      <c r="E43" s="51">
        <f t="shared" ref="E43:L43" si="1">SUM(E5:E42)</f>
        <v>1083.9665564790325</v>
      </c>
      <c r="F43" s="51">
        <f t="shared" si="1"/>
        <v>3898.1675842535378</v>
      </c>
      <c r="G43" s="51">
        <f t="shared" si="1"/>
        <v>1288.5286177662588</v>
      </c>
      <c r="H43" s="51">
        <f t="shared" si="1"/>
        <v>17.906760915806515</v>
      </c>
      <c r="I43" s="51">
        <f t="shared" si="1"/>
        <v>0</v>
      </c>
      <c r="J43" s="51">
        <f t="shared" si="1"/>
        <v>0</v>
      </c>
      <c r="K43" s="51">
        <f t="shared" si="1"/>
        <v>7544.0590194819224</v>
      </c>
      <c r="L43" s="51">
        <f t="shared" si="1"/>
        <v>5.2522030026129016</v>
      </c>
      <c r="N43" s="41"/>
    </row>
    <row r="44" spans="2:14" x14ac:dyDescent="0.2">
      <c r="B44" s="41" t="s">
        <v>85</v>
      </c>
      <c r="N44" s="41"/>
    </row>
    <row r="45" spans="2:14" x14ac:dyDescent="0.2">
      <c r="E45" s="52"/>
      <c r="F45" s="52"/>
      <c r="G45" s="52"/>
      <c r="H45" s="52"/>
      <c r="N45" s="41"/>
    </row>
    <row r="46" spans="2:14" x14ac:dyDescent="0.2">
      <c r="L46" s="57"/>
      <c r="N46" s="41"/>
    </row>
    <row r="47" spans="2:14" x14ac:dyDescent="0.2">
      <c r="M47" s="41"/>
    </row>
    <row r="48" spans="2:14" x14ac:dyDescent="0.2">
      <c r="M48" s="41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Agrawal,Gaurav</cp:lastModifiedBy>
  <cp:lastPrinted>2014-03-24T10:58:12Z</cp:lastPrinted>
  <dcterms:created xsi:type="dcterms:W3CDTF">2014-01-06T04:43:23Z</dcterms:created>
  <dcterms:modified xsi:type="dcterms:W3CDTF">2018-06-08T13:54:23Z</dcterms:modified>
</cp:coreProperties>
</file>