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ukla.jigna\Desktop\"/>
    </mc:Choice>
  </mc:AlternateContent>
  <bookViews>
    <workbookView xWindow="0" yWindow="0" windowWidth="24000" windowHeight="8835" tabRatio="675" activeTab="1"/>
  </bookViews>
  <sheets>
    <sheet name="Anex A1 Frmt for AUM disclosure" sheetId="8" r:id="rId1"/>
    <sheet name="Anex A2 Frmt AUM stateUT wise " sheetId="9" r:id="rId2"/>
  </sheets>
  <calcPr calcId="171027"/>
</workbook>
</file>

<file path=xl/calcChain.xml><?xml version="1.0" encoding="utf-8"?>
<calcChain xmlns="http://schemas.openxmlformats.org/spreadsheetml/2006/main">
  <c r="K6" i="9" l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BK73" i="8"/>
  <c r="BK72" i="8"/>
  <c r="BK71" i="8"/>
  <c r="BK35" i="8"/>
  <c r="BK34" i="8"/>
  <c r="BK25" i="8"/>
  <c r="BK26" i="8"/>
  <c r="BK27" i="8"/>
  <c r="BK28" i="8"/>
  <c r="BK24" i="8"/>
  <c r="BK39" i="8"/>
  <c r="BK40" i="8"/>
  <c r="BK41" i="8"/>
  <c r="BK42" i="8"/>
  <c r="BK43" i="8"/>
  <c r="BK44" i="8"/>
  <c r="BK45" i="8"/>
  <c r="BK38" i="8"/>
  <c r="BK51" i="8"/>
  <c r="BK65" i="8"/>
  <c r="BK9" i="8"/>
  <c r="BK8" i="8"/>
  <c r="BJ10" i="8" l="1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K5" i="9" l="1"/>
  <c r="G43" i="9" l="1"/>
  <c r="E43" i="9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C46" i="8"/>
  <c r="BK12" i="8"/>
  <c r="L43" i="9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K74" i="8" s="1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F43" i="9"/>
  <c r="J43" i="9"/>
  <c r="I43" i="9"/>
  <c r="BK59" i="8"/>
  <c r="BK56" i="8"/>
  <c r="BK21" i="8"/>
  <c r="BK18" i="8"/>
  <c r="BK15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J57" i="8"/>
  <c r="BJ61" i="8" s="1"/>
  <c r="BI57" i="8"/>
  <c r="BI61" i="8" s="1"/>
  <c r="BH57" i="8"/>
  <c r="BH61" i="8" s="1"/>
  <c r="BG57" i="8"/>
  <c r="BG61" i="8" s="1"/>
  <c r="BF57" i="8"/>
  <c r="BF61" i="8" s="1"/>
  <c r="BE57" i="8"/>
  <c r="BE61" i="8" s="1"/>
  <c r="BD57" i="8"/>
  <c r="BD61" i="8" s="1"/>
  <c r="BC57" i="8"/>
  <c r="BC61" i="8" s="1"/>
  <c r="BB57" i="8"/>
  <c r="BB61" i="8" s="1"/>
  <c r="BA57" i="8"/>
  <c r="BA61" i="8" s="1"/>
  <c r="AZ57" i="8"/>
  <c r="AZ61" i="8" s="1"/>
  <c r="AY57" i="8"/>
  <c r="AY61" i="8" s="1"/>
  <c r="AX57" i="8"/>
  <c r="AX61" i="8" s="1"/>
  <c r="AW57" i="8"/>
  <c r="AW61" i="8" s="1"/>
  <c r="AV57" i="8"/>
  <c r="AV61" i="8" s="1"/>
  <c r="AU57" i="8"/>
  <c r="AU61" i="8" s="1"/>
  <c r="AT57" i="8"/>
  <c r="AT61" i="8" s="1"/>
  <c r="AS57" i="8"/>
  <c r="AS61" i="8" s="1"/>
  <c r="AR57" i="8"/>
  <c r="AR61" i="8" s="1"/>
  <c r="AQ57" i="8"/>
  <c r="AQ61" i="8" s="1"/>
  <c r="AP57" i="8"/>
  <c r="AP61" i="8" s="1"/>
  <c r="AO57" i="8"/>
  <c r="AO61" i="8" s="1"/>
  <c r="AN57" i="8"/>
  <c r="AN61" i="8" s="1"/>
  <c r="AM57" i="8"/>
  <c r="AM61" i="8" s="1"/>
  <c r="AL57" i="8"/>
  <c r="AL61" i="8" s="1"/>
  <c r="AK57" i="8"/>
  <c r="AK61" i="8" s="1"/>
  <c r="AJ57" i="8"/>
  <c r="AJ61" i="8" s="1"/>
  <c r="AI57" i="8"/>
  <c r="AI61" i="8" s="1"/>
  <c r="AH57" i="8"/>
  <c r="AH61" i="8" s="1"/>
  <c r="AG57" i="8"/>
  <c r="AG61" i="8" s="1"/>
  <c r="AF57" i="8"/>
  <c r="AF61" i="8" s="1"/>
  <c r="AE57" i="8"/>
  <c r="AE61" i="8" s="1"/>
  <c r="AD57" i="8"/>
  <c r="AD61" i="8" s="1"/>
  <c r="AC57" i="8"/>
  <c r="AC61" i="8" s="1"/>
  <c r="AB57" i="8"/>
  <c r="AB61" i="8" s="1"/>
  <c r="AA57" i="8"/>
  <c r="AA61" i="8" s="1"/>
  <c r="Z57" i="8"/>
  <c r="Z61" i="8" s="1"/>
  <c r="Y57" i="8"/>
  <c r="Y61" i="8" s="1"/>
  <c r="X57" i="8"/>
  <c r="X61" i="8" s="1"/>
  <c r="W57" i="8"/>
  <c r="W61" i="8" s="1"/>
  <c r="V57" i="8"/>
  <c r="V61" i="8" s="1"/>
  <c r="U57" i="8"/>
  <c r="U61" i="8" s="1"/>
  <c r="T57" i="8"/>
  <c r="T61" i="8" s="1"/>
  <c r="S57" i="8"/>
  <c r="S61" i="8" s="1"/>
  <c r="R57" i="8"/>
  <c r="R61" i="8" s="1"/>
  <c r="Q57" i="8"/>
  <c r="Q61" i="8" s="1"/>
  <c r="P57" i="8"/>
  <c r="P61" i="8" s="1"/>
  <c r="O57" i="8"/>
  <c r="O61" i="8" s="1"/>
  <c r="N57" i="8"/>
  <c r="N61" i="8" s="1"/>
  <c r="M57" i="8"/>
  <c r="M61" i="8" s="1"/>
  <c r="L57" i="8"/>
  <c r="L61" i="8" s="1"/>
  <c r="K57" i="8"/>
  <c r="K61" i="8" s="1"/>
  <c r="J57" i="8"/>
  <c r="J61" i="8" s="1"/>
  <c r="I57" i="8"/>
  <c r="I61" i="8" s="1"/>
  <c r="H57" i="8"/>
  <c r="H61" i="8" s="1"/>
  <c r="G57" i="8"/>
  <c r="G61" i="8" s="1"/>
  <c r="F57" i="8"/>
  <c r="F61" i="8" s="1"/>
  <c r="E57" i="8"/>
  <c r="E61" i="8" s="1"/>
  <c r="D57" i="8"/>
  <c r="D61" i="8" s="1"/>
  <c r="C57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C47" i="8" s="1"/>
  <c r="AB36" i="8"/>
  <c r="AA36" i="8"/>
  <c r="AA47" i="8" s="1"/>
  <c r="Z36" i="8"/>
  <c r="Y36" i="8"/>
  <c r="Y47" i="8" s="1"/>
  <c r="X36" i="8"/>
  <c r="W36" i="8"/>
  <c r="W47" i="8" s="1"/>
  <c r="V36" i="8"/>
  <c r="U36" i="8"/>
  <c r="U47" i="8" s="1"/>
  <c r="T36" i="8"/>
  <c r="S36" i="8"/>
  <c r="S47" i="8" s="1"/>
  <c r="R36" i="8"/>
  <c r="Q36" i="8"/>
  <c r="Q47" i="8" s="1"/>
  <c r="P36" i="8"/>
  <c r="O36" i="8"/>
  <c r="O47" i="8" s="1"/>
  <c r="N36" i="8"/>
  <c r="M36" i="8"/>
  <c r="M47" i="8" s="1"/>
  <c r="L36" i="8"/>
  <c r="K36" i="8"/>
  <c r="K47" i="8" s="1"/>
  <c r="J36" i="8"/>
  <c r="I36" i="8"/>
  <c r="I47" i="8" s="1"/>
  <c r="H36" i="8"/>
  <c r="G36" i="8"/>
  <c r="G47" i="8" s="1"/>
  <c r="F36" i="8"/>
  <c r="E36" i="8"/>
  <c r="E47" i="8" s="1"/>
  <c r="D36" i="8"/>
  <c r="C36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C47" i="8" l="1"/>
  <c r="AE47" i="8"/>
  <c r="AG47" i="8"/>
  <c r="AI47" i="8"/>
  <c r="AK47" i="8"/>
  <c r="AM47" i="8"/>
  <c r="AO47" i="8"/>
  <c r="AQ47" i="8"/>
  <c r="AS47" i="8"/>
  <c r="AU47" i="8"/>
  <c r="AW47" i="8"/>
  <c r="AY47" i="8"/>
  <c r="BA47" i="8"/>
  <c r="BC47" i="8"/>
  <c r="BE47" i="8"/>
  <c r="BG47" i="8"/>
  <c r="BI47" i="8"/>
  <c r="BK46" i="8"/>
  <c r="H43" i="9"/>
  <c r="D47" i="8"/>
  <c r="F47" i="8"/>
  <c r="H47" i="8"/>
  <c r="J47" i="8"/>
  <c r="L47" i="8"/>
  <c r="N47" i="8"/>
  <c r="P47" i="8"/>
  <c r="R47" i="8"/>
  <c r="T47" i="8"/>
  <c r="V47" i="8"/>
  <c r="X47" i="8"/>
  <c r="Z47" i="8"/>
  <c r="AB47" i="8"/>
  <c r="AD47" i="8"/>
  <c r="AF47" i="8"/>
  <c r="AH47" i="8"/>
  <c r="AJ47" i="8"/>
  <c r="AL47" i="8"/>
  <c r="AN47" i="8"/>
  <c r="AP47" i="8"/>
  <c r="AR47" i="8"/>
  <c r="AT47" i="8"/>
  <c r="AV47" i="8"/>
  <c r="AX47" i="8"/>
  <c r="AZ47" i="8"/>
  <c r="BB47" i="8"/>
  <c r="BD47" i="8"/>
  <c r="BF47" i="8"/>
  <c r="BH47" i="8"/>
  <c r="BJ47" i="8"/>
  <c r="D43" i="9"/>
  <c r="D30" i="8"/>
  <c r="F30" i="8"/>
  <c r="H30" i="8"/>
  <c r="J30" i="8"/>
  <c r="L30" i="8"/>
  <c r="N30" i="8"/>
  <c r="P30" i="8"/>
  <c r="R30" i="8"/>
  <c r="T30" i="8"/>
  <c r="V30" i="8"/>
  <c r="X30" i="8"/>
  <c r="Z30" i="8"/>
  <c r="AB30" i="8"/>
  <c r="AD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C30" i="8"/>
  <c r="E30" i="8"/>
  <c r="E68" i="8" s="1"/>
  <c r="G30" i="8"/>
  <c r="I30" i="8"/>
  <c r="I68" i="8" s="1"/>
  <c r="K30" i="8"/>
  <c r="K68" i="8" s="1"/>
  <c r="M30" i="8"/>
  <c r="M68" i="8" s="1"/>
  <c r="O30" i="8"/>
  <c r="O68" i="8" s="1"/>
  <c r="Q30" i="8"/>
  <c r="Q68" i="8" s="1"/>
  <c r="S30" i="8"/>
  <c r="S68" i="8" s="1"/>
  <c r="U30" i="8"/>
  <c r="U68" i="8" s="1"/>
  <c r="W30" i="8"/>
  <c r="W68" i="8" s="1"/>
  <c r="Y30" i="8"/>
  <c r="Y68" i="8" s="1"/>
  <c r="AA30" i="8"/>
  <c r="AA68" i="8" s="1"/>
  <c r="AC30" i="8"/>
  <c r="AC68" i="8" s="1"/>
  <c r="AE30" i="8"/>
  <c r="AG30" i="8"/>
  <c r="AI30" i="8"/>
  <c r="AK30" i="8"/>
  <c r="AM30" i="8"/>
  <c r="AO30" i="8"/>
  <c r="AQ30" i="8"/>
  <c r="AS30" i="8"/>
  <c r="AU30" i="8"/>
  <c r="AW30" i="8"/>
  <c r="AY30" i="8"/>
  <c r="BA30" i="8"/>
  <c r="BC30" i="8"/>
  <c r="BE30" i="8"/>
  <c r="BG30" i="8"/>
  <c r="BI30" i="8"/>
  <c r="BK19" i="8"/>
  <c r="BK22" i="8"/>
  <c r="G68" i="8"/>
  <c r="BK60" i="8"/>
  <c r="BK57" i="8"/>
  <c r="BK36" i="8"/>
  <c r="C61" i="8"/>
  <c r="BK61" i="8" s="1"/>
  <c r="BK13" i="8"/>
  <c r="BK16" i="8"/>
  <c r="BK29" i="8"/>
  <c r="BK52" i="8"/>
  <c r="BK66" i="8"/>
  <c r="BK10" i="8"/>
  <c r="BI68" i="8" l="1"/>
  <c r="BE68" i="8"/>
  <c r="BA68" i="8"/>
  <c r="AS68" i="8"/>
  <c r="AO68" i="8"/>
  <c r="AK68" i="8"/>
  <c r="AG68" i="8"/>
  <c r="BG68" i="8"/>
  <c r="BC68" i="8"/>
  <c r="AY68" i="8"/>
  <c r="AU68" i="8"/>
  <c r="AQ68" i="8"/>
  <c r="AM68" i="8"/>
  <c r="AI68" i="8"/>
  <c r="AE68" i="8"/>
  <c r="BJ68" i="8"/>
  <c r="BF68" i="8"/>
  <c r="BB68" i="8"/>
  <c r="AX68" i="8"/>
  <c r="AT68" i="8"/>
  <c r="AP68" i="8"/>
  <c r="AL68" i="8"/>
  <c r="AH68" i="8"/>
  <c r="AD68" i="8"/>
  <c r="Z68" i="8"/>
  <c r="V68" i="8"/>
  <c r="R68" i="8"/>
  <c r="N68" i="8"/>
  <c r="J68" i="8"/>
  <c r="F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L68" i="8"/>
  <c r="H68" i="8"/>
  <c r="D68" i="8"/>
  <c r="BK47" i="8"/>
  <c r="BK30" i="8"/>
  <c r="C68" i="8"/>
  <c r="AW68" i="8"/>
  <c r="BK68" i="8" l="1"/>
  <c r="K43" i="9"/>
</calcChain>
</file>

<file path=xl/sharedStrings.xml><?xml version="1.0" encoding="utf-8"?>
<sst xmlns="http://schemas.openxmlformats.org/spreadsheetml/2006/main" count="163" uniqueCount="130">
  <si>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</si>
  <si>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</si>
  <si>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</si>
  <si>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</si>
  <si>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</si>
  <si>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</si>
  <si>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</si>
  <si>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</si>
  <si>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</si>
  <si>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</si>
  <si>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</si>
  <si>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</si>
  <si>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</si>
  <si>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</si>
  <si>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</si>
  <si>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</si>
  <si>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</si>
  <si>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</si>
  <si>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</si>
  <si>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</si>
  <si>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</si>
  <si>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</si>
  <si>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</si>
  <si>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</si>
  <si>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</si>
  <si>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</si>
  <si>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</si>
  <si>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</si>
  <si>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</si>
  <si>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</si>
  <si>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</si>
  <si>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</si>
  <si>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</si>
  <si>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</si>
  <si>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</si>
  <si>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</si>
  <si>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</si>
  <si>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</si>
  <si>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</si>
  <si>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</si>
  <si>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</si>
  <si>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</si>
  <si>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</si>
  <si>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</si>
  <si>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</si>
  <si>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</si>
  <si>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</si>
  <si>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</si>
  <si>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</si>
  <si>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</si>
  <si>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</si>
  <si>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</si>
  <si>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</si>
  <si>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</si>
  <si>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</si>
  <si>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</si>
  <si>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</si>
  <si>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</si>
  <si>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</si>
  <si>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</si>
  <si>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</si>
  <si>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</si>
  <si>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</si>
  <si>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</si>
  <si>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</si>
  <si>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</si>
  <si>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</si>
  <si>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</si>
  <si>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</si>
  <si>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</si>
  <si>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</si>
  <si>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</si>
  <si>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</si>
  <si>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</si>
  <si>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</si>
  <si>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</si>
  <si>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</si>
  <si>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</si>
  <si>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</si>
  <si>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</si>
  <si>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</si>
  <si>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</si>
  <si>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</si>
  <si>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</si>
  <si>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</si>
  <si>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</si>
  <si>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</si>
  <si>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</si>
  <si>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</si>
  <si>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</si>
  <si>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</si>
  <si>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</si>
  <si>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</si>
  <si>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</si>
  <si>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</si>
  <si>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</si>
  <si>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</si>
  <si>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</si>
  <si>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</si>
  <si>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</si>
  <si>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</si>
  <si>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</si>
  <si>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Retail Money Manager Fund</t>
  </si>
  <si>
    <t>Principal Debt Savings Fund-Retail Plan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</si>
  <si>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</si>
  <si>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</si>
  <si>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</si>
  <si>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</si>
  <si>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</si>
  <si>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</si>
  <si>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</si>
  <si>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</si>
  <si>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</si>
  <si>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</si>
  <si>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Dadra and Nagar Haveli</t>
  </si>
  <si>
    <t>Daman and Diu</t>
  </si>
  <si>
    <t>Lakshadweep</t>
  </si>
  <si>
    <t>Mizoram</t>
  </si>
  <si>
    <t>Telangana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</si>
  <si>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</si>
  <si>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</si>
  <si>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</si>
  <si>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</si>
  <si>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</si>
  <si>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</si>
  <si>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</si>
  <si>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</si>
  <si>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</si>
  <si>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Jan 18 (All figures in Rs. Crore)</t>
  </si>
  <si>
    <t>Table showing State wise /Union Territory wise contribution to AAUM of category of schemes for the month of Jan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</si>
</sst>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6">
    <xf numFmtId="0" fontId="0" fillId="0" borderId="0" xfId="0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13" fillId="0" borderId="0" xfId="4" applyFont="1" applyBorder="1" applyAlignment="1">
      <alignment horizontal="center"/>
    </xf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0" xfId="0" applyNumberFormat="1" applyFont="1" applyBorder="1"/>
    <xf numFmtId="4" fontId="9" fillId="0" borderId="0" xfId="0" applyNumberFormat="1" applyFont="1"/>
    <xf numFmtId="4" fontId="8" fillId="0" borderId="1" xfId="0" applyNumberFormat="1" applyFont="1" applyBorder="1"/>
    <xf numFmtId="4" fontId="7" fillId="0" borderId="1" xfId="2" applyNumberFormat="1" applyFont="1" applyFill="1" applyBorder="1" applyAlignment="1">
      <alignment horizontal="center" vertical="top" wrapText="1"/>
    </xf>
    <xf numFmtId="4" fontId="9" fillId="0" borderId="1" xfId="1" applyNumberFormat="1" applyFont="1" applyBorder="1" applyAlignment="1">
      <alignment horizontal="center"/>
    </xf>
    <xf numFmtId="4" fontId="9" fillId="0" borderId="1" xfId="1" applyNumberFormat="1" applyFont="1" applyBorder="1" applyAlignment="1">
      <alignment horizontal="left"/>
    </xf>
    <xf numFmtId="4" fontId="9" fillId="0" borderId="1" xfId="4" applyNumberFormat="1" applyFont="1" applyBorder="1" applyAlignment="1">
      <alignment horizontal="right"/>
    </xf>
    <xf numFmtId="4" fontId="9" fillId="0" borderId="1" xfId="4" applyNumberFormat="1" applyFont="1" applyBorder="1"/>
    <xf numFmtId="4" fontId="9" fillId="0" borderId="1" xfId="1" applyNumberFormat="1" applyFont="1" applyBorder="1"/>
    <xf numFmtId="4" fontId="9" fillId="0" borderId="1" xfId="4" applyNumberFormat="1" applyFont="1" applyBorder="1" applyAlignment="1">
      <alignment horizontal="left"/>
    </xf>
    <xf numFmtId="4" fontId="9" fillId="0" borderId="1" xfId="0" applyNumberFormat="1" applyFont="1" applyBorder="1"/>
    <xf numFmtId="4" fontId="8" fillId="0" borderId="1" xfId="4" applyNumberFormat="1" applyFont="1" applyBorder="1"/>
    <xf numFmtId="4" fontId="9" fillId="0" borderId="0" xfId="4" applyNumberFormat="1" applyFont="1"/>
    <xf numFmtId="0" fontId="9" fillId="0" borderId="1" xfId="1" applyNumberFormat="1" applyFont="1" applyBorder="1" applyAlignment="1">
      <alignment horizontal="center"/>
    </xf>
    <xf numFmtId="4" fontId="13" fillId="0" borderId="0" xfId="0" applyNumberFormat="1" applyFont="1" applyBorder="1"/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4" fontId="8" fillId="0" borderId="2" xfId="0" applyNumberFormat="1" applyFont="1" applyBorder="1" applyAlignment="1">
      <alignment horizontal="center"/>
    </xf>
    <xf numFmtId="4" fontId="8" fillId="0" borderId="21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9"/>
  <sheetViews>
    <sheetView zoomScale="85" zoomScaleNormal="85" workbookViewId="0">
      <selection sqref="A1:A5"/>
    </sheetView>
  </sheetViews>
  <sheetFormatPr defaultColWidth="9.140625" defaultRowHeight="15" x14ac:dyDescent="0.25"/>
  <cols>
    <col min="1" max="1" width="6.7109375" style="12" bestFit="1" customWidth="1"/>
    <col min="2" max="2" width="58.85546875" style="12" bestFit="1" customWidth="1"/>
    <col min="3" max="3" width="4.7109375" style="12" customWidth="1"/>
    <col min="4" max="4" width="6.7109375" style="12" bestFit="1" customWidth="1"/>
    <col min="5" max="6" width="4.7109375" style="12" bestFit="1" customWidth="1"/>
    <col min="7" max="7" width="4.7109375" style="12" customWidth="1"/>
    <col min="8" max="11" width="6.7109375" style="12" bestFit="1" customWidth="1"/>
    <col min="12" max="12" width="5.7109375" style="12" customWidth="1"/>
    <col min="13" max="17" width="4.7109375" style="12" customWidth="1"/>
    <col min="18" max="18" width="6.7109375" style="12" bestFit="1" customWidth="1"/>
    <col min="19" max="21" width="5.7109375" style="12" bestFit="1" customWidth="1"/>
    <col min="22" max="27" width="4.7109375" style="12" customWidth="1"/>
    <col min="28" max="28" width="6.7109375" style="12" bestFit="1" customWidth="1"/>
    <col min="29" max="29" width="6.7109375" style="12" customWidth="1"/>
    <col min="30" max="37" width="4.7109375" style="12" customWidth="1"/>
    <col min="38" max="38" width="6.7109375" style="12" bestFit="1" customWidth="1"/>
    <col min="39" max="39" width="5.7109375" style="12" customWidth="1"/>
    <col min="40" max="40" width="6.7109375" style="12" bestFit="1" customWidth="1"/>
    <col min="41" max="41" width="5.7109375" style="12" customWidth="1"/>
    <col min="42" max="43" width="4.7109375" style="12" customWidth="1"/>
    <col min="44" max="44" width="4.7109375" style="12" bestFit="1" customWidth="1"/>
    <col min="45" max="47" width="4.7109375" style="12" customWidth="1"/>
    <col min="48" max="48" width="7.7109375" style="12" bestFit="1" customWidth="1"/>
    <col min="49" max="49" width="6.7109375" style="12" bestFit="1" customWidth="1"/>
    <col min="50" max="50" width="4.7109375" style="12" customWidth="1"/>
    <col min="51" max="51" width="5.7109375" style="12" bestFit="1" customWidth="1"/>
    <col min="52" max="52" width="6.7109375" style="12" bestFit="1" customWidth="1"/>
    <col min="53" max="57" width="4.7109375" style="12" customWidth="1"/>
    <col min="58" max="59" width="6.7109375" style="12" bestFit="1" customWidth="1"/>
    <col min="60" max="60" width="5.7109375" style="12" bestFit="1" customWidth="1"/>
    <col min="61" max="61" width="4.7109375" style="12" customWidth="1"/>
    <col min="62" max="62" width="6.7109375" style="12" bestFit="1" customWidth="1"/>
    <col min="63" max="63" width="13.7109375" style="12" bestFit="1" customWidth="1"/>
    <col min="64" max="64" width="9.5703125" style="12" bestFit="1" customWidth="1"/>
    <col min="65" max="16384" width="9.140625" style="12"/>
  </cols>
  <sheetData>
    <row r="1" spans="1:104" s="2" customFormat="1" ht="15.75" thickBot="1" x14ac:dyDescent="0.3">
      <c r="A1" s="59" t="s">
        <v>74</v>
      </c>
      <c r="B1" s="72" t="s">
        <v>32</v>
      </c>
      <c r="C1" s="63" t="s">
        <v>128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104" s="2" customFormat="1" ht="15.75" customHeight="1" thickBot="1" x14ac:dyDescent="0.3">
      <c r="A2" s="60"/>
      <c r="B2" s="73"/>
      <c r="C2" s="63" t="s">
        <v>31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  <c r="W2" s="63" t="s">
        <v>27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5"/>
      <c r="AQ2" s="63" t="s">
        <v>28</v>
      </c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5"/>
      <c r="BK2" s="69" t="s">
        <v>25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104" s="4" customFormat="1" ht="15.75" thickBot="1" x14ac:dyDescent="0.3">
      <c r="A3" s="60"/>
      <c r="B3" s="73"/>
      <c r="C3" s="66" t="s">
        <v>12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13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13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13</v>
      </c>
      <c r="BB3" s="67"/>
      <c r="BC3" s="67"/>
      <c r="BD3" s="67"/>
      <c r="BE3" s="67"/>
      <c r="BF3" s="67"/>
      <c r="BG3" s="67"/>
      <c r="BH3" s="67"/>
      <c r="BI3" s="67"/>
      <c r="BJ3" s="68"/>
      <c r="BK3" s="70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04" s="4" customFormat="1" x14ac:dyDescent="0.25">
      <c r="A4" s="60"/>
      <c r="B4" s="73"/>
      <c r="C4" s="80" t="s">
        <v>38</v>
      </c>
      <c r="D4" s="81"/>
      <c r="E4" s="81"/>
      <c r="F4" s="81"/>
      <c r="G4" s="82"/>
      <c r="H4" s="77" t="s">
        <v>39</v>
      </c>
      <c r="I4" s="78"/>
      <c r="J4" s="78"/>
      <c r="K4" s="78"/>
      <c r="L4" s="79"/>
      <c r="M4" s="80" t="s">
        <v>38</v>
      </c>
      <c r="N4" s="81"/>
      <c r="O4" s="81"/>
      <c r="P4" s="81"/>
      <c r="Q4" s="82"/>
      <c r="R4" s="77" t="s">
        <v>39</v>
      </c>
      <c r="S4" s="78"/>
      <c r="T4" s="78"/>
      <c r="U4" s="78"/>
      <c r="V4" s="79"/>
      <c r="W4" s="80" t="s">
        <v>38</v>
      </c>
      <c r="X4" s="81"/>
      <c r="Y4" s="81"/>
      <c r="Z4" s="81"/>
      <c r="AA4" s="82"/>
      <c r="AB4" s="77" t="s">
        <v>39</v>
      </c>
      <c r="AC4" s="78"/>
      <c r="AD4" s="78"/>
      <c r="AE4" s="78"/>
      <c r="AF4" s="79"/>
      <c r="AG4" s="80" t="s">
        <v>38</v>
      </c>
      <c r="AH4" s="81"/>
      <c r="AI4" s="81"/>
      <c r="AJ4" s="81"/>
      <c r="AK4" s="82"/>
      <c r="AL4" s="77" t="s">
        <v>39</v>
      </c>
      <c r="AM4" s="78"/>
      <c r="AN4" s="78"/>
      <c r="AO4" s="78"/>
      <c r="AP4" s="79"/>
      <c r="AQ4" s="80" t="s">
        <v>38</v>
      </c>
      <c r="AR4" s="81"/>
      <c r="AS4" s="81"/>
      <c r="AT4" s="81"/>
      <c r="AU4" s="82"/>
      <c r="AV4" s="77" t="s">
        <v>39</v>
      </c>
      <c r="AW4" s="78"/>
      <c r="AX4" s="78"/>
      <c r="AY4" s="78"/>
      <c r="AZ4" s="79"/>
      <c r="BA4" s="80" t="s">
        <v>38</v>
      </c>
      <c r="BB4" s="81"/>
      <c r="BC4" s="81"/>
      <c r="BD4" s="81"/>
      <c r="BE4" s="82"/>
      <c r="BF4" s="77" t="s">
        <v>39</v>
      </c>
      <c r="BG4" s="78"/>
      <c r="BH4" s="78"/>
      <c r="BI4" s="78"/>
      <c r="BJ4" s="79"/>
      <c r="BK4" s="70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104" s="4" customFormat="1" ht="15" customHeight="1" x14ac:dyDescent="0.25">
      <c r="A5" s="60"/>
      <c r="B5" s="73"/>
      <c r="C5" s="5">
        <v>1</v>
      </c>
      <c r="D5" s="6">
        <v>2</v>
      </c>
      <c r="E5" s="6">
        <v>3</v>
      </c>
      <c r="F5" s="6">
        <v>4</v>
      </c>
      <c r="G5" s="7">
        <v>5</v>
      </c>
      <c r="H5" s="5">
        <v>1</v>
      </c>
      <c r="I5" s="6">
        <v>2</v>
      </c>
      <c r="J5" s="6">
        <v>3</v>
      </c>
      <c r="K5" s="6">
        <v>4</v>
      </c>
      <c r="L5" s="7">
        <v>5</v>
      </c>
      <c r="M5" s="5">
        <v>1</v>
      </c>
      <c r="N5" s="6">
        <v>2</v>
      </c>
      <c r="O5" s="6">
        <v>3</v>
      </c>
      <c r="P5" s="6">
        <v>4</v>
      </c>
      <c r="Q5" s="7">
        <v>5</v>
      </c>
      <c r="R5" s="5">
        <v>1</v>
      </c>
      <c r="S5" s="6">
        <v>2</v>
      </c>
      <c r="T5" s="6">
        <v>3</v>
      </c>
      <c r="U5" s="6">
        <v>4</v>
      </c>
      <c r="V5" s="7">
        <v>5</v>
      </c>
      <c r="W5" s="5">
        <v>1</v>
      </c>
      <c r="X5" s="6">
        <v>2</v>
      </c>
      <c r="Y5" s="6">
        <v>3</v>
      </c>
      <c r="Z5" s="6">
        <v>4</v>
      </c>
      <c r="AA5" s="7">
        <v>5</v>
      </c>
      <c r="AB5" s="5">
        <v>1</v>
      </c>
      <c r="AC5" s="6">
        <v>2</v>
      </c>
      <c r="AD5" s="6">
        <v>3</v>
      </c>
      <c r="AE5" s="6">
        <v>4</v>
      </c>
      <c r="AF5" s="7">
        <v>5</v>
      </c>
      <c r="AG5" s="5">
        <v>1</v>
      </c>
      <c r="AH5" s="6">
        <v>2</v>
      </c>
      <c r="AI5" s="6">
        <v>3</v>
      </c>
      <c r="AJ5" s="6">
        <v>4</v>
      </c>
      <c r="AK5" s="7">
        <v>5</v>
      </c>
      <c r="AL5" s="5">
        <v>1</v>
      </c>
      <c r="AM5" s="6">
        <v>2</v>
      </c>
      <c r="AN5" s="6">
        <v>3</v>
      </c>
      <c r="AO5" s="6">
        <v>4</v>
      </c>
      <c r="AP5" s="7">
        <v>5</v>
      </c>
      <c r="AQ5" s="5">
        <v>1</v>
      </c>
      <c r="AR5" s="6">
        <v>2</v>
      </c>
      <c r="AS5" s="6">
        <v>3</v>
      </c>
      <c r="AT5" s="6">
        <v>4</v>
      </c>
      <c r="AU5" s="7">
        <v>5</v>
      </c>
      <c r="AV5" s="5">
        <v>1</v>
      </c>
      <c r="AW5" s="6">
        <v>2</v>
      </c>
      <c r="AX5" s="6">
        <v>3</v>
      </c>
      <c r="AY5" s="6">
        <v>4</v>
      </c>
      <c r="AZ5" s="7">
        <v>5</v>
      </c>
      <c r="BA5" s="5">
        <v>1</v>
      </c>
      <c r="BB5" s="6">
        <v>2</v>
      </c>
      <c r="BC5" s="6">
        <v>3</v>
      </c>
      <c r="BD5" s="6">
        <v>4</v>
      </c>
      <c r="BE5" s="7">
        <v>5</v>
      </c>
      <c r="BF5" s="5">
        <v>1</v>
      </c>
      <c r="BG5" s="6">
        <v>2</v>
      </c>
      <c r="BH5" s="6">
        <v>3</v>
      </c>
      <c r="BI5" s="6">
        <v>4</v>
      </c>
      <c r="BJ5" s="7">
        <v>5</v>
      </c>
      <c r="BK5" s="71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</row>
    <row r="6" spans="1:104" x14ac:dyDescent="0.25">
      <c r="A6" s="10" t="s">
        <v>0</v>
      </c>
      <c r="B6" s="11" t="s">
        <v>6</v>
      </c>
      <c r="C6" s="74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6"/>
    </row>
    <row r="7" spans="1:104" x14ac:dyDescent="0.25">
      <c r="A7" s="10" t="s">
        <v>75</v>
      </c>
      <c r="B7" s="13" t="s">
        <v>14</v>
      </c>
      <c r="C7" s="74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6"/>
    </row>
    <row r="8" spans="1:104" x14ac:dyDescent="0.25">
      <c r="A8" s="10"/>
      <c r="B8" s="18" t="s">
        <v>101</v>
      </c>
      <c r="C8" s="30">
        <v>0</v>
      </c>
      <c r="D8" s="30">
        <v>102.62985335138744</v>
      </c>
      <c r="E8" s="30">
        <v>0</v>
      </c>
      <c r="F8" s="30">
        <v>0</v>
      </c>
      <c r="G8" s="30">
        <v>0</v>
      </c>
      <c r="H8" s="30">
        <v>5.6354477763225796</v>
      </c>
      <c r="I8" s="30">
        <v>479.97596030732262</v>
      </c>
      <c r="J8" s="30">
        <v>35.581742192580649</v>
      </c>
      <c r="K8" s="30">
        <v>0</v>
      </c>
      <c r="L8" s="30">
        <v>26.209893572451609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1.7620659049999996</v>
      </c>
      <c r="S8" s="30">
        <v>21.570374310741933</v>
      </c>
      <c r="T8" s="30">
        <v>0.11614525112903225</v>
      </c>
      <c r="U8" s="30">
        <v>0</v>
      </c>
      <c r="V8" s="30">
        <v>1.4878903205161291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0.18565566070967743</v>
      </c>
      <c r="AC8" s="30">
        <v>50.451521828290325</v>
      </c>
      <c r="AD8" s="30">
        <v>0</v>
      </c>
      <c r="AE8" s="30">
        <v>0</v>
      </c>
      <c r="AF8" s="30">
        <v>1.8872425741935484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0.13250260516129031</v>
      </c>
      <c r="AM8" s="30">
        <v>27.776558722129032</v>
      </c>
      <c r="AN8" s="30">
        <v>79.943993195580617</v>
      </c>
      <c r="AO8" s="30">
        <v>0</v>
      </c>
      <c r="AP8" s="30">
        <v>0.86406478461290326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13.733477494451623</v>
      </c>
      <c r="AW8" s="30">
        <v>381.75154539916133</v>
      </c>
      <c r="AX8" s="30">
        <v>0.79050862029032243</v>
      </c>
      <c r="AY8" s="30">
        <v>0</v>
      </c>
      <c r="AZ8" s="30">
        <v>34.279998901580626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5.3740629839354837</v>
      </c>
      <c r="BG8" s="30">
        <v>22.062267836419359</v>
      </c>
      <c r="BH8" s="30">
        <v>3.3608734228709674</v>
      </c>
      <c r="BI8" s="30">
        <v>0</v>
      </c>
      <c r="BJ8" s="30">
        <v>8.451674485774193</v>
      </c>
      <c r="BK8" s="29">
        <f>SUM(C8:BJ8)</f>
        <v>1306.0153215026137</v>
      </c>
      <c r="BN8" s="42"/>
    </row>
    <row r="9" spans="1:104" x14ac:dyDescent="0.25">
      <c r="A9" s="10"/>
      <c r="B9" s="20" t="s">
        <v>102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5.1576733988387087</v>
      </c>
      <c r="I9" s="31">
        <v>0.27996193838709671</v>
      </c>
      <c r="J9" s="31">
        <v>0</v>
      </c>
      <c r="K9" s="31">
        <v>0</v>
      </c>
      <c r="L9" s="31">
        <v>5.0311242522258066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1.9644512033870973</v>
      </c>
      <c r="S9" s="31">
        <v>0</v>
      </c>
      <c r="T9" s="31">
        <v>0</v>
      </c>
      <c r="U9" s="31">
        <v>0</v>
      </c>
      <c r="V9" s="31">
        <v>1.5011698637419355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0.33725979512903226</v>
      </c>
      <c r="AC9" s="31">
        <v>0</v>
      </c>
      <c r="AD9" s="31">
        <v>0</v>
      </c>
      <c r="AE9" s="31">
        <v>0</v>
      </c>
      <c r="AF9" s="31">
        <v>0.86016967570967739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0.15152376264516129</v>
      </c>
      <c r="AM9" s="31">
        <v>0</v>
      </c>
      <c r="AN9" s="31">
        <v>0</v>
      </c>
      <c r="AO9" s="31">
        <v>0</v>
      </c>
      <c r="AP9" s="31">
        <v>3.2959838677419355E-2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7.7952066349677391</v>
      </c>
      <c r="AW9" s="31">
        <v>13.220125442064516</v>
      </c>
      <c r="AX9" s="31">
        <v>0</v>
      </c>
      <c r="AY9" s="31">
        <v>0</v>
      </c>
      <c r="AZ9" s="31">
        <v>20.879041656645171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2.7972419842580649</v>
      </c>
      <c r="BG9" s="31">
        <v>1.6064498781935486</v>
      </c>
      <c r="BH9" s="31">
        <v>0</v>
      </c>
      <c r="BI9" s="31">
        <v>0</v>
      </c>
      <c r="BJ9" s="31">
        <v>2.9930613128064509</v>
      </c>
      <c r="BK9" s="41">
        <f>SUM(C9:BJ9)</f>
        <v>64.607420637677421</v>
      </c>
      <c r="BN9" s="42"/>
    </row>
    <row r="10" spans="1:104" x14ac:dyDescent="0.25">
      <c r="A10" s="10"/>
      <c r="B10" s="21" t="s">
        <v>84</v>
      </c>
      <c r="C10" s="29">
        <f>SUM(C8:C9)</f>
        <v>0</v>
      </c>
      <c r="D10" s="29">
        <f t="shared" ref="D10:BJ10" si="0">SUM(D8:D9)</f>
        <v>102.62985335138744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29">
        <f t="shared" si="0"/>
        <v>10.793121175161289</v>
      </c>
      <c r="I10" s="29">
        <f t="shared" si="0"/>
        <v>480.25592224570971</v>
      </c>
      <c r="J10" s="29">
        <f t="shared" si="0"/>
        <v>35.581742192580649</v>
      </c>
      <c r="K10" s="29">
        <f t="shared" si="0"/>
        <v>0</v>
      </c>
      <c r="L10" s="29">
        <f t="shared" si="0"/>
        <v>31.241017824677414</v>
      </c>
      <c r="M10" s="29">
        <f t="shared" si="0"/>
        <v>0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0</v>
      </c>
      <c r="R10" s="29">
        <f t="shared" si="0"/>
        <v>3.7265171083870969</v>
      </c>
      <c r="S10" s="29">
        <f t="shared" si="0"/>
        <v>21.570374310741933</v>
      </c>
      <c r="T10" s="29">
        <f t="shared" si="0"/>
        <v>0.11614525112903225</v>
      </c>
      <c r="U10" s="29">
        <f t="shared" si="0"/>
        <v>0</v>
      </c>
      <c r="V10" s="29">
        <f t="shared" si="0"/>
        <v>2.9890601842580646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0.52291545583870969</v>
      </c>
      <c r="AC10" s="29">
        <f t="shared" si="0"/>
        <v>50.451521828290325</v>
      </c>
      <c r="AD10" s="29">
        <f t="shared" si="0"/>
        <v>0</v>
      </c>
      <c r="AE10" s="29">
        <f t="shared" si="0"/>
        <v>0</v>
      </c>
      <c r="AF10" s="29">
        <f t="shared" si="0"/>
        <v>2.7474122499032259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0.28402636780645163</v>
      </c>
      <c r="AM10" s="29">
        <f t="shared" si="0"/>
        <v>27.776558722129032</v>
      </c>
      <c r="AN10" s="29">
        <f t="shared" si="0"/>
        <v>79.943993195580617</v>
      </c>
      <c r="AO10" s="29">
        <f t="shared" si="0"/>
        <v>0</v>
      </c>
      <c r="AP10" s="29">
        <f t="shared" si="0"/>
        <v>0.89702462329032262</v>
      </c>
      <c r="AQ10" s="29">
        <f t="shared" si="0"/>
        <v>0</v>
      </c>
      <c r="AR10" s="29">
        <f t="shared" si="0"/>
        <v>0</v>
      </c>
      <c r="AS10" s="29">
        <f t="shared" si="0"/>
        <v>0</v>
      </c>
      <c r="AT10" s="29">
        <f t="shared" si="0"/>
        <v>0</v>
      </c>
      <c r="AU10" s="29">
        <f t="shared" si="0"/>
        <v>0</v>
      </c>
      <c r="AV10" s="29">
        <f t="shared" si="0"/>
        <v>21.528684129419361</v>
      </c>
      <c r="AW10" s="29">
        <f t="shared" si="0"/>
        <v>394.97167084122583</v>
      </c>
      <c r="AX10" s="29">
        <f t="shared" si="0"/>
        <v>0.79050862029032243</v>
      </c>
      <c r="AY10" s="29">
        <f t="shared" si="0"/>
        <v>0</v>
      </c>
      <c r="AZ10" s="29">
        <f t="shared" si="0"/>
        <v>55.159040558225797</v>
      </c>
      <c r="BA10" s="29">
        <f t="shared" si="0"/>
        <v>0</v>
      </c>
      <c r="BB10" s="29">
        <f t="shared" si="0"/>
        <v>0</v>
      </c>
      <c r="BC10" s="29">
        <f t="shared" si="0"/>
        <v>0</v>
      </c>
      <c r="BD10" s="29">
        <f t="shared" si="0"/>
        <v>0</v>
      </c>
      <c r="BE10" s="29">
        <f t="shared" si="0"/>
        <v>0</v>
      </c>
      <c r="BF10" s="29">
        <f t="shared" si="0"/>
        <v>8.1713049681935495</v>
      </c>
      <c r="BG10" s="29">
        <f t="shared" si="0"/>
        <v>23.668717714612907</v>
      </c>
      <c r="BH10" s="29">
        <f t="shared" si="0"/>
        <v>3.3608734228709674</v>
      </c>
      <c r="BI10" s="29">
        <f t="shared" si="0"/>
        <v>0</v>
      </c>
      <c r="BJ10" s="29">
        <f t="shared" si="0"/>
        <v>11.444735798580645</v>
      </c>
      <c r="BK10" s="29">
        <f>SUM(C10:BJ10)</f>
        <v>1370.6227421402907</v>
      </c>
      <c r="BM10" s="42"/>
      <c r="BN10" s="42"/>
    </row>
    <row r="11" spans="1:104" x14ac:dyDescent="0.25">
      <c r="A11" s="10" t="s">
        <v>76</v>
      </c>
      <c r="B11" s="20" t="s">
        <v>3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N11" s="42"/>
    </row>
    <row r="12" spans="1:104" x14ac:dyDescent="0.25">
      <c r="A12" s="10"/>
      <c r="B12" s="18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29">
        <f>SUM(C12:BJ12)</f>
        <v>0</v>
      </c>
      <c r="BN12" s="42"/>
    </row>
    <row r="13" spans="1:104" x14ac:dyDescent="0.25">
      <c r="A13" s="10"/>
      <c r="B13" s="21" t="s">
        <v>85</v>
      </c>
      <c r="C13" s="29">
        <f t="shared" ref="C13:BJ13" si="1">SUM(C12)</f>
        <v>0</v>
      </c>
      <c r="D13" s="29">
        <f t="shared" si="1"/>
        <v>0</v>
      </c>
      <c r="E13" s="29">
        <f t="shared" si="1"/>
        <v>0</v>
      </c>
      <c r="F13" s="29">
        <f t="shared" si="1"/>
        <v>0</v>
      </c>
      <c r="G13" s="29">
        <f t="shared" si="1"/>
        <v>0</v>
      </c>
      <c r="H13" s="29">
        <f t="shared" si="1"/>
        <v>0</v>
      </c>
      <c r="I13" s="29">
        <f t="shared" si="1"/>
        <v>0</v>
      </c>
      <c r="J13" s="29">
        <f t="shared" si="1"/>
        <v>0</v>
      </c>
      <c r="K13" s="29">
        <f t="shared" si="1"/>
        <v>0</v>
      </c>
      <c r="L13" s="29">
        <f t="shared" si="1"/>
        <v>0</v>
      </c>
      <c r="M13" s="29">
        <f t="shared" si="1"/>
        <v>0</v>
      </c>
      <c r="N13" s="29">
        <f t="shared" si="1"/>
        <v>0</v>
      </c>
      <c r="O13" s="29">
        <f t="shared" si="1"/>
        <v>0</v>
      </c>
      <c r="P13" s="29">
        <f t="shared" si="1"/>
        <v>0</v>
      </c>
      <c r="Q13" s="29">
        <f t="shared" si="1"/>
        <v>0</v>
      </c>
      <c r="R13" s="29">
        <f t="shared" si="1"/>
        <v>0</v>
      </c>
      <c r="S13" s="29">
        <f t="shared" si="1"/>
        <v>0</v>
      </c>
      <c r="T13" s="29">
        <f t="shared" si="1"/>
        <v>0</v>
      </c>
      <c r="U13" s="29">
        <f t="shared" si="1"/>
        <v>0</v>
      </c>
      <c r="V13" s="29">
        <f t="shared" si="1"/>
        <v>0</v>
      </c>
      <c r="W13" s="29">
        <f t="shared" si="1"/>
        <v>0</v>
      </c>
      <c r="X13" s="29">
        <f t="shared" si="1"/>
        <v>0</v>
      </c>
      <c r="Y13" s="29">
        <f t="shared" si="1"/>
        <v>0</v>
      </c>
      <c r="Z13" s="29">
        <f t="shared" si="1"/>
        <v>0</v>
      </c>
      <c r="AA13" s="29">
        <f t="shared" si="1"/>
        <v>0</v>
      </c>
      <c r="AB13" s="29">
        <f t="shared" si="1"/>
        <v>0</v>
      </c>
      <c r="AC13" s="29">
        <f t="shared" si="1"/>
        <v>0</v>
      </c>
      <c r="AD13" s="29">
        <f t="shared" si="1"/>
        <v>0</v>
      </c>
      <c r="AE13" s="29">
        <f t="shared" si="1"/>
        <v>0</v>
      </c>
      <c r="AF13" s="29">
        <f t="shared" si="1"/>
        <v>0</v>
      </c>
      <c r="AG13" s="29">
        <f t="shared" si="1"/>
        <v>0</v>
      </c>
      <c r="AH13" s="29">
        <f t="shared" si="1"/>
        <v>0</v>
      </c>
      <c r="AI13" s="29">
        <f t="shared" si="1"/>
        <v>0</v>
      </c>
      <c r="AJ13" s="29">
        <f t="shared" si="1"/>
        <v>0</v>
      </c>
      <c r="AK13" s="29">
        <f t="shared" si="1"/>
        <v>0</v>
      </c>
      <c r="AL13" s="29">
        <f t="shared" si="1"/>
        <v>0</v>
      </c>
      <c r="AM13" s="29">
        <f t="shared" si="1"/>
        <v>0</v>
      </c>
      <c r="AN13" s="29">
        <f t="shared" si="1"/>
        <v>0</v>
      </c>
      <c r="AO13" s="29">
        <f t="shared" si="1"/>
        <v>0</v>
      </c>
      <c r="AP13" s="29">
        <f t="shared" si="1"/>
        <v>0</v>
      </c>
      <c r="AQ13" s="29">
        <f t="shared" si="1"/>
        <v>0</v>
      </c>
      <c r="AR13" s="29">
        <f t="shared" si="1"/>
        <v>0</v>
      </c>
      <c r="AS13" s="29">
        <f t="shared" si="1"/>
        <v>0</v>
      </c>
      <c r="AT13" s="29">
        <f t="shared" si="1"/>
        <v>0</v>
      </c>
      <c r="AU13" s="29">
        <f t="shared" si="1"/>
        <v>0</v>
      </c>
      <c r="AV13" s="29">
        <f t="shared" si="1"/>
        <v>0</v>
      </c>
      <c r="AW13" s="29">
        <f t="shared" si="1"/>
        <v>0</v>
      </c>
      <c r="AX13" s="29">
        <f t="shared" si="1"/>
        <v>0</v>
      </c>
      <c r="AY13" s="29">
        <f t="shared" si="1"/>
        <v>0</v>
      </c>
      <c r="AZ13" s="29">
        <f t="shared" si="1"/>
        <v>0</v>
      </c>
      <c r="BA13" s="29">
        <f t="shared" si="1"/>
        <v>0</v>
      </c>
      <c r="BB13" s="29">
        <f t="shared" si="1"/>
        <v>0</v>
      </c>
      <c r="BC13" s="29">
        <f t="shared" si="1"/>
        <v>0</v>
      </c>
      <c r="BD13" s="29">
        <f t="shared" si="1"/>
        <v>0</v>
      </c>
      <c r="BE13" s="29">
        <f t="shared" si="1"/>
        <v>0</v>
      </c>
      <c r="BF13" s="29">
        <f t="shared" si="1"/>
        <v>0</v>
      </c>
      <c r="BG13" s="29">
        <f t="shared" si="1"/>
        <v>0</v>
      </c>
      <c r="BH13" s="29">
        <f t="shared" si="1"/>
        <v>0</v>
      </c>
      <c r="BI13" s="29">
        <f t="shared" si="1"/>
        <v>0</v>
      </c>
      <c r="BJ13" s="29">
        <f t="shared" si="1"/>
        <v>0</v>
      </c>
      <c r="BK13" s="29">
        <f>SUM(C13:BJ13)</f>
        <v>0</v>
      </c>
      <c r="BM13" s="42"/>
      <c r="BN13" s="42"/>
    </row>
    <row r="14" spans="1:104" x14ac:dyDescent="0.25">
      <c r="A14" s="10" t="s">
        <v>77</v>
      </c>
      <c r="B14" s="20" t="s">
        <v>10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N14" s="42"/>
    </row>
    <row r="15" spans="1:104" x14ac:dyDescent="0.25">
      <c r="A15" s="10"/>
      <c r="B15" s="20"/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  <c r="AU15" s="31">
        <v>0</v>
      </c>
      <c r="AV15" s="31">
        <v>0</v>
      </c>
      <c r="AW15" s="31">
        <v>0</v>
      </c>
      <c r="AX15" s="31">
        <v>0</v>
      </c>
      <c r="AY15" s="31">
        <v>0</v>
      </c>
      <c r="AZ15" s="31">
        <v>0</v>
      </c>
      <c r="BA15" s="31">
        <v>0</v>
      </c>
      <c r="BB15" s="31">
        <v>0</v>
      </c>
      <c r="BC15" s="31">
        <v>0</v>
      </c>
      <c r="BD15" s="31">
        <v>0</v>
      </c>
      <c r="BE15" s="31">
        <v>0</v>
      </c>
      <c r="BF15" s="31">
        <v>0</v>
      </c>
      <c r="BG15" s="31">
        <v>0</v>
      </c>
      <c r="BH15" s="31">
        <v>0</v>
      </c>
      <c r="BI15" s="31">
        <v>0</v>
      </c>
      <c r="BJ15" s="31">
        <v>0</v>
      </c>
      <c r="BK15" s="32">
        <f>SUM(C15:BJ15)</f>
        <v>0</v>
      </c>
      <c r="BN15" s="42"/>
    </row>
    <row r="16" spans="1:104" x14ac:dyDescent="0.25">
      <c r="A16" s="10"/>
      <c r="B16" s="21" t="s">
        <v>92</v>
      </c>
      <c r="C16" s="33">
        <f t="shared" ref="C16:AH16" si="2">SUM(C15:C15)</f>
        <v>0</v>
      </c>
      <c r="D16" s="33">
        <f t="shared" si="2"/>
        <v>0</v>
      </c>
      <c r="E16" s="33">
        <f t="shared" si="2"/>
        <v>0</v>
      </c>
      <c r="F16" s="33">
        <f t="shared" si="2"/>
        <v>0</v>
      </c>
      <c r="G16" s="33">
        <f t="shared" si="2"/>
        <v>0</v>
      </c>
      <c r="H16" s="33">
        <f t="shared" si="2"/>
        <v>0</v>
      </c>
      <c r="I16" s="33">
        <f t="shared" si="2"/>
        <v>0</v>
      </c>
      <c r="J16" s="33">
        <f t="shared" si="2"/>
        <v>0</v>
      </c>
      <c r="K16" s="33">
        <f t="shared" si="2"/>
        <v>0</v>
      </c>
      <c r="L16" s="33">
        <f t="shared" si="2"/>
        <v>0</v>
      </c>
      <c r="M16" s="33">
        <f t="shared" si="2"/>
        <v>0</v>
      </c>
      <c r="N16" s="33">
        <f t="shared" si="2"/>
        <v>0</v>
      </c>
      <c r="O16" s="33">
        <f t="shared" si="2"/>
        <v>0</v>
      </c>
      <c r="P16" s="33">
        <f t="shared" si="2"/>
        <v>0</v>
      </c>
      <c r="Q16" s="33">
        <f t="shared" si="2"/>
        <v>0</v>
      </c>
      <c r="R16" s="33">
        <f t="shared" si="2"/>
        <v>0</v>
      </c>
      <c r="S16" s="33">
        <f t="shared" si="2"/>
        <v>0</v>
      </c>
      <c r="T16" s="33">
        <f t="shared" si="2"/>
        <v>0</v>
      </c>
      <c r="U16" s="33">
        <f t="shared" si="2"/>
        <v>0</v>
      </c>
      <c r="V16" s="33">
        <f t="shared" si="2"/>
        <v>0</v>
      </c>
      <c r="W16" s="33">
        <f t="shared" si="2"/>
        <v>0</v>
      </c>
      <c r="X16" s="33">
        <f t="shared" si="2"/>
        <v>0</v>
      </c>
      <c r="Y16" s="33">
        <f t="shared" si="2"/>
        <v>0</v>
      </c>
      <c r="Z16" s="33">
        <f t="shared" si="2"/>
        <v>0</v>
      </c>
      <c r="AA16" s="33">
        <f t="shared" si="2"/>
        <v>0</v>
      </c>
      <c r="AB16" s="33">
        <f t="shared" si="2"/>
        <v>0</v>
      </c>
      <c r="AC16" s="33">
        <f t="shared" si="2"/>
        <v>0</v>
      </c>
      <c r="AD16" s="33">
        <f t="shared" si="2"/>
        <v>0</v>
      </c>
      <c r="AE16" s="33">
        <f t="shared" si="2"/>
        <v>0</v>
      </c>
      <c r="AF16" s="33">
        <f t="shared" si="2"/>
        <v>0</v>
      </c>
      <c r="AG16" s="33">
        <f t="shared" si="2"/>
        <v>0</v>
      </c>
      <c r="AH16" s="33">
        <f t="shared" si="2"/>
        <v>0</v>
      </c>
      <c r="AI16" s="33">
        <f t="shared" ref="AI16:BJ16" si="3">SUM(AI15:AI15)</f>
        <v>0</v>
      </c>
      <c r="AJ16" s="33">
        <f t="shared" si="3"/>
        <v>0</v>
      </c>
      <c r="AK16" s="33">
        <f t="shared" si="3"/>
        <v>0</v>
      </c>
      <c r="AL16" s="33">
        <f t="shared" si="3"/>
        <v>0</v>
      </c>
      <c r="AM16" s="33">
        <f t="shared" si="3"/>
        <v>0</v>
      </c>
      <c r="AN16" s="33">
        <f t="shared" si="3"/>
        <v>0</v>
      </c>
      <c r="AO16" s="33">
        <f t="shared" si="3"/>
        <v>0</v>
      </c>
      <c r="AP16" s="33">
        <f t="shared" si="3"/>
        <v>0</v>
      </c>
      <c r="AQ16" s="33">
        <f t="shared" si="3"/>
        <v>0</v>
      </c>
      <c r="AR16" s="33">
        <f t="shared" si="3"/>
        <v>0</v>
      </c>
      <c r="AS16" s="33">
        <f t="shared" si="3"/>
        <v>0</v>
      </c>
      <c r="AT16" s="33">
        <f t="shared" si="3"/>
        <v>0</v>
      </c>
      <c r="AU16" s="33">
        <f t="shared" si="3"/>
        <v>0</v>
      </c>
      <c r="AV16" s="33">
        <f t="shared" si="3"/>
        <v>0</v>
      </c>
      <c r="AW16" s="33">
        <f t="shared" si="3"/>
        <v>0</v>
      </c>
      <c r="AX16" s="33">
        <f t="shared" si="3"/>
        <v>0</v>
      </c>
      <c r="AY16" s="33">
        <f t="shared" si="3"/>
        <v>0</v>
      </c>
      <c r="AZ16" s="33">
        <f t="shared" si="3"/>
        <v>0</v>
      </c>
      <c r="BA16" s="33">
        <f t="shared" si="3"/>
        <v>0</v>
      </c>
      <c r="BB16" s="33">
        <f t="shared" si="3"/>
        <v>0</v>
      </c>
      <c r="BC16" s="33">
        <f t="shared" si="3"/>
        <v>0</v>
      </c>
      <c r="BD16" s="33">
        <f t="shared" si="3"/>
        <v>0</v>
      </c>
      <c r="BE16" s="33">
        <f t="shared" si="3"/>
        <v>0</v>
      </c>
      <c r="BF16" s="33">
        <f t="shared" si="3"/>
        <v>0</v>
      </c>
      <c r="BG16" s="33">
        <f t="shared" si="3"/>
        <v>0</v>
      </c>
      <c r="BH16" s="33">
        <f t="shared" si="3"/>
        <v>0</v>
      </c>
      <c r="BI16" s="33">
        <f t="shared" si="3"/>
        <v>0</v>
      </c>
      <c r="BJ16" s="33">
        <f t="shared" si="3"/>
        <v>0</v>
      </c>
      <c r="BK16" s="33">
        <f>SUM(C16:BJ16)</f>
        <v>0</v>
      </c>
      <c r="BN16" s="42"/>
    </row>
    <row r="17" spans="1:66" x14ac:dyDescent="0.25">
      <c r="A17" s="10" t="s">
        <v>78</v>
      </c>
      <c r="B17" s="20" t="s">
        <v>15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N17" s="42"/>
    </row>
    <row r="18" spans="1:66" x14ac:dyDescent="0.25">
      <c r="A18" s="10"/>
      <c r="B18" s="20"/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1">
        <v>0</v>
      </c>
      <c r="BB18" s="31">
        <v>0</v>
      </c>
      <c r="BC18" s="31">
        <v>0</v>
      </c>
      <c r="BD18" s="31">
        <v>0</v>
      </c>
      <c r="BE18" s="31">
        <v>0</v>
      </c>
      <c r="BF18" s="31">
        <v>0</v>
      </c>
      <c r="BG18" s="31">
        <v>0</v>
      </c>
      <c r="BH18" s="31">
        <v>0</v>
      </c>
      <c r="BI18" s="31">
        <v>0</v>
      </c>
      <c r="BJ18" s="31">
        <v>0</v>
      </c>
      <c r="BK18" s="32">
        <f>SUM(C18:BJ18)</f>
        <v>0</v>
      </c>
      <c r="BN18" s="42"/>
    </row>
    <row r="19" spans="1:66" x14ac:dyDescent="0.25">
      <c r="A19" s="10"/>
      <c r="B19" s="21" t="s">
        <v>91</v>
      </c>
      <c r="C19" s="33">
        <f>SUM(C18)</f>
        <v>0</v>
      </c>
      <c r="D19" s="33">
        <f t="shared" ref="D19:BJ19" si="4">SUM(D18)</f>
        <v>0</v>
      </c>
      <c r="E19" s="33">
        <f t="shared" si="4"/>
        <v>0</v>
      </c>
      <c r="F19" s="33">
        <f t="shared" si="4"/>
        <v>0</v>
      </c>
      <c r="G19" s="33">
        <f t="shared" si="4"/>
        <v>0</v>
      </c>
      <c r="H19" s="33">
        <f t="shared" si="4"/>
        <v>0</v>
      </c>
      <c r="I19" s="33">
        <f t="shared" si="4"/>
        <v>0</v>
      </c>
      <c r="J19" s="33">
        <f t="shared" si="4"/>
        <v>0</v>
      </c>
      <c r="K19" s="33">
        <f t="shared" si="4"/>
        <v>0</v>
      </c>
      <c r="L19" s="33">
        <f t="shared" si="4"/>
        <v>0</v>
      </c>
      <c r="M19" s="33">
        <f t="shared" si="4"/>
        <v>0</v>
      </c>
      <c r="N19" s="33">
        <f t="shared" si="4"/>
        <v>0</v>
      </c>
      <c r="O19" s="33">
        <f t="shared" si="4"/>
        <v>0</v>
      </c>
      <c r="P19" s="33">
        <f t="shared" si="4"/>
        <v>0</v>
      </c>
      <c r="Q19" s="33">
        <f t="shared" si="4"/>
        <v>0</v>
      </c>
      <c r="R19" s="33">
        <f t="shared" si="4"/>
        <v>0</v>
      </c>
      <c r="S19" s="33">
        <f t="shared" si="4"/>
        <v>0</v>
      </c>
      <c r="T19" s="33">
        <f t="shared" si="4"/>
        <v>0</v>
      </c>
      <c r="U19" s="33">
        <f t="shared" si="4"/>
        <v>0</v>
      </c>
      <c r="V19" s="33">
        <f t="shared" si="4"/>
        <v>0</v>
      </c>
      <c r="W19" s="33">
        <f t="shared" si="4"/>
        <v>0</v>
      </c>
      <c r="X19" s="33">
        <f t="shared" si="4"/>
        <v>0</v>
      </c>
      <c r="Y19" s="33">
        <f t="shared" si="4"/>
        <v>0</v>
      </c>
      <c r="Z19" s="33">
        <f t="shared" si="4"/>
        <v>0</v>
      </c>
      <c r="AA19" s="33">
        <f t="shared" si="4"/>
        <v>0</v>
      </c>
      <c r="AB19" s="33">
        <f t="shared" si="4"/>
        <v>0</v>
      </c>
      <c r="AC19" s="33">
        <f t="shared" si="4"/>
        <v>0</v>
      </c>
      <c r="AD19" s="33">
        <f t="shared" si="4"/>
        <v>0</v>
      </c>
      <c r="AE19" s="33">
        <f t="shared" si="4"/>
        <v>0</v>
      </c>
      <c r="AF19" s="33">
        <f t="shared" si="4"/>
        <v>0</v>
      </c>
      <c r="AG19" s="33">
        <f t="shared" si="4"/>
        <v>0</v>
      </c>
      <c r="AH19" s="33">
        <f t="shared" si="4"/>
        <v>0</v>
      </c>
      <c r="AI19" s="33">
        <f t="shared" si="4"/>
        <v>0</v>
      </c>
      <c r="AJ19" s="33">
        <f t="shared" si="4"/>
        <v>0</v>
      </c>
      <c r="AK19" s="33">
        <f t="shared" si="4"/>
        <v>0</v>
      </c>
      <c r="AL19" s="33">
        <f t="shared" si="4"/>
        <v>0</v>
      </c>
      <c r="AM19" s="33">
        <f t="shared" si="4"/>
        <v>0</v>
      </c>
      <c r="AN19" s="33">
        <f t="shared" si="4"/>
        <v>0</v>
      </c>
      <c r="AO19" s="33">
        <f t="shared" si="4"/>
        <v>0</v>
      </c>
      <c r="AP19" s="33">
        <f t="shared" si="4"/>
        <v>0</v>
      </c>
      <c r="AQ19" s="33">
        <f t="shared" si="4"/>
        <v>0</v>
      </c>
      <c r="AR19" s="33">
        <f t="shared" si="4"/>
        <v>0</v>
      </c>
      <c r="AS19" s="33">
        <f t="shared" si="4"/>
        <v>0</v>
      </c>
      <c r="AT19" s="33">
        <f t="shared" si="4"/>
        <v>0</v>
      </c>
      <c r="AU19" s="33">
        <f t="shared" si="4"/>
        <v>0</v>
      </c>
      <c r="AV19" s="33">
        <f t="shared" si="4"/>
        <v>0</v>
      </c>
      <c r="AW19" s="33">
        <f t="shared" si="4"/>
        <v>0</v>
      </c>
      <c r="AX19" s="33">
        <f t="shared" si="4"/>
        <v>0</v>
      </c>
      <c r="AY19" s="33">
        <f t="shared" si="4"/>
        <v>0</v>
      </c>
      <c r="AZ19" s="33">
        <f t="shared" si="4"/>
        <v>0</v>
      </c>
      <c r="BA19" s="33">
        <f t="shared" si="4"/>
        <v>0</v>
      </c>
      <c r="BB19" s="33">
        <f t="shared" si="4"/>
        <v>0</v>
      </c>
      <c r="BC19" s="33">
        <f t="shared" si="4"/>
        <v>0</v>
      </c>
      <c r="BD19" s="33">
        <f t="shared" si="4"/>
        <v>0</v>
      </c>
      <c r="BE19" s="33">
        <f t="shared" si="4"/>
        <v>0</v>
      </c>
      <c r="BF19" s="33">
        <f t="shared" si="4"/>
        <v>0</v>
      </c>
      <c r="BG19" s="33">
        <f t="shared" si="4"/>
        <v>0</v>
      </c>
      <c r="BH19" s="33">
        <f t="shared" si="4"/>
        <v>0</v>
      </c>
      <c r="BI19" s="33">
        <f t="shared" si="4"/>
        <v>0</v>
      </c>
      <c r="BJ19" s="33">
        <f t="shared" si="4"/>
        <v>0</v>
      </c>
      <c r="BK19" s="33">
        <f>SUM(C19:BJ19)</f>
        <v>0</v>
      </c>
      <c r="BN19" s="42"/>
    </row>
    <row r="20" spans="1:66" x14ac:dyDescent="0.25">
      <c r="A20" s="10" t="s">
        <v>80</v>
      </c>
      <c r="B20" s="20" t="s">
        <v>96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N20" s="42"/>
    </row>
    <row r="21" spans="1:66" x14ac:dyDescent="0.25">
      <c r="A21" s="10"/>
      <c r="B21" s="19"/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32">
        <f>SUM(C21:BJ21)</f>
        <v>0</v>
      </c>
      <c r="BN21" s="42"/>
    </row>
    <row r="22" spans="1:66" x14ac:dyDescent="0.25">
      <c r="A22" s="10"/>
      <c r="B22" s="21" t="s">
        <v>90</v>
      </c>
      <c r="C22" s="33">
        <f>SUM(C21)</f>
        <v>0</v>
      </c>
      <c r="D22" s="33">
        <f t="shared" ref="D22:BJ22" si="5">SUM(D21)</f>
        <v>0</v>
      </c>
      <c r="E22" s="33">
        <f t="shared" si="5"/>
        <v>0</v>
      </c>
      <c r="F22" s="33">
        <f t="shared" si="5"/>
        <v>0</v>
      </c>
      <c r="G22" s="33">
        <f t="shared" si="5"/>
        <v>0</v>
      </c>
      <c r="H22" s="33">
        <f t="shared" si="5"/>
        <v>0</v>
      </c>
      <c r="I22" s="33">
        <f t="shared" si="5"/>
        <v>0</v>
      </c>
      <c r="J22" s="33">
        <f t="shared" si="5"/>
        <v>0</v>
      </c>
      <c r="K22" s="33">
        <f t="shared" si="5"/>
        <v>0</v>
      </c>
      <c r="L22" s="33">
        <f t="shared" si="5"/>
        <v>0</v>
      </c>
      <c r="M22" s="33">
        <f t="shared" si="5"/>
        <v>0</v>
      </c>
      <c r="N22" s="33">
        <f t="shared" si="5"/>
        <v>0</v>
      </c>
      <c r="O22" s="33">
        <f t="shared" si="5"/>
        <v>0</v>
      </c>
      <c r="P22" s="33">
        <f t="shared" si="5"/>
        <v>0</v>
      </c>
      <c r="Q22" s="33">
        <f t="shared" si="5"/>
        <v>0</v>
      </c>
      <c r="R22" s="33">
        <f t="shared" si="5"/>
        <v>0</v>
      </c>
      <c r="S22" s="33">
        <f t="shared" si="5"/>
        <v>0</v>
      </c>
      <c r="T22" s="33">
        <f t="shared" si="5"/>
        <v>0</v>
      </c>
      <c r="U22" s="33">
        <f t="shared" si="5"/>
        <v>0</v>
      </c>
      <c r="V22" s="33">
        <f t="shared" si="5"/>
        <v>0</v>
      </c>
      <c r="W22" s="33">
        <f t="shared" si="5"/>
        <v>0</v>
      </c>
      <c r="X22" s="33">
        <f t="shared" si="5"/>
        <v>0</v>
      </c>
      <c r="Y22" s="33">
        <f t="shared" si="5"/>
        <v>0</v>
      </c>
      <c r="Z22" s="33">
        <f t="shared" si="5"/>
        <v>0</v>
      </c>
      <c r="AA22" s="33">
        <f t="shared" si="5"/>
        <v>0</v>
      </c>
      <c r="AB22" s="33">
        <f t="shared" si="5"/>
        <v>0</v>
      </c>
      <c r="AC22" s="33">
        <f t="shared" si="5"/>
        <v>0</v>
      </c>
      <c r="AD22" s="33">
        <f t="shared" si="5"/>
        <v>0</v>
      </c>
      <c r="AE22" s="33">
        <f t="shared" si="5"/>
        <v>0</v>
      </c>
      <c r="AF22" s="33">
        <f t="shared" si="5"/>
        <v>0</v>
      </c>
      <c r="AG22" s="33">
        <f t="shared" si="5"/>
        <v>0</v>
      </c>
      <c r="AH22" s="33">
        <f t="shared" si="5"/>
        <v>0</v>
      </c>
      <c r="AI22" s="33">
        <f t="shared" si="5"/>
        <v>0</v>
      </c>
      <c r="AJ22" s="33">
        <f t="shared" si="5"/>
        <v>0</v>
      </c>
      <c r="AK22" s="33">
        <f t="shared" si="5"/>
        <v>0</v>
      </c>
      <c r="AL22" s="33">
        <f t="shared" si="5"/>
        <v>0</v>
      </c>
      <c r="AM22" s="33">
        <f t="shared" si="5"/>
        <v>0</v>
      </c>
      <c r="AN22" s="33">
        <f t="shared" si="5"/>
        <v>0</v>
      </c>
      <c r="AO22" s="33">
        <f t="shared" si="5"/>
        <v>0</v>
      </c>
      <c r="AP22" s="33">
        <f t="shared" si="5"/>
        <v>0</v>
      </c>
      <c r="AQ22" s="33">
        <f t="shared" si="5"/>
        <v>0</v>
      </c>
      <c r="AR22" s="33">
        <f t="shared" si="5"/>
        <v>0</v>
      </c>
      <c r="AS22" s="33">
        <f t="shared" si="5"/>
        <v>0</v>
      </c>
      <c r="AT22" s="33">
        <f t="shared" si="5"/>
        <v>0</v>
      </c>
      <c r="AU22" s="33">
        <f t="shared" si="5"/>
        <v>0</v>
      </c>
      <c r="AV22" s="33">
        <f t="shared" si="5"/>
        <v>0</v>
      </c>
      <c r="AW22" s="33">
        <f t="shared" si="5"/>
        <v>0</v>
      </c>
      <c r="AX22" s="33">
        <f t="shared" si="5"/>
        <v>0</v>
      </c>
      <c r="AY22" s="33">
        <f t="shared" si="5"/>
        <v>0</v>
      </c>
      <c r="AZ22" s="33">
        <f t="shared" si="5"/>
        <v>0</v>
      </c>
      <c r="BA22" s="33">
        <f t="shared" si="5"/>
        <v>0</v>
      </c>
      <c r="BB22" s="33">
        <f t="shared" si="5"/>
        <v>0</v>
      </c>
      <c r="BC22" s="33">
        <f t="shared" si="5"/>
        <v>0</v>
      </c>
      <c r="BD22" s="33">
        <f t="shared" si="5"/>
        <v>0</v>
      </c>
      <c r="BE22" s="33">
        <f t="shared" si="5"/>
        <v>0</v>
      </c>
      <c r="BF22" s="33">
        <f t="shared" si="5"/>
        <v>0</v>
      </c>
      <c r="BG22" s="33">
        <f t="shared" si="5"/>
        <v>0</v>
      </c>
      <c r="BH22" s="33">
        <f t="shared" si="5"/>
        <v>0</v>
      </c>
      <c r="BI22" s="33">
        <f t="shared" si="5"/>
        <v>0</v>
      </c>
      <c r="BJ22" s="33">
        <f t="shared" si="5"/>
        <v>0</v>
      </c>
      <c r="BK22" s="33">
        <f>SUM(C22:BJ22)</f>
        <v>0</v>
      </c>
      <c r="BN22" s="42"/>
    </row>
    <row r="23" spans="1:66" x14ac:dyDescent="0.25">
      <c r="A23" s="10" t="s">
        <v>81</v>
      </c>
      <c r="B23" s="20" t="s">
        <v>16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N23" s="42"/>
    </row>
    <row r="24" spans="1:66" x14ac:dyDescent="0.25">
      <c r="A24" s="10"/>
      <c r="B24" s="20" t="s">
        <v>124</v>
      </c>
      <c r="C24" s="31">
        <v>0</v>
      </c>
      <c r="D24" s="31">
        <v>56.449068186129026</v>
      </c>
      <c r="E24" s="31">
        <v>0</v>
      </c>
      <c r="F24" s="31">
        <v>0</v>
      </c>
      <c r="G24" s="31">
        <v>0</v>
      </c>
      <c r="H24" s="31">
        <v>3.3030326879677419</v>
      </c>
      <c r="I24" s="31">
        <v>239.61760254858063</v>
      </c>
      <c r="J24" s="31">
        <v>34.553066482258068</v>
      </c>
      <c r="K24" s="31">
        <v>0</v>
      </c>
      <c r="L24" s="31">
        <v>29.788736828999983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2.0450013510645162</v>
      </c>
      <c r="S24" s="31">
        <v>12.223126038354838</v>
      </c>
      <c r="T24" s="31">
        <v>0</v>
      </c>
      <c r="U24" s="31">
        <v>0</v>
      </c>
      <c r="V24" s="31">
        <v>2.5484471840967742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0.45608202854838709</v>
      </c>
      <c r="AC24" s="31">
        <v>144.73654707899999</v>
      </c>
      <c r="AD24" s="31">
        <v>0</v>
      </c>
      <c r="AE24" s="31">
        <v>0</v>
      </c>
      <c r="AF24" s="31">
        <v>1.3060670104193546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0.34360410861290314</v>
      </c>
      <c r="AM24" s="31">
        <v>0.47859788770967737</v>
      </c>
      <c r="AN24" s="31">
        <v>8.9996997419354834E-3</v>
      </c>
      <c r="AO24" s="31">
        <v>0</v>
      </c>
      <c r="AP24" s="31">
        <v>0.59378249638709679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20.701015857612919</v>
      </c>
      <c r="AW24" s="31">
        <v>106.29463284196774</v>
      </c>
      <c r="AX24" s="31">
        <v>3.6563908327096786</v>
      </c>
      <c r="AY24" s="31">
        <v>0</v>
      </c>
      <c r="AZ24" s="31">
        <v>77.023073560322572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7.5342507879032317</v>
      </c>
      <c r="BG24" s="31">
        <v>3.758703154451613</v>
      </c>
      <c r="BH24" s="31">
        <v>4.6209007302903204</v>
      </c>
      <c r="BI24" s="31">
        <v>0</v>
      </c>
      <c r="BJ24" s="31">
        <v>5.3595701460645166</v>
      </c>
      <c r="BK24" s="32">
        <f t="shared" ref="BK24:BK30" si="6">SUM(C24:BJ24)</f>
        <v>757.40029952919372</v>
      </c>
      <c r="BN24" s="42"/>
    </row>
    <row r="25" spans="1:66" x14ac:dyDescent="0.25">
      <c r="A25" s="10"/>
      <c r="B25" s="20" t="s">
        <v>125</v>
      </c>
      <c r="C25" s="31">
        <v>0</v>
      </c>
      <c r="D25" s="31">
        <v>38.078902164870968</v>
      </c>
      <c r="E25" s="31">
        <v>0</v>
      </c>
      <c r="F25" s="31">
        <v>0</v>
      </c>
      <c r="G25" s="31">
        <v>0</v>
      </c>
      <c r="H25" s="31">
        <v>0.76370496203225779</v>
      </c>
      <c r="I25" s="31">
        <v>20.996625998677398</v>
      </c>
      <c r="J25" s="31">
        <v>0</v>
      </c>
      <c r="K25" s="31">
        <v>0</v>
      </c>
      <c r="L25" s="31">
        <v>2.1022684036774191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0.22007179325806447</v>
      </c>
      <c r="S25" s="31">
        <v>0</v>
      </c>
      <c r="T25" s="31">
        <v>0</v>
      </c>
      <c r="U25" s="31">
        <v>0</v>
      </c>
      <c r="V25" s="31">
        <v>6.9630865903225828E-2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1.8386507806451614E-2</v>
      </c>
      <c r="AC25" s="31">
        <v>2.7860486032258061E-2</v>
      </c>
      <c r="AD25" s="31">
        <v>0</v>
      </c>
      <c r="AE25" s="31">
        <v>0</v>
      </c>
      <c r="AF25" s="31">
        <v>6.4503642741935485E-2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1.6078740419354837E-2</v>
      </c>
      <c r="AM25" s="31">
        <v>0</v>
      </c>
      <c r="AN25" s="31">
        <v>0</v>
      </c>
      <c r="AO25" s="31">
        <v>0</v>
      </c>
      <c r="AP25" s="31">
        <v>1.4738483870967742E-5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2.187961853451613</v>
      </c>
      <c r="AW25" s="31">
        <v>1.465925214516129</v>
      </c>
      <c r="AX25" s="31">
        <v>0</v>
      </c>
      <c r="AY25" s="31">
        <v>0</v>
      </c>
      <c r="AZ25" s="31">
        <v>2.780451378612903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0.86453128445161298</v>
      </c>
      <c r="BG25" s="31">
        <v>1.3147443E-2</v>
      </c>
      <c r="BH25" s="31">
        <v>0</v>
      </c>
      <c r="BI25" s="31">
        <v>0</v>
      </c>
      <c r="BJ25" s="31">
        <v>0.41473585645161293</v>
      </c>
      <c r="BK25" s="57">
        <f t="shared" si="6"/>
        <v>70.08480133438708</v>
      </c>
      <c r="BN25" s="42"/>
    </row>
    <row r="26" spans="1:66" x14ac:dyDescent="0.25">
      <c r="A26" s="10"/>
      <c r="B26" s="20" t="s">
        <v>122</v>
      </c>
      <c r="C26" s="31">
        <v>0</v>
      </c>
      <c r="D26" s="31">
        <v>18.846375801580649</v>
      </c>
      <c r="E26" s="31">
        <v>0</v>
      </c>
      <c r="F26" s="31">
        <v>0</v>
      </c>
      <c r="G26" s="31">
        <v>0</v>
      </c>
      <c r="H26" s="31">
        <v>0.9385438519677437</v>
      </c>
      <c r="I26" s="31">
        <v>1.2769988031290322</v>
      </c>
      <c r="J26" s="31">
        <v>0</v>
      </c>
      <c r="K26" s="31">
        <v>0</v>
      </c>
      <c r="L26" s="31">
        <v>1.3221268873548386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0.50686910503225802</v>
      </c>
      <c r="S26" s="31">
        <v>3.1468565572903229</v>
      </c>
      <c r="T26" s="31">
        <v>0</v>
      </c>
      <c r="U26" s="31">
        <v>0</v>
      </c>
      <c r="V26" s="31">
        <v>0.21477788929032254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1.1430049905161288</v>
      </c>
      <c r="AC26" s="31">
        <v>0.60427438929032262</v>
      </c>
      <c r="AD26" s="31">
        <v>0</v>
      </c>
      <c r="AE26" s="31">
        <v>0</v>
      </c>
      <c r="AF26" s="31">
        <v>3.0511545936129028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0.53231686932258071</v>
      </c>
      <c r="AM26" s="31">
        <v>0.1029675125806451</v>
      </c>
      <c r="AN26" s="31">
        <v>0</v>
      </c>
      <c r="AO26" s="31">
        <v>0</v>
      </c>
      <c r="AP26" s="31">
        <v>0.46074478716129041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9.8270546873871005</v>
      </c>
      <c r="AW26" s="31">
        <v>31.928675636903225</v>
      </c>
      <c r="AX26" s="31">
        <v>7.3188292680967741</v>
      </c>
      <c r="AY26" s="31">
        <v>0</v>
      </c>
      <c r="AZ26" s="31">
        <v>22.485049448193546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2.3046180205483875</v>
      </c>
      <c r="BG26" s="31">
        <v>8.1557665487741939</v>
      </c>
      <c r="BH26" s="31">
        <v>0</v>
      </c>
      <c r="BI26" s="31">
        <v>0</v>
      </c>
      <c r="BJ26" s="31">
        <v>1.1564525920322581</v>
      </c>
      <c r="BK26" s="57">
        <f t="shared" si="6"/>
        <v>115.32345824006453</v>
      </c>
      <c r="BN26" s="42"/>
    </row>
    <row r="27" spans="1:66" x14ac:dyDescent="0.25">
      <c r="A27" s="10"/>
      <c r="B27" s="20" t="s">
        <v>126</v>
      </c>
      <c r="C27" s="31">
        <v>0</v>
      </c>
      <c r="D27" s="31">
        <v>50.587520280161215</v>
      </c>
      <c r="E27" s="31">
        <v>0</v>
      </c>
      <c r="F27" s="31">
        <v>0</v>
      </c>
      <c r="G27" s="31">
        <v>0</v>
      </c>
      <c r="H27" s="31">
        <v>1.3576390359999999</v>
      </c>
      <c r="I27" s="31">
        <v>68.06721674306452</v>
      </c>
      <c r="J27" s="31">
        <v>0</v>
      </c>
      <c r="K27" s="31">
        <v>0</v>
      </c>
      <c r="L27" s="31">
        <v>13.584674630838713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0.59889513435483865</v>
      </c>
      <c r="S27" s="31">
        <v>0</v>
      </c>
      <c r="T27" s="31">
        <v>0</v>
      </c>
      <c r="U27" s="31">
        <v>0</v>
      </c>
      <c r="V27" s="31">
        <v>0.76095421722580658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2.6921492254838713</v>
      </c>
      <c r="AC27" s="31">
        <v>39.615240899806452</v>
      </c>
      <c r="AD27" s="31">
        <v>0</v>
      </c>
      <c r="AE27" s="31">
        <v>0</v>
      </c>
      <c r="AF27" s="31">
        <v>3.8414088124516126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0.50990853341935471</v>
      </c>
      <c r="AM27" s="31">
        <v>12.289104675225806</v>
      </c>
      <c r="AN27" s="31">
        <v>45.002158575032254</v>
      </c>
      <c r="AO27" s="31">
        <v>0</v>
      </c>
      <c r="AP27" s="31">
        <v>1.1081658280645161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9.7807990181612841</v>
      </c>
      <c r="AW27" s="31">
        <v>47.924660430225813</v>
      </c>
      <c r="AX27" s="31">
        <v>0</v>
      </c>
      <c r="AY27" s="31">
        <v>0</v>
      </c>
      <c r="AZ27" s="31">
        <v>51.817635071419346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3.2594760274193559</v>
      </c>
      <c r="BG27" s="31">
        <v>9.18263007732258</v>
      </c>
      <c r="BH27" s="31">
        <v>2.3168625126774192</v>
      </c>
      <c r="BI27" s="31">
        <v>0</v>
      </c>
      <c r="BJ27" s="31">
        <v>3.9027945025483866</v>
      </c>
      <c r="BK27" s="57">
        <f t="shared" si="6"/>
        <v>368.19989423090311</v>
      </c>
      <c r="BN27" s="42"/>
    </row>
    <row r="28" spans="1:66" x14ac:dyDescent="0.25">
      <c r="A28" s="10"/>
      <c r="B28" s="20" t="s">
        <v>103</v>
      </c>
      <c r="C28" s="31">
        <v>0</v>
      </c>
      <c r="D28" s="31">
        <v>2.0519063130967736</v>
      </c>
      <c r="E28" s="31">
        <v>0</v>
      </c>
      <c r="F28" s="31">
        <v>0</v>
      </c>
      <c r="G28" s="31">
        <v>0</v>
      </c>
      <c r="H28" s="31">
        <v>0.47807016061290319</v>
      </c>
      <c r="I28" s="31">
        <v>2.8789828315161405</v>
      </c>
      <c r="J28" s="31">
        <v>0</v>
      </c>
      <c r="K28" s="31">
        <v>0</v>
      </c>
      <c r="L28" s="31">
        <v>0.31031183419354835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9.7152103387096775E-2</v>
      </c>
      <c r="S28" s="31">
        <v>0</v>
      </c>
      <c r="T28" s="31">
        <v>0</v>
      </c>
      <c r="U28" s="31">
        <v>0</v>
      </c>
      <c r="V28" s="31">
        <v>0.18030644612903224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0.30455363235483868</v>
      </c>
      <c r="AC28" s="31">
        <v>0.16476088196774191</v>
      </c>
      <c r="AD28" s="31">
        <v>0</v>
      </c>
      <c r="AE28" s="31">
        <v>0</v>
      </c>
      <c r="AF28" s="31">
        <v>0.19387651996774194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0.26235253332258063</v>
      </c>
      <c r="AM28" s="31">
        <v>4.3939792935483862E-2</v>
      </c>
      <c r="AN28" s="31">
        <v>0</v>
      </c>
      <c r="AO28" s="31">
        <v>0</v>
      </c>
      <c r="AP28" s="31">
        <v>1.5843095933548388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6.2417590910645133</v>
      </c>
      <c r="AW28" s="31">
        <v>1.7218566200645167</v>
      </c>
      <c r="AX28" s="31">
        <v>0</v>
      </c>
      <c r="AY28" s="31">
        <v>0</v>
      </c>
      <c r="AZ28" s="31">
        <v>2.4762630550322573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2.2923463189677427</v>
      </c>
      <c r="BG28" s="31">
        <v>0.10001269861290324</v>
      </c>
      <c r="BH28" s="31">
        <v>0</v>
      </c>
      <c r="BI28" s="31">
        <v>0</v>
      </c>
      <c r="BJ28" s="31">
        <v>0.12155447</v>
      </c>
      <c r="BK28" s="57">
        <f t="shared" si="6"/>
        <v>21.504314896580652</v>
      </c>
      <c r="BN28" s="42"/>
    </row>
    <row r="29" spans="1:66" x14ac:dyDescent="0.25">
      <c r="A29" s="10"/>
      <c r="B29" s="21" t="s">
        <v>89</v>
      </c>
      <c r="C29" s="33">
        <f t="shared" ref="C29:AH29" si="7">SUM(C24:C28)</f>
        <v>0</v>
      </c>
      <c r="D29" s="33">
        <f t="shared" si="7"/>
        <v>166.01377274583862</v>
      </c>
      <c r="E29" s="33">
        <f t="shared" si="7"/>
        <v>0</v>
      </c>
      <c r="F29" s="33">
        <f t="shared" si="7"/>
        <v>0</v>
      </c>
      <c r="G29" s="33">
        <f t="shared" si="7"/>
        <v>0</v>
      </c>
      <c r="H29" s="33">
        <f t="shared" si="7"/>
        <v>6.8409906985806463</v>
      </c>
      <c r="I29" s="33">
        <f t="shared" si="7"/>
        <v>332.83742692496776</v>
      </c>
      <c r="J29" s="33">
        <f t="shared" si="7"/>
        <v>34.553066482258068</v>
      </c>
      <c r="K29" s="33">
        <f t="shared" si="7"/>
        <v>0</v>
      </c>
      <c r="L29" s="33">
        <f t="shared" si="7"/>
        <v>47.108118585064503</v>
      </c>
      <c r="M29" s="33">
        <f t="shared" si="7"/>
        <v>0</v>
      </c>
      <c r="N29" s="33">
        <f t="shared" si="7"/>
        <v>0</v>
      </c>
      <c r="O29" s="33">
        <f t="shared" si="7"/>
        <v>0</v>
      </c>
      <c r="P29" s="33">
        <f t="shared" si="7"/>
        <v>0</v>
      </c>
      <c r="Q29" s="33">
        <f t="shared" si="7"/>
        <v>0</v>
      </c>
      <c r="R29" s="33">
        <f t="shared" si="7"/>
        <v>3.4679894870967738</v>
      </c>
      <c r="S29" s="33">
        <f t="shared" si="7"/>
        <v>15.369982595645162</v>
      </c>
      <c r="T29" s="33">
        <f t="shared" si="7"/>
        <v>0</v>
      </c>
      <c r="U29" s="33">
        <f t="shared" si="7"/>
        <v>0</v>
      </c>
      <c r="V29" s="33">
        <f t="shared" si="7"/>
        <v>3.7741166026451611</v>
      </c>
      <c r="W29" s="33">
        <f t="shared" si="7"/>
        <v>0</v>
      </c>
      <c r="X29" s="33">
        <f t="shared" si="7"/>
        <v>0</v>
      </c>
      <c r="Y29" s="33">
        <f t="shared" si="7"/>
        <v>0</v>
      </c>
      <c r="Z29" s="33">
        <f t="shared" si="7"/>
        <v>0</v>
      </c>
      <c r="AA29" s="33">
        <f t="shared" si="7"/>
        <v>0</v>
      </c>
      <c r="AB29" s="33">
        <f t="shared" si="7"/>
        <v>4.6141763847096779</v>
      </c>
      <c r="AC29" s="33">
        <f t="shared" si="7"/>
        <v>185.14868373609676</v>
      </c>
      <c r="AD29" s="33">
        <f t="shared" si="7"/>
        <v>0</v>
      </c>
      <c r="AE29" s="33">
        <f t="shared" si="7"/>
        <v>0</v>
      </c>
      <c r="AF29" s="33">
        <f t="shared" si="7"/>
        <v>8.4570105791935468</v>
      </c>
      <c r="AG29" s="33">
        <f t="shared" si="7"/>
        <v>0</v>
      </c>
      <c r="AH29" s="33">
        <f t="shared" si="7"/>
        <v>0</v>
      </c>
      <c r="AI29" s="33">
        <f t="shared" ref="AI29:BJ29" si="8">SUM(AI24:AI28)</f>
        <v>0</v>
      </c>
      <c r="AJ29" s="33">
        <f t="shared" si="8"/>
        <v>0</v>
      </c>
      <c r="AK29" s="33">
        <f t="shared" si="8"/>
        <v>0</v>
      </c>
      <c r="AL29" s="33">
        <f t="shared" si="8"/>
        <v>1.6642607850967741</v>
      </c>
      <c r="AM29" s="33">
        <f t="shared" si="8"/>
        <v>12.914609868451613</v>
      </c>
      <c r="AN29" s="33">
        <f t="shared" si="8"/>
        <v>45.011158274774189</v>
      </c>
      <c r="AO29" s="33">
        <f t="shared" si="8"/>
        <v>0</v>
      </c>
      <c r="AP29" s="33">
        <f t="shared" si="8"/>
        <v>3.7470174434516133</v>
      </c>
      <c r="AQ29" s="33">
        <f t="shared" si="8"/>
        <v>0</v>
      </c>
      <c r="AR29" s="33">
        <f t="shared" si="8"/>
        <v>0</v>
      </c>
      <c r="AS29" s="33">
        <f t="shared" si="8"/>
        <v>0</v>
      </c>
      <c r="AT29" s="33">
        <f t="shared" si="8"/>
        <v>0</v>
      </c>
      <c r="AU29" s="33">
        <f t="shared" si="8"/>
        <v>0</v>
      </c>
      <c r="AV29" s="33">
        <f t="shared" si="8"/>
        <v>48.738590507677429</v>
      </c>
      <c r="AW29" s="33">
        <f t="shared" si="8"/>
        <v>189.33575074367744</v>
      </c>
      <c r="AX29" s="33">
        <f t="shared" si="8"/>
        <v>10.975220100806453</v>
      </c>
      <c r="AY29" s="33">
        <f t="shared" si="8"/>
        <v>0</v>
      </c>
      <c r="AZ29" s="33">
        <f t="shared" si="8"/>
        <v>156.58247251358065</v>
      </c>
      <c r="BA29" s="33">
        <f t="shared" si="8"/>
        <v>0</v>
      </c>
      <c r="BB29" s="33">
        <f t="shared" si="8"/>
        <v>0</v>
      </c>
      <c r="BC29" s="33">
        <f t="shared" si="8"/>
        <v>0</v>
      </c>
      <c r="BD29" s="33">
        <f t="shared" si="8"/>
        <v>0</v>
      </c>
      <c r="BE29" s="33">
        <f t="shared" si="8"/>
        <v>0</v>
      </c>
      <c r="BF29" s="33">
        <f t="shared" si="8"/>
        <v>16.255222439290328</v>
      </c>
      <c r="BG29" s="33">
        <f t="shared" si="8"/>
        <v>21.210259922161288</v>
      </c>
      <c r="BH29" s="33">
        <f t="shared" si="8"/>
        <v>6.9377632429677396</v>
      </c>
      <c r="BI29" s="33">
        <f t="shared" si="8"/>
        <v>0</v>
      </c>
      <c r="BJ29" s="33">
        <f t="shared" si="8"/>
        <v>10.955107567096775</v>
      </c>
      <c r="BK29" s="33">
        <f t="shared" si="6"/>
        <v>1332.5127682311288</v>
      </c>
      <c r="BL29" s="27"/>
      <c r="BM29" s="42"/>
      <c r="BN29" s="42"/>
    </row>
    <row r="30" spans="1:66" x14ac:dyDescent="0.25">
      <c r="A30" s="10"/>
      <c r="B30" s="21" t="s">
        <v>79</v>
      </c>
      <c r="C30" s="33">
        <f t="shared" ref="C30:AH30" si="9">C10+C13+C16+C19+C22+C29</f>
        <v>0</v>
      </c>
      <c r="D30" s="33">
        <f t="shared" si="9"/>
        <v>268.64362609722605</v>
      </c>
      <c r="E30" s="33">
        <f t="shared" si="9"/>
        <v>0</v>
      </c>
      <c r="F30" s="33">
        <f t="shared" si="9"/>
        <v>0</v>
      </c>
      <c r="G30" s="33">
        <f t="shared" si="9"/>
        <v>0</v>
      </c>
      <c r="H30" s="33">
        <f t="shared" si="9"/>
        <v>17.634111873741936</v>
      </c>
      <c r="I30" s="33">
        <f t="shared" si="9"/>
        <v>813.09334917067747</v>
      </c>
      <c r="J30" s="33">
        <f t="shared" si="9"/>
        <v>70.134808674838723</v>
      </c>
      <c r="K30" s="33">
        <f t="shared" si="9"/>
        <v>0</v>
      </c>
      <c r="L30" s="33">
        <f t="shared" si="9"/>
        <v>78.349136409741917</v>
      </c>
      <c r="M30" s="33">
        <f t="shared" si="9"/>
        <v>0</v>
      </c>
      <c r="N30" s="33">
        <f t="shared" si="9"/>
        <v>0</v>
      </c>
      <c r="O30" s="33">
        <f t="shared" si="9"/>
        <v>0</v>
      </c>
      <c r="P30" s="33">
        <f t="shared" si="9"/>
        <v>0</v>
      </c>
      <c r="Q30" s="33">
        <f t="shared" si="9"/>
        <v>0</v>
      </c>
      <c r="R30" s="33">
        <f t="shared" si="9"/>
        <v>7.1945065954838707</v>
      </c>
      <c r="S30" s="33">
        <f t="shared" si="9"/>
        <v>36.940356906387095</v>
      </c>
      <c r="T30" s="33">
        <f t="shared" si="9"/>
        <v>0.11614525112903225</v>
      </c>
      <c r="U30" s="33">
        <f t="shared" si="9"/>
        <v>0</v>
      </c>
      <c r="V30" s="33">
        <f t="shared" si="9"/>
        <v>6.7631767869032258</v>
      </c>
      <c r="W30" s="33">
        <f t="shared" si="9"/>
        <v>0</v>
      </c>
      <c r="X30" s="33">
        <f t="shared" si="9"/>
        <v>0</v>
      </c>
      <c r="Y30" s="33">
        <f t="shared" si="9"/>
        <v>0</v>
      </c>
      <c r="Z30" s="33">
        <f t="shared" si="9"/>
        <v>0</v>
      </c>
      <c r="AA30" s="33">
        <f t="shared" si="9"/>
        <v>0</v>
      </c>
      <c r="AB30" s="33">
        <f t="shared" si="9"/>
        <v>5.1370918405483881</v>
      </c>
      <c r="AC30" s="33">
        <f t="shared" si="9"/>
        <v>235.60020556438707</v>
      </c>
      <c r="AD30" s="33">
        <f t="shared" si="9"/>
        <v>0</v>
      </c>
      <c r="AE30" s="33">
        <f t="shared" si="9"/>
        <v>0</v>
      </c>
      <c r="AF30" s="33">
        <f t="shared" si="9"/>
        <v>11.204422829096773</v>
      </c>
      <c r="AG30" s="33">
        <f t="shared" si="9"/>
        <v>0</v>
      </c>
      <c r="AH30" s="33">
        <f t="shared" si="9"/>
        <v>0</v>
      </c>
      <c r="AI30" s="33">
        <f t="shared" ref="AI30:BJ30" si="10">AI10+AI13+AI16+AI19+AI22+AI29</f>
        <v>0</v>
      </c>
      <c r="AJ30" s="33">
        <f t="shared" si="10"/>
        <v>0</v>
      </c>
      <c r="AK30" s="33">
        <f t="shared" si="10"/>
        <v>0</v>
      </c>
      <c r="AL30" s="33">
        <f t="shared" si="10"/>
        <v>1.9482871529032257</v>
      </c>
      <c r="AM30" s="33">
        <f t="shared" si="10"/>
        <v>40.691168590580645</v>
      </c>
      <c r="AN30" s="33">
        <f t="shared" si="10"/>
        <v>124.95515147035481</v>
      </c>
      <c r="AO30" s="33">
        <f t="shared" si="10"/>
        <v>0</v>
      </c>
      <c r="AP30" s="33">
        <f t="shared" si="10"/>
        <v>4.6440420667419362</v>
      </c>
      <c r="AQ30" s="33">
        <f t="shared" si="10"/>
        <v>0</v>
      </c>
      <c r="AR30" s="33">
        <f t="shared" si="10"/>
        <v>0</v>
      </c>
      <c r="AS30" s="33">
        <f t="shared" si="10"/>
        <v>0</v>
      </c>
      <c r="AT30" s="33">
        <f t="shared" si="10"/>
        <v>0</v>
      </c>
      <c r="AU30" s="33">
        <f t="shared" si="10"/>
        <v>0</v>
      </c>
      <c r="AV30" s="33">
        <f t="shared" si="10"/>
        <v>70.26727463709679</v>
      </c>
      <c r="AW30" s="33">
        <f t="shared" si="10"/>
        <v>584.3074215849033</v>
      </c>
      <c r="AX30" s="33">
        <f t="shared" si="10"/>
        <v>11.765728721096776</v>
      </c>
      <c r="AY30" s="33">
        <f t="shared" si="10"/>
        <v>0</v>
      </c>
      <c r="AZ30" s="33">
        <f t="shared" si="10"/>
        <v>211.74151307180645</v>
      </c>
      <c r="BA30" s="33">
        <f t="shared" si="10"/>
        <v>0</v>
      </c>
      <c r="BB30" s="33">
        <f t="shared" si="10"/>
        <v>0</v>
      </c>
      <c r="BC30" s="33">
        <f t="shared" si="10"/>
        <v>0</v>
      </c>
      <c r="BD30" s="33">
        <f t="shared" si="10"/>
        <v>0</v>
      </c>
      <c r="BE30" s="33">
        <f t="shared" si="10"/>
        <v>0</v>
      </c>
      <c r="BF30" s="33">
        <f t="shared" si="10"/>
        <v>24.426527407483878</v>
      </c>
      <c r="BG30" s="33">
        <f t="shared" si="10"/>
        <v>44.878977636774195</v>
      </c>
      <c r="BH30" s="33">
        <f t="shared" si="10"/>
        <v>10.298636665838707</v>
      </c>
      <c r="BI30" s="33">
        <f t="shared" si="10"/>
        <v>0</v>
      </c>
      <c r="BJ30" s="33">
        <f t="shared" si="10"/>
        <v>22.39984336567742</v>
      </c>
      <c r="BK30" s="33">
        <f t="shared" si="6"/>
        <v>2703.13551037142</v>
      </c>
      <c r="BN30" s="42"/>
    </row>
    <row r="31" spans="1:66" ht="3.75" customHeight="1" x14ac:dyDescent="0.25">
      <c r="A31" s="10"/>
      <c r="B31" s="22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N31" s="42"/>
    </row>
    <row r="32" spans="1:66" x14ac:dyDescent="0.25">
      <c r="A32" s="10" t="s">
        <v>1</v>
      </c>
      <c r="B32" s="23" t="s">
        <v>7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N32" s="42"/>
    </row>
    <row r="33" spans="1:67" s="14" customFormat="1" x14ac:dyDescent="0.25">
      <c r="A33" s="10" t="s">
        <v>75</v>
      </c>
      <c r="B33" s="20" t="s">
        <v>2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N33" s="42"/>
      <c r="BO33" s="12"/>
    </row>
    <row r="34" spans="1:67" s="14" customFormat="1" x14ac:dyDescent="0.25">
      <c r="A34" s="10"/>
      <c r="B34" s="20" t="s">
        <v>104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2.292626608451612</v>
      </c>
      <c r="I34" s="31">
        <v>0.93228337584332266</v>
      </c>
      <c r="J34" s="31">
        <v>0</v>
      </c>
      <c r="K34" s="31">
        <v>0</v>
      </c>
      <c r="L34" s="31">
        <v>4.6012505612903223E-2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1.029571576322581</v>
      </c>
      <c r="S34" s="31">
        <v>0</v>
      </c>
      <c r="T34" s="31">
        <v>0</v>
      </c>
      <c r="U34" s="31">
        <v>0</v>
      </c>
      <c r="V34" s="31">
        <v>4.8847647741935493E-3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8.3500487281935172</v>
      </c>
      <c r="AC34" s="31">
        <v>3.9242218516129031E-2</v>
      </c>
      <c r="AD34" s="31">
        <v>0</v>
      </c>
      <c r="AE34" s="31">
        <v>0</v>
      </c>
      <c r="AF34" s="31">
        <v>0.18972398761290321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7.5315933413548031</v>
      </c>
      <c r="AM34" s="31">
        <v>3.3593881451612906E-2</v>
      </c>
      <c r="AN34" s="31">
        <v>0</v>
      </c>
      <c r="AO34" s="31">
        <v>0</v>
      </c>
      <c r="AP34" s="31">
        <v>4.6986205967741938E-2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210.73679058745006</v>
      </c>
      <c r="AW34" s="31">
        <v>0.72415033570967746</v>
      </c>
      <c r="AX34" s="31">
        <v>0</v>
      </c>
      <c r="AY34" s="31">
        <v>0</v>
      </c>
      <c r="AZ34" s="31">
        <v>1.2026426037096776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103.088436897031</v>
      </c>
      <c r="BG34" s="31">
        <v>8.2650799521612885</v>
      </c>
      <c r="BH34" s="31">
        <v>0</v>
      </c>
      <c r="BI34" s="31">
        <v>0</v>
      </c>
      <c r="BJ34" s="31">
        <v>0.30447266261290329</v>
      </c>
      <c r="BK34" s="32">
        <f>SUM(C34:BJ34)</f>
        <v>344.81814023277593</v>
      </c>
      <c r="BN34" s="42"/>
      <c r="BO34" s="12"/>
    </row>
    <row r="35" spans="1:67" s="14" customFormat="1" x14ac:dyDescent="0.25">
      <c r="A35" s="10"/>
      <c r="B35" s="18" t="s">
        <v>105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7.0784773633548381</v>
      </c>
      <c r="I35" s="31">
        <v>1.1350239040977494</v>
      </c>
      <c r="J35" s="31">
        <v>0</v>
      </c>
      <c r="K35" s="31">
        <v>0</v>
      </c>
      <c r="L35" s="31">
        <v>0.21745982183870965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4.0467680348064548</v>
      </c>
      <c r="S35" s="31">
        <v>0</v>
      </c>
      <c r="T35" s="31">
        <v>0</v>
      </c>
      <c r="U35" s="31">
        <v>0</v>
      </c>
      <c r="V35" s="31">
        <v>0.2675341443225806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17.992771365387075</v>
      </c>
      <c r="AC35" s="31">
        <v>1.3412911463548385</v>
      </c>
      <c r="AD35" s="31">
        <v>0</v>
      </c>
      <c r="AE35" s="31">
        <v>0</v>
      </c>
      <c r="AF35" s="31">
        <v>1.108349221580645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17.291967373096774</v>
      </c>
      <c r="AM35" s="31">
        <v>0.10099679612903226</v>
      </c>
      <c r="AN35" s="31">
        <v>0</v>
      </c>
      <c r="AO35" s="31">
        <v>0</v>
      </c>
      <c r="AP35" s="31">
        <v>0.29225177348387099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202.44339737571147</v>
      </c>
      <c r="AW35" s="31">
        <v>1.8285695853225807</v>
      </c>
      <c r="AX35" s="31">
        <v>0</v>
      </c>
      <c r="AY35" s="31">
        <v>0</v>
      </c>
      <c r="AZ35" s="31">
        <v>8.9332084373225804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139.39940488393538</v>
      </c>
      <c r="BG35" s="31">
        <v>0.48267768261290322</v>
      </c>
      <c r="BH35" s="31">
        <v>0</v>
      </c>
      <c r="BI35" s="31">
        <v>0</v>
      </c>
      <c r="BJ35" s="31">
        <v>0.59273855174193546</v>
      </c>
      <c r="BK35" s="57">
        <f>SUM(C35:BJ35)</f>
        <v>404.55288746109943</v>
      </c>
      <c r="BN35" s="42"/>
      <c r="BO35" s="12"/>
    </row>
    <row r="36" spans="1:67" s="14" customFormat="1" x14ac:dyDescent="0.25">
      <c r="A36" s="10"/>
      <c r="B36" s="21" t="s">
        <v>84</v>
      </c>
      <c r="C36" s="34">
        <f>SUM(C34:C35)</f>
        <v>0</v>
      </c>
      <c r="D36" s="34">
        <f t="shared" ref="D36:BJ36" si="11">SUM(D34:D35)</f>
        <v>0</v>
      </c>
      <c r="E36" s="34">
        <f t="shared" si="11"/>
        <v>0</v>
      </c>
      <c r="F36" s="34">
        <f t="shared" si="11"/>
        <v>0</v>
      </c>
      <c r="G36" s="34">
        <f t="shared" si="11"/>
        <v>0</v>
      </c>
      <c r="H36" s="34">
        <f t="shared" si="11"/>
        <v>9.3711039718064502</v>
      </c>
      <c r="I36" s="34">
        <f t="shared" si="11"/>
        <v>2.0673072799410721</v>
      </c>
      <c r="J36" s="34">
        <f t="shared" si="11"/>
        <v>0</v>
      </c>
      <c r="K36" s="34">
        <f t="shared" si="11"/>
        <v>0</v>
      </c>
      <c r="L36" s="34">
        <f t="shared" si="11"/>
        <v>0.26347232745161286</v>
      </c>
      <c r="M36" s="34">
        <f t="shared" si="11"/>
        <v>0</v>
      </c>
      <c r="N36" s="34">
        <f t="shared" si="11"/>
        <v>0</v>
      </c>
      <c r="O36" s="34">
        <f t="shared" si="11"/>
        <v>0</v>
      </c>
      <c r="P36" s="34">
        <f t="shared" si="11"/>
        <v>0</v>
      </c>
      <c r="Q36" s="34">
        <f t="shared" si="11"/>
        <v>0</v>
      </c>
      <c r="R36" s="34">
        <f t="shared" si="11"/>
        <v>5.0763396111290362</v>
      </c>
      <c r="S36" s="34">
        <f t="shared" si="11"/>
        <v>0</v>
      </c>
      <c r="T36" s="34">
        <f t="shared" si="11"/>
        <v>0</v>
      </c>
      <c r="U36" s="34">
        <f t="shared" si="11"/>
        <v>0</v>
      </c>
      <c r="V36" s="34">
        <f t="shared" si="11"/>
        <v>0.27241890909677413</v>
      </c>
      <c r="W36" s="34">
        <f t="shared" si="11"/>
        <v>0</v>
      </c>
      <c r="X36" s="34">
        <f t="shared" si="11"/>
        <v>0</v>
      </c>
      <c r="Y36" s="34">
        <f t="shared" si="11"/>
        <v>0</v>
      </c>
      <c r="Z36" s="34">
        <f t="shared" si="11"/>
        <v>0</v>
      </c>
      <c r="AA36" s="34">
        <f t="shared" si="11"/>
        <v>0</v>
      </c>
      <c r="AB36" s="34">
        <f t="shared" si="11"/>
        <v>26.342820093580592</v>
      </c>
      <c r="AC36" s="34">
        <f t="shared" si="11"/>
        <v>1.3805333648709674</v>
      </c>
      <c r="AD36" s="34">
        <f t="shared" si="11"/>
        <v>0</v>
      </c>
      <c r="AE36" s="34">
        <f t="shared" si="11"/>
        <v>0</v>
      </c>
      <c r="AF36" s="34">
        <f t="shared" si="11"/>
        <v>1.2980732091935483</v>
      </c>
      <c r="AG36" s="34">
        <f t="shared" si="11"/>
        <v>0</v>
      </c>
      <c r="AH36" s="34">
        <f t="shared" si="11"/>
        <v>0</v>
      </c>
      <c r="AI36" s="34">
        <f t="shared" si="11"/>
        <v>0</v>
      </c>
      <c r="AJ36" s="34">
        <f t="shared" si="11"/>
        <v>0</v>
      </c>
      <c r="AK36" s="34">
        <f t="shared" si="11"/>
        <v>0</v>
      </c>
      <c r="AL36" s="34">
        <f t="shared" si="11"/>
        <v>24.823560714451578</v>
      </c>
      <c r="AM36" s="34">
        <f t="shared" si="11"/>
        <v>0.13459067758064516</v>
      </c>
      <c r="AN36" s="34">
        <f t="shared" si="11"/>
        <v>0</v>
      </c>
      <c r="AO36" s="34">
        <f t="shared" si="11"/>
        <v>0</v>
      </c>
      <c r="AP36" s="34">
        <f t="shared" si="11"/>
        <v>0.33923797945161294</v>
      </c>
      <c r="AQ36" s="34">
        <f t="shared" si="11"/>
        <v>0</v>
      </c>
      <c r="AR36" s="34">
        <f t="shared" si="11"/>
        <v>0</v>
      </c>
      <c r="AS36" s="34">
        <f t="shared" si="11"/>
        <v>0</v>
      </c>
      <c r="AT36" s="34">
        <f t="shared" si="11"/>
        <v>0</v>
      </c>
      <c r="AU36" s="34">
        <f t="shared" si="11"/>
        <v>0</v>
      </c>
      <c r="AV36" s="34">
        <f t="shared" si="11"/>
        <v>413.18018796316153</v>
      </c>
      <c r="AW36" s="34">
        <f t="shared" si="11"/>
        <v>2.5527199210322582</v>
      </c>
      <c r="AX36" s="34">
        <f t="shared" si="11"/>
        <v>0</v>
      </c>
      <c r="AY36" s="34">
        <f t="shared" si="11"/>
        <v>0</v>
      </c>
      <c r="AZ36" s="34">
        <f t="shared" si="11"/>
        <v>10.135851041032257</v>
      </c>
      <c r="BA36" s="34">
        <f t="shared" si="11"/>
        <v>0</v>
      </c>
      <c r="BB36" s="34">
        <f t="shared" si="11"/>
        <v>0</v>
      </c>
      <c r="BC36" s="34">
        <f t="shared" si="11"/>
        <v>0</v>
      </c>
      <c r="BD36" s="34">
        <f t="shared" si="11"/>
        <v>0</v>
      </c>
      <c r="BE36" s="34">
        <f t="shared" si="11"/>
        <v>0</v>
      </c>
      <c r="BF36" s="34">
        <f t="shared" si="11"/>
        <v>242.48784178096639</v>
      </c>
      <c r="BG36" s="34">
        <f t="shared" si="11"/>
        <v>8.7477576347741923</v>
      </c>
      <c r="BH36" s="34">
        <f t="shared" si="11"/>
        <v>0</v>
      </c>
      <c r="BI36" s="34">
        <f t="shared" si="11"/>
        <v>0</v>
      </c>
      <c r="BJ36" s="34">
        <f t="shared" si="11"/>
        <v>0.89721121435483875</v>
      </c>
      <c r="BK36" s="33">
        <f>SUM(C36:BJ36)</f>
        <v>749.37102769387536</v>
      </c>
      <c r="BM36" s="42"/>
      <c r="BN36" s="42"/>
      <c r="BO36" s="12"/>
    </row>
    <row r="37" spans="1:67" x14ac:dyDescent="0.25">
      <c r="A37" s="10" t="s">
        <v>76</v>
      </c>
      <c r="B37" s="20" t="s">
        <v>17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N37" s="42"/>
    </row>
    <row r="38" spans="1:67" x14ac:dyDescent="0.25">
      <c r="A38" s="10"/>
      <c r="B38" s="20" t="s">
        <v>106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0.42780077619354845</v>
      </c>
      <c r="I38" s="31">
        <v>0.77116935419354826</v>
      </c>
      <c r="J38" s="31">
        <v>0</v>
      </c>
      <c r="K38" s="31">
        <v>0</v>
      </c>
      <c r="L38" s="31">
        <v>0.22493419267741935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0.17769853448387099</v>
      </c>
      <c r="S38" s="31">
        <v>0</v>
      </c>
      <c r="T38" s="31">
        <v>0</v>
      </c>
      <c r="U38" s="31">
        <v>0</v>
      </c>
      <c r="V38" s="31">
        <v>0.12678914212903228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5.8905600105806482</v>
      </c>
      <c r="AC38" s="31">
        <v>0.72398720812903217</v>
      </c>
      <c r="AD38" s="31">
        <v>0</v>
      </c>
      <c r="AE38" s="31">
        <v>0</v>
      </c>
      <c r="AF38" s="31">
        <v>4.2544138387096784E-3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1.9503872921935479</v>
      </c>
      <c r="AM38" s="31">
        <v>0.10626159754838707</v>
      </c>
      <c r="AN38" s="31">
        <v>0</v>
      </c>
      <c r="AO38" s="31">
        <v>0</v>
      </c>
      <c r="AP38" s="31">
        <v>1.1458264838709678E-3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69.585886235968644</v>
      </c>
      <c r="AW38" s="31">
        <v>6.5844829932580655</v>
      </c>
      <c r="AX38" s="31">
        <v>9.2328633548387131E-3</v>
      </c>
      <c r="AY38" s="31">
        <v>0</v>
      </c>
      <c r="AZ38" s="31">
        <v>4.8064185205806451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46.161627017517169</v>
      </c>
      <c r="BG38" s="31">
        <v>0.54123417090322579</v>
      </c>
      <c r="BH38" s="31">
        <v>0</v>
      </c>
      <c r="BI38" s="31">
        <v>0</v>
      </c>
      <c r="BJ38" s="31">
        <v>1.7986893129742421</v>
      </c>
      <c r="BK38" s="32">
        <f>SUM(C38:BJ38)</f>
        <v>139.89255946300844</v>
      </c>
      <c r="BN38" s="42"/>
    </row>
    <row r="39" spans="1:67" x14ac:dyDescent="0.25">
      <c r="A39" s="10"/>
      <c r="B39" s="20" t="s">
        <v>107</v>
      </c>
      <c r="C39" s="31">
        <v>0</v>
      </c>
      <c r="D39" s="31">
        <v>4.1885373280645162</v>
      </c>
      <c r="E39" s="31">
        <v>0</v>
      </c>
      <c r="F39" s="31">
        <v>0</v>
      </c>
      <c r="G39" s="31">
        <v>0</v>
      </c>
      <c r="H39" s="31">
        <v>97.278565501516198</v>
      </c>
      <c r="I39" s="31">
        <v>12.944062570419351</v>
      </c>
      <c r="J39" s="31">
        <v>0</v>
      </c>
      <c r="K39" s="31">
        <v>0</v>
      </c>
      <c r="L39" s="31">
        <v>74.284877004490411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40.415997549741988</v>
      </c>
      <c r="S39" s="31">
        <v>2.7472750420322587</v>
      </c>
      <c r="T39" s="31">
        <v>0</v>
      </c>
      <c r="U39" s="31">
        <v>0</v>
      </c>
      <c r="V39" s="31">
        <v>13.354796344548385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63.019319298807183</v>
      </c>
      <c r="AC39" s="31">
        <v>9.530076820999998</v>
      </c>
      <c r="AD39" s="31">
        <v>0</v>
      </c>
      <c r="AE39" s="31">
        <v>0</v>
      </c>
      <c r="AF39" s="31">
        <v>6.7032858566774181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54.67340441493679</v>
      </c>
      <c r="AM39" s="31">
        <v>3.2615877909354842</v>
      </c>
      <c r="AN39" s="31">
        <v>0</v>
      </c>
      <c r="AO39" s="31">
        <v>0</v>
      </c>
      <c r="AP39" s="31">
        <v>3.4793123570322568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543.593909427874</v>
      </c>
      <c r="AW39" s="31">
        <v>94.485870661741927</v>
      </c>
      <c r="AX39" s="31">
        <v>0</v>
      </c>
      <c r="AY39" s="31">
        <v>0</v>
      </c>
      <c r="AZ39" s="31">
        <v>352.36824420551619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250.24592734690032</v>
      </c>
      <c r="BG39" s="31">
        <v>7.8868482900967747</v>
      </c>
      <c r="BH39" s="31">
        <v>0</v>
      </c>
      <c r="BI39" s="31">
        <v>0</v>
      </c>
      <c r="BJ39" s="31">
        <v>46.469833857000005</v>
      </c>
      <c r="BK39" s="57">
        <f t="shared" ref="BK39:BK45" si="12">SUM(C39:BJ39)</f>
        <v>1680.9317316693316</v>
      </c>
      <c r="BN39" s="42"/>
    </row>
    <row r="40" spans="1:67" x14ac:dyDescent="0.25">
      <c r="A40" s="10"/>
      <c r="B40" s="20" t="s">
        <v>108</v>
      </c>
      <c r="C40" s="31">
        <v>0</v>
      </c>
      <c r="D40" s="31">
        <v>0.16804033203225807</v>
      </c>
      <c r="E40" s="31">
        <v>0</v>
      </c>
      <c r="F40" s="31">
        <v>0</v>
      </c>
      <c r="G40" s="31">
        <v>0</v>
      </c>
      <c r="H40" s="31">
        <v>8.2228867952253673</v>
      </c>
      <c r="I40" s="31">
        <v>1.1871123490967739</v>
      </c>
      <c r="J40" s="31">
        <v>0</v>
      </c>
      <c r="K40" s="31">
        <v>0</v>
      </c>
      <c r="L40" s="31">
        <v>9.9970051343548381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2.3853511076451603</v>
      </c>
      <c r="S40" s="31">
        <v>1.4148337935483878E-2</v>
      </c>
      <c r="T40" s="31">
        <v>0</v>
      </c>
      <c r="U40" s="31">
        <v>0</v>
      </c>
      <c r="V40" s="31">
        <v>1.3724097137419358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28.945746324096934</v>
      </c>
      <c r="AC40" s="31">
        <v>12.356280626322583</v>
      </c>
      <c r="AD40" s="31">
        <v>0</v>
      </c>
      <c r="AE40" s="31">
        <v>0</v>
      </c>
      <c r="AF40" s="31">
        <v>5.555486299903226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14.462741540903277</v>
      </c>
      <c r="AM40" s="31">
        <v>0.30297896674193547</v>
      </c>
      <c r="AN40" s="31">
        <v>0</v>
      </c>
      <c r="AO40" s="31">
        <v>0</v>
      </c>
      <c r="AP40" s="31">
        <v>0.99153836825806452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217.54392879765507</v>
      </c>
      <c r="AW40" s="31">
        <v>72.834048016750685</v>
      </c>
      <c r="AX40" s="31">
        <v>2.7335024841612903</v>
      </c>
      <c r="AY40" s="31">
        <v>0</v>
      </c>
      <c r="AZ40" s="31">
        <v>88.644399427709615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120.89937372913671</v>
      </c>
      <c r="BG40" s="31">
        <v>19.397471408612908</v>
      </c>
      <c r="BH40" s="31">
        <v>0</v>
      </c>
      <c r="BI40" s="31">
        <v>0</v>
      </c>
      <c r="BJ40" s="31">
        <v>7.7570189197096777</v>
      </c>
      <c r="BK40" s="57">
        <f t="shared" si="12"/>
        <v>615.77146867999386</v>
      </c>
      <c r="BN40" s="42"/>
    </row>
    <row r="41" spans="1:67" x14ac:dyDescent="0.25">
      <c r="A41" s="10"/>
      <c r="B41" s="20" t="s">
        <v>109</v>
      </c>
      <c r="C41" s="31">
        <v>0</v>
      </c>
      <c r="D41" s="31">
        <v>3.902463395935484</v>
      </c>
      <c r="E41" s="31">
        <v>0</v>
      </c>
      <c r="F41" s="31">
        <v>0</v>
      </c>
      <c r="G41" s="31">
        <v>0</v>
      </c>
      <c r="H41" s="31">
        <v>3.7877513918709678</v>
      </c>
      <c r="I41" s="31">
        <v>15.609749038806452</v>
      </c>
      <c r="J41" s="31">
        <v>0</v>
      </c>
      <c r="K41" s="31">
        <v>0</v>
      </c>
      <c r="L41" s="31">
        <v>3.8429728286774196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1.4749538815806453</v>
      </c>
      <c r="S41" s="31">
        <v>2.5433825161290322E-2</v>
      </c>
      <c r="T41" s="31">
        <v>0</v>
      </c>
      <c r="U41" s="31">
        <v>0</v>
      </c>
      <c r="V41" s="31">
        <v>0.27975940309677411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25.544226769225759</v>
      </c>
      <c r="AC41" s="31">
        <v>9.0158132429354865</v>
      </c>
      <c r="AD41" s="31">
        <v>0</v>
      </c>
      <c r="AE41" s="31">
        <v>0</v>
      </c>
      <c r="AF41" s="31">
        <v>2.622198711870968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28.866921939064525</v>
      </c>
      <c r="AM41" s="31">
        <v>1.5631577278709681</v>
      </c>
      <c r="AN41" s="31">
        <v>0</v>
      </c>
      <c r="AO41" s="31">
        <v>0</v>
      </c>
      <c r="AP41" s="31">
        <v>0.43968857500000003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94.137448789580304</v>
      </c>
      <c r="AW41" s="31">
        <v>43.132229055315094</v>
      </c>
      <c r="AX41" s="31">
        <v>0</v>
      </c>
      <c r="AY41" s="31">
        <v>0</v>
      </c>
      <c r="AZ41" s="31">
        <v>23.093714141032258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61.378060158161489</v>
      </c>
      <c r="BG41" s="31">
        <v>3.1191630637096774</v>
      </c>
      <c r="BH41" s="31">
        <v>0</v>
      </c>
      <c r="BI41" s="31">
        <v>0</v>
      </c>
      <c r="BJ41" s="31">
        <v>3.2004937500967738</v>
      </c>
      <c r="BK41" s="57">
        <f t="shared" si="12"/>
        <v>325.03619968899233</v>
      </c>
      <c r="BN41" s="42"/>
    </row>
    <row r="42" spans="1:67" x14ac:dyDescent="0.25">
      <c r="A42" s="10"/>
      <c r="B42" s="20" t="s">
        <v>110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1.2112355635806449</v>
      </c>
      <c r="I42" s="31">
        <v>0.72319661193554674</v>
      </c>
      <c r="J42" s="31">
        <v>0</v>
      </c>
      <c r="K42" s="31">
        <v>0</v>
      </c>
      <c r="L42" s="31">
        <v>1.007221775935484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0.46120581548387096</v>
      </c>
      <c r="S42" s="31">
        <v>0</v>
      </c>
      <c r="T42" s="31">
        <v>0</v>
      </c>
      <c r="U42" s="31">
        <v>0</v>
      </c>
      <c r="V42" s="31">
        <v>0.30683137129032245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3.144967035387098</v>
      </c>
      <c r="AC42" s="31">
        <v>3.9331394971612905</v>
      </c>
      <c r="AD42" s="31">
        <v>0</v>
      </c>
      <c r="AE42" s="31">
        <v>0</v>
      </c>
      <c r="AF42" s="31">
        <v>1.2046508640645159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2.0326285467419356</v>
      </c>
      <c r="AM42" s="31">
        <v>0.57494763583870978</v>
      </c>
      <c r="AN42" s="31">
        <v>0</v>
      </c>
      <c r="AO42" s="31">
        <v>0</v>
      </c>
      <c r="AP42" s="31">
        <v>1.5567924919032257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42.309443476774199</v>
      </c>
      <c r="AW42" s="31">
        <v>13.039616854774192</v>
      </c>
      <c r="AX42" s="31">
        <v>0</v>
      </c>
      <c r="AY42" s="31">
        <v>0</v>
      </c>
      <c r="AZ42" s="31">
        <v>75.938511833161343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16.568593197935495</v>
      </c>
      <c r="BG42" s="31">
        <v>3.0503210773225802</v>
      </c>
      <c r="BH42" s="31">
        <v>0</v>
      </c>
      <c r="BI42" s="31">
        <v>0</v>
      </c>
      <c r="BJ42" s="31">
        <v>15.71171581554839</v>
      </c>
      <c r="BK42" s="57">
        <f t="shared" si="12"/>
        <v>182.77501946483883</v>
      </c>
      <c r="BN42" s="42"/>
    </row>
    <row r="43" spans="1:67" x14ac:dyDescent="0.25">
      <c r="A43" s="10"/>
      <c r="B43" s="20" t="s">
        <v>111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0.65095284554838706</v>
      </c>
      <c r="I43" s="31">
        <v>4.9862212853225705</v>
      </c>
      <c r="J43" s="31">
        <v>0</v>
      </c>
      <c r="K43" s="31">
        <v>0</v>
      </c>
      <c r="L43" s="31">
        <v>4.1392545623225807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0.42628445712903196</v>
      </c>
      <c r="S43" s="31">
        <v>0</v>
      </c>
      <c r="T43" s="31">
        <v>0</v>
      </c>
      <c r="U43" s="31">
        <v>0</v>
      </c>
      <c r="V43" s="31">
        <v>0.15265912193548389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9.443997567741938E-2</v>
      </c>
      <c r="AC43" s="31">
        <v>1.7727786129032258E-3</v>
      </c>
      <c r="AD43" s="31">
        <v>0</v>
      </c>
      <c r="AE43" s="31">
        <v>0</v>
      </c>
      <c r="AF43" s="31">
        <v>7.5563961612903213E-3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6.3639440903225805E-2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6.5665285732258072</v>
      </c>
      <c r="AW43" s="31">
        <v>0.43257292329032271</v>
      </c>
      <c r="AX43" s="31">
        <v>0</v>
      </c>
      <c r="AY43" s="31">
        <v>0</v>
      </c>
      <c r="AZ43" s="31">
        <v>0.17694891132258067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1.0203242166129032</v>
      </c>
      <c r="BG43" s="31">
        <v>0</v>
      </c>
      <c r="BH43" s="31">
        <v>0</v>
      </c>
      <c r="BI43" s="31">
        <v>0</v>
      </c>
      <c r="BJ43" s="31">
        <v>0.16563839990322574</v>
      </c>
      <c r="BK43" s="57">
        <f t="shared" si="12"/>
        <v>18.884793887967728</v>
      </c>
      <c r="BN43" s="42"/>
    </row>
    <row r="44" spans="1:67" x14ac:dyDescent="0.25">
      <c r="A44" s="10"/>
      <c r="B44" s="20" t="s">
        <v>123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0.23225727412903224</v>
      </c>
      <c r="I44" s="31">
        <v>0.57409634961290323</v>
      </c>
      <c r="J44" s="31">
        <v>0</v>
      </c>
      <c r="K44" s="31">
        <v>0</v>
      </c>
      <c r="L44" s="31">
        <v>0.11858667741935482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0.17579635822580642</v>
      </c>
      <c r="S44" s="31">
        <v>0</v>
      </c>
      <c r="T44" s="31">
        <v>0</v>
      </c>
      <c r="U44" s="31">
        <v>0</v>
      </c>
      <c r="V44" s="31">
        <v>0.10509101170967601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9.2522376483870988E-2</v>
      </c>
      <c r="AC44" s="31">
        <v>0.21692650567741945</v>
      </c>
      <c r="AD44" s="31">
        <v>0</v>
      </c>
      <c r="AE44" s="31">
        <v>0</v>
      </c>
      <c r="AF44" s="31">
        <v>0.10257945122580643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6.7282674999999986E-2</v>
      </c>
      <c r="AM44" s="31">
        <v>0.41392325977419347</v>
      </c>
      <c r="AN44" s="31">
        <v>0</v>
      </c>
      <c r="AO44" s="31">
        <v>0</v>
      </c>
      <c r="AP44" s="31">
        <v>8.8431945290322597E-2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1.225995649612903</v>
      </c>
      <c r="AW44" s="31">
        <v>0.18745379719354838</v>
      </c>
      <c r="AX44" s="31">
        <v>0</v>
      </c>
      <c r="AY44" s="31">
        <v>0</v>
      </c>
      <c r="AZ44" s="31">
        <v>4.7315977192580645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0.18824446425806451</v>
      </c>
      <c r="BG44" s="31">
        <v>0</v>
      </c>
      <c r="BH44" s="31">
        <v>0</v>
      </c>
      <c r="BI44" s="31">
        <v>0</v>
      </c>
      <c r="BJ44" s="31">
        <v>0.63752671377419357</v>
      </c>
      <c r="BK44" s="57">
        <f t="shared" si="12"/>
        <v>9.1583122286451584</v>
      </c>
      <c r="BN44" s="42"/>
    </row>
    <row r="45" spans="1:67" x14ac:dyDescent="0.25">
      <c r="A45" s="10"/>
      <c r="B45" s="20" t="s">
        <v>127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0.42952748096774196</v>
      </c>
      <c r="I45" s="31">
        <v>0.39713536209679379</v>
      </c>
      <c r="J45" s="31">
        <v>0</v>
      </c>
      <c r="K45" s="31">
        <v>0</v>
      </c>
      <c r="L45" s="31">
        <v>1.137148713032258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0.27133278454838716</v>
      </c>
      <c r="S45" s="31">
        <v>0.1453359571612903</v>
      </c>
      <c r="T45" s="31">
        <v>0</v>
      </c>
      <c r="U45" s="31">
        <v>0</v>
      </c>
      <c r="V45" s="31">
        <v>0.17440314848387101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0.76297508522580682</v>
      </c>
      <c r="AC45" s="31">
        <v>1.7487031229999999</v>
      </c>
      <c r="AD45" s="31">
        <v>0</v>
      </c>
      <c r="AE45" s="31">
        <v>0</v>
      </c>
      <c r="AF45" s="31">
        <v>0.82249615799999998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0.42898715612903221</v>
      </c>
      <c r="AM45" s="31">
        <v>0.16535867483870964</v>
      </c>
      <c r="AN45" s="31">
        <v>0</v>
      </c>
      <c r="AO45" s="31">
        <v>0</v>
      </c>
      <c r="AP45" s="31">
        <v>0.30453013767741932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8.8962927825483806</v>
      </c>
      <c r="AW45" s="31">
        <v>11.841968802516128</v>
      </c>
      <c r="AX45" s="31">
        <v>0</v>
      </c>
      <c r="AY45" s="31">
        <v>0</v>
      </c>
      <c r="AZ45" s="31">
        <v>22.032019184387092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5.0167993740967738</v>
      </c>
      <c r="BG45" s="31">
        <v>0.18994304425806458</v>
      </c>
      <c r="BH45" s="31">
        <v>1.7400811290322581E-3</v>
      </c>
      <c r="BI45" s="31">
        <v>0</v>
      </c>
      <c r="BJ45" s="31">
        <v>5.2163081658709691</v>
      </c>
      <c r="BK45" s="57">
        <f t="shared" si="12"/>
        <v>59.983005215967765</v>
      </c>
      <c r="BN45" s="42"/>
    </row>
    <row r="46" spans="1:67" x14ac:dyDescent="0.25">
      <c r="A46" s="10"/>
      <c r="B46" s="21" t="s">
        <v>85</v>
      </c>
      <c r="C46" s="33">
        <f t="shared" ref="C46:AH46" si="13">SUM(C38:C45)</f>
        <v>0</v>
      </c>
      <c r="D46" s="33">
        <f t="shared" si="13"/>
        <v>8.2590410560322578</v>
      </c>
      <c r="E46" s="33">
        <f t="shared" si="13"/>
        <v>0</v>
      </c>
      <c r="F46" s="33">
        <f t="shared" si="13"/>
        <v>0</v>
      </c>
      <c r="G46" s="33">
        <f t="shared" si="13"/>
        <v>0</v>
      </c>
      <c r="H46" s="33">
        <f t="shared" si="13"/>
        <v>112.24097762903187</v>
      </c>
      <c r="I46" s="33">
        <f t="shared" si="13"/>
        <v>37.192742921483934</v>
      </c>
      <c r="J46" s="33">
        <f t="shared" si="13"/>
        <v>0</v>
      </c>
      <c r="K46" s="33">
        <f t="shared" si="13"/>
        <v>0</v>
      </c>
      <c r="L46" s="33">
        <f t="shared" si="13"/>
        <v>94.752000888909762</v>
      </c>
      <c r="M46" s="33">
        <f t="shared" si="13"/>
        <v>0</v>
      </c>
      <c r="N46" s="33">
        <f t="shared" si="13"/>
        <v>0</v>
      </c>
      <c r="O46" s="33">
        <f t="shared" si="13"/>
        <v>0</v>
      </c>
      <c r="P46" s="33">
        <f t="shared" si="13"/>
        <v>0</v>
      </c>
      <c r="Q46" s="33">
        <f t="shared" si="13"/>
        <v>0</v>
      </c>
      <c r="R46" s="33">
        <f t="shared" si="13"/>
        <v>45.788620488838752</v>
      </c>
      <c r="S46" s="33">
        <f t="shared" si="13"/>
        <v>2.9321931622903237</v>
      </c>
      <c r="T46" s="33">
        <f t="shared" si="13"/>
        <v>0</v>
      </c>
      <c r="U46" s="33">
        <f t="shared" si="13"/>
        <v>0</v>
      </c>
      <c r="V46" s="33">
        <f t="shared" si="13"/>
        <v>15.87273925693548</v>
      </c>
      <c r="W46" s="33">
        <f t="shared" si="13"/>
        <v>0</v>
      </c>
      <c r="X46" s="33">
        <f t="shared" si="13"/>
        <v>0</v>
      </c>
      <c r="Y46" s="33">
        <f t="shared" si="13"/>
        <v>0</v>
      </c>
      <c r="Z46" s="33">
        <f t="shared" si="13"/>
        <v>0</v>
      </c>
      <c r="AA46" s="33">
        <f t="shared" si="13"/>
        <v>0</v>
      </c>
      <c r="AB46" s="33">
        <f t="shared" si="13"/>
        <v>127.49475687548471</v>
      </c>
      <c r="AC46" s="33">
        <f t="shared" si="13"/>
        <v>37.526699802838714</v>
      </c>
      <c r="AD46" s="33">
        <f t="shared" si="13"/>
        <v>0</v>
      </c>
      <c r="AE46" s="33">
        <f t="shared" si="13"/>
        <v>0</v>
      </c>
      <c r="AF46" s="33">
        <f t="shared" si="13"/>
        <v>17.022508151741935</v>
      </c>
      <c r="AG46" s="33">
        <f t="shared" si="13"/>
        <v>0</v>
      </c>
      <c r="AH46" s="33">
        <f t="shared" si="13"/>
        <v>0</v>
      </c>
      <c r="AI46" s="33">
        <f t="shared" ref="AI46:BJ46" si="14">SUM(AI38:AI45)</f>
        <v>0</v>
      </c>
      <c r="AJ46" s="33">
        <f t="shared" si="14"/>
        <v>0</v>
      </c>
      <c r="AK46" s="33">
        <f t="shared" si="14"/>
        <v>0</v>
      </c>
      <c r="AL46" s="33">
        <f t="shared" si="14"/>
        <v>102.54599300587233</v>
      </c>
      <c r="AM46" s="33">
        <f t="shared" si="14"/>
        <v>6.3882156535483876</v>
      </c>
      <c r="AN46" s="33">
        <f t="shared" si="14"/>
        <v>0</v>
      </c>
      <c r="AO46" s="33">
        <f t="shared" si="14"/>
        <v>0</v>
      </c>
      <c r="AP46" s="33">
        <f t="shared" si="14"/>
        <v>6.8614397016451596</v>
      </c>
      <c r="AQ46" s="33">
        <f t="shared" si="14"/>
        <v>0</v>
      </c>
      <c r="AR46" s="33">
        <f t="shared" si="14"/>
        <v>0</v>
      </c>
      <c r="AS46" s="33">
        <f t="shared" si="14"/>
        <v>0</v>
      </c>
      <c r="AT46" s="33">
        <f t="shared" si="14"/>
        <v>0</v>
      </c>
      <c r="AU46" s="33">
        <f t="shared" si="14"/>
        <v>0</v>
      </c>
      <c r="AV46" s="33">
        <f t="shared" si="14"/>
        <v>983.85943373323926</v>
      </c>
      <c r="AW46" s="33">
        <f t="shared" si="14"/>
        <v>242.53824310483995</v>
      </c>
      <c r="AX46" s="33">
        <f t="shared" si="14"/>
        <v>2.7427353475161289</v>
      </c>
      <c r="AY46" s="33">
        <f t="shared" si="14"/>
        <v>0</v>
      </c>
      <c r="AZ46" s="33">
        <f t="shared" si="14"/>
        <v>571.7918539429678</v>
      </c>
      <c r="BA46" s="33">
        <f t="shared" si="14"/>
        <v>0</v>
      </c>
      <c r="BB46" s="33">
        <f t="shared" si="14"/>
        <v>0</v>
      </c>
      <c r="BC46" s="33">
        <f t="shared" si="14"/>
        <v>0</v>
      </c>
      <c r="BD46" s="33">
        <f t="shared" si="14"/>
        <v>0</v>
      </c>
      <c r="BE46" s="33">
        <f t="shared" si="14"/>
        <v>0</v>
      </c>
      <c r="BF46" s="33">
        <f t="shared" si="14"/>
        <v>501.47894950461887</v>
      </c>
      <c r="BG46" s="33">
        <f t="shared" si="14"/>
        <v>34.184981054903233</v>
      </c>
      <c r="BH46" s="33">
        <f t="shared" si="14"/>
        <v>1.7400811290322581E-3</v>
      </c>
      <c r="BI46" s="33">
        <f t="shared" si="14"/>
        <v>0</v>
      </c>
      <c r="BJ46" s="33">
        <f t="shared" si="14"/>
        <v>80.957224934877487</v>
      </c>
      <c r="BK46" s="33">
        <f>SUM(C46:BJ46)</f>
        <v>3032.4330902987454</v>
      </c>
      <c r="BM46" s="42"/>
      <c r="BN46" s="42"/>
    </row>
    <row r="47" spans="1:67" x14ac:dyDescent="0.25">
      <c r="A47" s="10"/>
      <c r="B47" s="21" t="s">
        <v>83</v>
      </c>
      <c r="C47" s="33">
        <f t="shared" ref="C47:AH47" si="15">C36+C46</f>
        <v>0</v>
      </c>
      <c r="D47" s="33">
        <f t="shared" si="15"/>
        <v>8.2590410560322578</v>
      </c>
      <c r="E47" s="33">
        <f t="shared" si="15"/>
        <v>0</v>
      </c>
      <c r="F47" s="33">
        <f t="shared" si="15"/>
        <v>0</v>
      </c>
      <c r="G47" s="33">
        <f t="shared" si="15"/>
        <v>0</v>
      </c>
      <c r="H47" s="33">
        <f t="shared" si="15"/>
        <v>121.61208160083832</v>
      </c>
      <c r="I47" s="33">
        <f t="shared" si="15"/>
        <v>39.260050201425003</v>
      </c>
      <c r="J47" s="33">
        <f t="shared" si="15"/>
        <v>0</v>
      </c>
      <c r="K47" s="33">
        <f t="shared" si="15"/>
        <v>0</v>
      </c>
      <c r="L47" s="33">
        <f t="shared" si="15"/>
        <v>95.015473216361372</v>
      </c>
      <c r="M47" s="33">
        <f t="shared" si="15"/>
        <v>0</v>
      </c>
      <c r="N47" s="33">
        <f t="shared" si="15"/>
        <v>0</v>
      </c>
      <c r="O47" s="33">
        <f t="shared" si="15"/>
        <v>0</v>
      </c>
      <c r="P47" s="33">
        <f t="shared" si="15"/>
        <v>0</v>
      </c>
      <c r="Q47" s="33">
        <f t="shared" si="15"/>
        <v>0</v>
      </c>
      <c r="R47" s="33">
        <f t="shared" si="15"/>
        <v>50.864960099967789</v>
      </c>
      <c r="S47" s="33">
        <f t="shared" si="15"/>
        <v>2.9321931622903237</v>
      </c>
      <c r="T47" s="33">
        <f t="shared" si="15"/>
        <v>0</v>
      </c>
      <c r="U47" s="33">
        <f t="shared" si="15"/>
        <v>0</v>
      </c>
      <c r="V47" s="33">
        <f t="shared" si="15"/>
        <v>16.145158166032253</v>
      </c>
      <c r="W47" s="33">
        <f t="shared" si="15"/>
        <v>0</v>
      </c>
      <c r="X47" s="33">
        <f t="shared" si="15"/>
        <v>0</v>
      </c>
      <c r="Y47" s="33">
        <f t="shared" si="15"/>
        <v>0</v>
      </c>
      <c r="Z47" s="33">
        <f t="shared" si="15"/>
        <v>0</v>
      </c>
      <c r="AA47" s="33">
        <f t="shared" si="15"/>
        <v>0</v>
      </c>
      <c r="AB47" s="33">
        <f t="shared" si="15"/>
        <v>153.83757696906531</v>
      </c>
      <c r="AC47" s="33">
        <f t="shared" si="15"/>
        <v>38.907233167709684</v>
      </c>
      <c r="AD47" s="33">
        <f t="shared" si="15"/>
        <v>0</v>
      </c>
      <c r="AE47" s="33">
        <f t="shared" si="15"/>
        <v>0</v>
      </c>
      <c r="AF47" s="33">
        <f t="shared" si="15"/>
        <v>18.320581360935485</v>
      </c>
      <c r="AG47" s="33">
        <f t="shared" si="15"/>
        <v>0</v>
      </c>
      <c r="AH47" s="33">
        <f t="shared" si="15"/>
        <v>0</v>
      </c>
      <c r="AI47" s="33">
        <f t="shared" ref="AI47:BJ47" si="16">AI36+AI46</f>
        <v>0</v>
      </c>
      <c r="AJ47" s="33">
        <f t="shared" si="16"/>
        <v>0</v>
      </c>
      <c r="AK47" s="33">
        <f t="shared" si="16"/>
        <v>0</v>
      </c>
      <c r="AL47" s="33">
        <f t="shared" si="16"/>
        <v>127.36955372032391</v>
      </c>
      <c r="AM47" s="33">
        <f t="shared" si="16"/>
        <v>6.5228063311290327</v>
      </c>
      <c r="AN47" s="33">
        <f t="shared" si="16"/>
        <v>0</v>
      </c>
      <c r="AO47" s="33">
        <f t="shared" si="16"/>
        <v>0</v>
      </c>
      <c r="AP47" s="33">
        <f t="shared" si="16"/>
        <v>7.2006776810967725</v>
      </c>
      <c r="AQ47" s="33">
        <f t="shared" si="16"/>
        <v>0</v>
      </c>
      <c r="AR47" s="33">
        <f t="shared" si="16"/>
        <v>0</v>
      </c>
      <c r="AS47" s="33">
        <f t="shared" si="16"/>
        <v>0</v>
      </c>
      <c r="AT47" s="33">
        <f t="shared" si="16"/>
        <v>0</v>
      </c>
      <c r="AU47" s="33">
        <f t="shared" si="16"/>
        <v>0</v>
      </c>
      <c r="AV47" s="33">
        <f t="shared" si="16"/>
        <v>1397.0396216964009</v>
      </c>
      <c r="AW47" s="33">
        <f t="shared" si="16"/>
        <v>245.09096302587221</v>
      </c>
      <c r="AX47" s="33">
        <f t="shared" si="16"/>
        <v>2.7427353475161289</v>
      </c>
      <c r="AY47" s="33">
        <f t="shared" si="16"/>
        <v>0</v>
      </c>
      <c r="AZ47" s="33">
        <f t="shared" si="16"/>
        <v>581.92770498400012</v>
      </c>
      <c r="BA47" s="33">
        <f t="shared" si="16"/>
        <v>0</v>
      </c>
      <c r="BB47" s="33">
        <f t="shared" si="16"/>
        <v>0</v>
      </c>
      <c r="BC47" s="33">
        <f t="shared" si="16"/>
        <v>0</v>
      </c>
      <c r="BD47" s="33">
        <f t="shared" si="16"/>
        <v>0</v>
      </c>
      <c r="BE47" s="33">
        <f t="shared" si="16"/>
        <v>0</v>
      </c>
      <c r="BF47" s="33">
        <f t="shared" si="16"/>
        <v>743.96679128558526</v>
      </c>
      <c r="BG47" s="33">
        <f t="shared" si="16"/>
        <v>42.932738689677421</v>
      </c>
      <c r="BH47" s="33">
        <f t="shared" si="16"/>
        <v>1.7400811290322581E-3</v>
      </c>
      <c r="BI47" s="33">
        <f t="shared" si="16"/>
        <v>0</v>
      </c>
      <c r="BJ47" s="33">
        <f t="shared" si="16"/>
        <v>81.854436149232328</v>
      </c>
      <c r="BK47" s="33">
        <f>SUM(C47:BJ47)</f>
        <v>3781.8041179926204</v>
      </c>
      <c r="BN47" s="42"/>
    </row>
    <row r="48" spans="1:67" ht="3" customHeight="1" x14ac:dyDescent="0.25">
      <c r="A48" s="10"/>
      <c r="B48" s="2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N48" s="42"/>
    </row>
    <row r="49" spans="1:66" x14ac:dyDescent="0.25">
      <c r="A49" s="10" t="s">
        <v>18</v>
      </c>
      <c r="B49" s="23" t="s">
        <v>8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N49" s="42"/>
    </row>
    <row r="50" spans="1:66" x14ac:dyDescent="0.25">
      <c r="A50" s="10" t="s">
        <v>75</v>
      </c>
      <c r="B50" s="20" t="s">
        <v>19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N50" s="42"/>
    </row>
    <row r="51" spans="1:66" x14ac:dyDescent="0.25">
      <c r="A51" s="10"/>
      <c r="B51" s="18" t="s">
        <v>112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16.119904455516121</v>
      </c>
      <c r="I51" s="31">
        <v>16.531016596419938</v>
      </c>
      <c r="J51" s="31">
        <v>0</v>
      </c>
      <c r="K51" s="31">
        <v>0</v>
      </c>
      <c r="L51" s="31">
        <v>24.118690687838711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6.9785062987419382</v>
      </c>
      <c r="S51" s="31">
        <v>1.7838019238387099</v>
      </c>
      <c r="T51" s="31">
        <v>0</v>
      </c>
      <c r="U51" s="31">
        <v>0</v>
      </c>
      <c r="V51" s="31">
        <v>5.3799300463548381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10.81903392919355</v>
      </c>
      <c r="AC51" s="31">
        <v>21.375294508580648</v>
      </c>
      <c r="AD51" s="31">
        <v>0</v>
      </c>
      <c r="AE51" s="31">
        <v>0</v>
      </c>
      <c r="AF51" s="31">
        <v>21.326455801258064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7.9323309362258065</v>
      </c>
      <c r="AM51" s="31">
        <v>0.79337737519354845</v>
      </c>
      <c r="AN51" s="31">
        <v>0</v>
      </c>
      <c r="AO51" s="31">
        <v>0</v>
      </c>
      <c r="AP51" s="31">
        <v>17.975186914161291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171.54644995345146</v>
      </c>
      <c r="AW51" s="31">
        <v>76.473286236354838</v>
      </c>
      <c r="AX51" s="31">
        <v>0</v>
      </c>
      <c r="AY51" s="31">
        <v>0</v>
      </c>
      <c r="AZ51" s="31">
        <v>357.43881767577381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89.074677723484058</v>
      </c>
      <c r="BG51" s="31">
        <v>26.312082341419355</v>
      </c>
      <c r="BH51" s="31">
        <v>4.9234126258387105</v>
      </c>
      <c r="BI51" s="31">
        <v>0</v>
      </c>
      <c r="BJ51" s="31">
        <v>98.971942954774178</v>
      </c>
      <c r="BK51" s="33">
        <f>SUM(C51:BJ51)</f>
        <v>975.87419898441965</v>
      </c>
      <c r="BN51" s="42"/>
    </row>
    <row r="52" spans="1:66" x14ac:dyDescent="0.25">
      <c r="A52" s="10"/>
      <c r="B52" s="21" t="s">
        <v>82</v>
      </c>
      <c r="C52" s="33">
        <f>SUM(C51)</f>
        <v>0</v>
      </c>
      <c r="D52" s="33">
        <f t="shared" ref="D52:BJ52" si="17">SUM(D51)</f>
        <v>0</v>
      </c>
      <c r="E52" s="33">
        <f t="shared" si="17"/>
        <v>0</v>
      </c>
      <c r="F52" s="33">
        <f t="shared" si="17"/>
        <v>0</v>
      </c>
      <c r="G52" s="33">
        <f t="shared" si="17"/>
        <v>0</v>
      </c>
      <c r="H52" s="33">
        <f t="shared" si="17"/>
        <v>16.119904455516121</v>
      </c>
      <c r="I52" s="33">
        <f t="shared" si="17"/>
        <v>16.531016596419938</v>
      </c>
      <c r="J52" s="33">
        <f t="shared" si="17"/>
        <v>0</v>
      </c>
      <c r="K52" s="33">
        <f t="shared" si="17"/>
        <v>0</v>
      </c>
      <c r="L52" s="33">
        <f t="shared" si="17"/>
        <v>24.118690687838711</v>
      </c>
      <c r="M52" s="33">
        <f t="shared" si="17"/>
        <v>0</v>
      </c>
      <c r="N52" s="33">
        <f t="shared" si="17"/>
        <v>0</v>
      </c>
      <c r="O52" s="33">
        <f t="shared" si="17"/>
        <v>0</v>
      </c>
      <c r="P52" s="33">
        <f t="shared" si="17"/>
        <v>0</v>
      </c>
      <c r="Q52" s="33">
        <f t="shared" si="17"/>
        <v>0</v>
      </c>
      <c r="R52" s="33">
        <f t="shared" si="17"/>
        <v>6.9785062987419382</v>
      </c>
      <c r="S52" s="33">
        <f t="shared" si="17"/>
        <v>1.7838019238387099</v>
      </c>
      <c r="T52" s="33">
        <f t="shared" si="17"/>
        <v>0</v>
      </c>
      <c r="U52" s="33">
        <f t="shared" si="17"/>
        <v>0</v>
      </c>
      <c r="V52" s="33">
        <f t="shared" si="17"/>
        <v>5.3799300463548381</v>
      </c>
      <c r="W52" s="33">
        <f t="shared" si="17"/>
        <v>0</v>
      </c>
      <c r="X52" s="33">
        <f t="shared" si="17"/>
        <v>0</v>
      </c>
      <c r="Y52" s="33">
        <f t="shared" si="17"/>
        <v>0</v>
      </c>
      <c r="Z52" s="33">
        <f t="shared" si="17"/>
        <v>0</v>
      </c>
      <c r="AA52" s="33">
        <f t="shared" si="17"/>
        <v>0</v>
      </c>
      <c r="AB52" s="33">
        <f t="shared" si="17"/>
        <v>10.81903392919355</v>
      </c>
      <c r="AC52" s="33">
        <f t="shared" si="17"/>
        <v>21.375294508580648</v>
      </c>
      <c r="AD52" s="33">
        <f t="shared" si="17"/>
        <v>0</v>
      </c>
      <c r="AE52" s="33">
        <f t="shared" si="17"/>
        <v>0</v>
      </c>
      <c r="AF52" s="33">
        <f t="shared" si="17"/>
        <v>21.326455801258064</v>
      </c>
      <c r="AG52" s="33">
        <f t="shared" si="17"/>
        <v>0</v>
      </c>
      <c r="AH52" s="33">
        <f t="shared" si="17"/>
        <v>0</v>
      </c>
      <c r="AI52" s="33">
        <f t="shared" si="17"/>
        <v>0</v>
      </c>
      <c r="AJ52" s="33">
        <f t="shared" si="17"/>
        <v>0</v>
      </c>
      <c r="AK52" s="33">
        <f t="shared" si="17"/>
        <v>0</v>
      </c>
      <c r="AL52" s="33">
        <f t="shared" si="17"/>
        <v>7.9323309362258065</v>
      </c>
      <c r="AM52" s="33">
        <f t="shared" si="17"/>
        <v>0.79337737519354845</v>
      </c>
      <c r="AN52" s="33">
        <f t="shared" si="17"/>
        <v>0</v>
      </c>
      <c r="AO52" s="33">
        <f t="shared" si="17"/>
        <v>0</v>
      </c>
      <c r="AP52" s="33">
        <f t="shared" si="17"/>
        <v>17.975186914161291</v>
      </c>
      <c r="AQ52" s="33">
        <f t="shared" si="17"/>
        <v>0</v>
      </c>
      <c r="AR52" s="33">
        <f t="shared" si="17"/>
        <v>0</v>
      </c>
      <c r="AS52" s="33">
        <f t="shared" si="17"/>
        <v>0</v>
      </c>
      <c r="AT52" s="33">
        <f t="shared" si="17"/>
        <v>0</v>
      </c>
      <c r="AU52" s="33">
        <f t="shared" si="17"/>
        <v>0</v>
      </c>
      <c r="AV52" s="33">
        <f t="shared" si="17"/>
        <v>171.54644995345146</v>
      </c>
      <c r="AW52" s="33">
        <f t="shared" si="17"/>
        <v>76.473286236354838</v>
      </c>
      <c r="AX52" s="33">
        <f t="shared" si="17"/>
        <v>0</v>
      </c>
      <c r="AY52" s="33">
        <f t="shared" si="17"/>
        <v>0</v>
      </c>
      <c r="AZ52" s="33">
        <f t="shared" si="17"/>
        <v>357.43881767577381</v>
      </c>
      <c r="BA52" s="33">
        <f t="shared" si="17"/>
        <v>0</v>
      </c>
      <c r="BB52" s="33">
        <f t="shared" si="17"/>
        <v>0</v>
      </c>
      <c r="BC52" s="33">
        <f t="shared" si="17"/>
        <v>0</v>
      </c>
      <c r="BD52" s="33">
        <f t="shared" si="17"/>
        <v>0</v>
      </c>
      <c r="BE52" s="33">
        <f t="shared" si="17"/>
        <v>0</v>
      </c>
      <c r="BF52" s="33">
        <f t="shared" si="17"/>
        <v>89.074677723484058</v>
      </c>
      <c r="BG52" s="33">
        <f t="shared" si="17"/>
        <v>26.312082341419355</v>
      </c>
      <c r="BH52" s="33">
        <f t="shared" si="17"/>
        <v>4.9234126258387105</v>
      </c>
      <c r="BI52" s="33">
        <f t="shared" si="17"/>
        <v>0</v>
      </c>
      <c r="BJ52" s="33">
        <f t="shared" si="17"/>
        <v>98.971942954774178</v>
      </c>
      <c r="BK52" s="33">
        <f>SUM(C52:BJ52)</f>
        <v>975.87419898441965</v>
      </c>
      <c r="BM52" s="42"/>
      <c r="BN52" s="42"/>
    </row>
    <row r="53" spans="1:66" ht="2.25" customHeight="1" x14ac:dyDescent="0.25">
      <c r="A53" s="10"/>
      <c r="B53" s="2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N53" s="42"/>
    </row>
    <row r="54" spans="1:66" x14ac:dyDescent="0.25">
      <c r="A54" s="10" t="s">
        <v>4</v>
      </c>
      <c r="B54" s="23" t="s">
        <v>9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N54" s="42"/>
    </row>
    <row r="55" spans="1:66" x14ac:dyDescent="0.25">
      <c r="A55" s="10" t="s">
        <v>75</v>
      </c>
      <c r="B55" s="20" t="s">
        <v>20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N55" s="42"/>
    </row>
    <row r="56" spans="1:66" x14ac:dyDescent="0.25">
      <c r="A56" s="10"/>
      <c r="B56" s="19"/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0</v>
      </c>
      <c r="AW56" s="31">
        <v>0</v>
      </c>
      <c r="AX56" s="31">
        <v>0</v>
      </c>
      <c r="AY56" s="31">
        <v>0</v>
      </c>
      <c r="AZ56" s="31">
        <v>0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0</v>
      </c>
      <c r="BG56" s="31">
        <v>0</v>
      </c>
      <c r="BH56" s="31">
        <v>0</v>
      </c>
      <c r="BI56" s="31">
        <v>0</v>
      </c>
      <c r="BJ56" s="31">
        <v>0</v>
      </c>
      <c r="BK56" s="32">
        <f>SUM(C56:BJ56)</f>
        <v>0</v>
      </c>
      <c r="BN56" s="42"/>
    </row>
    <row r="57" spans="1:66" x14ac:dyDescent="0.25">
      <c r="A57" s="10"/>
      <c r="B57" s="21" t="s">
        <v>84</v>
      </c>
      <c r="C57" s="33">
        <f>SUM(C56)</f>
        <v>0</v>
      </c>
      <c r="D57" s="33">
        <f t="shared" ref="D57:BJ57" si="18">SUM(D56)</f>
        <v>0</v>
      </c>
      <c r="E57" s="33">
        <f t="shared" si="18"/>
        <v>0</v>
      </c>
      <c r="F57" s="33">
        <f t="shared" si="18"/>
        <v>0</v>
      </c>
      <c r="G57" s="33">
        <f t="shared" si="18"/>
        <v>0</v>
      </c>
      <c r="H57" s="33">
        <f t="shared" si="18"/>
        <v>0</v>
      </c>
      <c r="I57" s="33">
        <f t="shared" si="18"/>
        <v>0</v>
      </c>
      <c r="J57" s="33">
        <f t="shared" si="18"/>
        <v>0</v>
      </c>
      <c r="K57" s="33">
        <f t="shared" si="18"/>
        <v>0</v>
      </c>
      <c r="L57" s="33">
        <f t="shared" si="18"/>
        <v>0</v>
      </c>
      <c r="M57" s="33">
        <f t="shared" si="18"/>
        <v>0</v>
      </c>
      <c r="N57" s="33">
        <f t="shared" si="18"/>
        <v>0</v>
      </c>
      <c r="O57" s="33">
        <f t="shared" si="18"/>
        <v>0</v>
      </c>
      <c r="P57" s="33">
        <f t="shared" si="18"/>
        <v>0</v>
      </c>
      <c r="Q57" s="33">
        <f t="shared" si="18"/>
        <v>0</v>
      </c>
      <c r="R57" s="33">
        <f t="shared" si="18"/>
        <v>0</v>
      </c>
      <c r="S57" s="33">
        <f t="shared" si="18"/>
        <v>0</v>
      </c>
      <c r="T57" s="33">
        <f t="shared" si="18"/>
        <v>0</v>
      </c>
      <c r="U57" s="33">
        <f t="shared" si="18"/>
        <v>0</v>
      </c>
      <c r="V57" s="33">
        <f t="shared" si="18"/>
        <v>0</v>
      </c>
      <c r="W57" s="33">
        <f t="shared" si="18"/>
        <v>0</v>
      </c>
      <c r="X57" s="33">
        <f t="shared" si="18"/>
        <v>0</v>
      </c>
      <c r="Y57" s="33">
        <f t="shared" si="18"/>
        <v>0</v>
      </c>
      <c r="Z57" s="33">
        <f t="shared" si="18"/>
        <v>0</v>
      </c>
      <c r="AA57" s="33">
        <f t="shared" si="18"/>
        <v>0</v>
      </c>
      <c r="AB57" s="33">
        <f t="shared" si="18"/>
        <v>0</v>
      </c>
      <c r="AC57" s="33">
        <f t="shared" si="18"/>
        <v>0</v>
      </c>
      <c r="AD57" s="33">
        <f t="shared" si="18"/>
        <v>0</v>
      </c>
      <c r="AE57" s="33">
        <f t="shared" si="18"/>
        <v>0</v>
      </c>
      <c r="AF57" s="33">
        <f t="shared" si="18"/>
        <v>0</v>
      </c>
      <c r="AG57" s="33">
        <f t="shared" si="18"/>
        <v>0</v>
      </c>
      <c r="AH57" s="33">
        <f t="shared" si="18"/>
        <v>0</v>
      </c>
      <c r="AI57" s="33">
        <f t="shared" si="18"/>
        <v>0</v>
      </c>
      <c r="AJ57" s="33">
        <f t="shared" si="18"/>
        <v>0</v>
      </c>
      <c r="AK57" s="33">
        <f t="shared" si="18"/>
        <v>0</v>
      </c>
      <c r="AL57" s="33">
        <f t="shared" si="18"/>
        <v>0</v>
      </c>
      <c r="AM57" s="33">
        <f t="shared" si="18"/>
        <v>0</v>
      </c>
      <c r="AN57" s="33">
        <f t="shared" si="18"/>
        <v>0</v>
      </c>
      <c r="AO57" s="33">
        <f t="shared" si="18"/>
        <v>0</v>
      </c>
      <c r="AP57" s="33">
        <f t="shared" si="18"/>
        <v>0</v>
      </c>
      <c r="AQ57" s="33">
        <f t="shared" si="18"/>
        <v>0</v>
      </c>
      <c r="AR57" s="33">
        <f t="shared" si="18"/>
        <v>0</v>
      </c>
      <c r="AS57" s="33">
        <f t="shared" si="18"/>
        <v>0</v>
      </c>
      <c r="AT57" s="33">
        <f t="shared" si="18"/>
        <v>0</v>
      </c>
      <c r="AU57" s="33">
        <f t="shared" si="18"/>
        <v>0</v>
      </c>
      <c r="AV57" s="33">
        <f t="shared" si="18"/>
        <v>0</v>
      </c>
      <c r="AW57" s="33">
        <f t="shared" si="18"/>
        <v>0</v>
      </c>
      <c r="AX57" s="33">
        <f t="shared" si="18"/>
        <v>0</v>
      </c>
      <c r="AY57" s="33">
        <f t="shared" si="18"/>
        <v>0</v>
      </c>
      <c r="AZ57" s="33">
        <f t="shared" si="18"/>
        <v>0</v>
      </c>
      <c r="BA57" s="33">
        <f t="shared" si="18"/>
        <v>0</v>
      </c>
      <c r="BB57" s="33">
        <f t="shared" si="18"/>
        <v>0</v>
      </c>
      <c r="BC57" s="33">
        <f t="shared" si="18"/>
        <v>0</v>
      </c>
      <c r="BD57" s="33">
        <f t="shared" si="18"/>
        <v>0</v>
      </c>
      <c r="BE57" s="33">
        <f t="shared" si="18"/>
        <v>0</v>
      </c>
      <c r="BF57" s="33">
        <f t="shared" si="18"/>
        <v>0</v>
      </c>
      <c r="BG57" s="33">
        <f t="shared" si="18"/>
        <v>0</v>
      </c>
      <c r="BH57" s="33">
        <f t="shared" si="18"/>
        <v>0</v>
      </c>
      <c r="BI57" s="33">
        <f t="shared" si="18"/>
        <v>0</v>
      </c>
      <c r="BJ57" s="33">
        <f t="shared" si="18"/>
        <v>0</v>
      </c>
      <c r="BK57" s="33">
        <f>SUM(C57:BJ57)</f>
        <v>0</v>
      </c>
      <c r="BN57" s="42"/>
    </row>
    <row r="58" spans="1:66" x14ac:dyDescent="0.25">
      <c r="A58" s="10" t="s">
        <v>76</v>
      </c>
      <c r="B58" s="20" t="s">
        <v>21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N58" s="42"/>
    </row>
    <row r="59" spans="1:66" x14ac:dyDescent="0.25">
      <c r="A59" s="10"/>
      <c r="B59" s="19"/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</v>
      </c>
      <c r="AW59" s="31">
        <v>0</v>
      </c>
      <c r="AX59" s="31">
        <v>0</v>
      </c>
      <c r="AY59" s="31">
        <v>0</v>
      </c>
      <c r="AZ59" s="31">
        <v>0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0</v>
      </c>
      <c r="BG59" s="31">
        <v>0</v>
      </c>
      <c r="BH59" s="31">
        <v>0</v>
      </c>
      <c r="BI59" s="31">
        <v>0</v>
      </c>
      <c r="BJ59" s="31">
        <v>0</v>
      </c>
      <c r="BK59" s="32">
        <f>SUM(C59:BJ59)</f>
        <v>0</v>
      </c>
      <c r="BN59" s="42"/>
    </row>
    <row r="60" spans="1:66" x14ac:dyDescent="0.25">
      <c r="A60" s="10"/>
      <c r="B60" s="21" t="s">
        <v>85</v>
      </c>
      <c r="C60" s="33">
        <f>SUM(C59)</f>
        <v>0</v>
      </c>
      <c r="D60" s="33">
        <f t="shared" ref="D60:BJ60" si="19">SUM(D59)</f>
        <v>0</v>
      </c>
      <c r="E60" s="33">
        <f t="shared" si="19"/>
        <v>0</v>
      </c>
      <c r="F60" s="33">
        <f t="shared" si="19"/>
        <v>0</v>
      </c>
      <c r="G60" s="33">
        <f t="shared" si="19"/>
        <v>0</v>
      </c>
      <c r="H60" s="33">
        <f t="shared" si="19"/>
        <v>0</v>
      </c>
      <c r="I60" s="33">
        <f t="shared" si="19"/>
        <v>0</v>
      </c>
      <c r="J60" s="33">
        <f t="shared" si="19"/>
        <v>0</v>
      </c>
      <c r="K60" s="33">
        <f t="shared" si="19"/>
        <v>0</v>
      </c>
      <c r="L60" s="33">
        <f t="shared" si="19"/>
        <v>0</v>
      </c>
      <c r="M60" s="33">
        <f t="shared" si="19"/>
        <v>0</v>
      </c>
      <c r="N60" s="33">
        <f t="shared" si="19"/>
        <v>0</v>
      </c>
      <c r="O60" s="33">
        <f t="shared" si="19"/>
        <v>0</v>
      </c>
      <c r="P60" s="33">
        <f t="shared" si="19"/>
        <v>0</v>
      </c>
      <c r="Q60" s="33">
        <f t="shared" si="19"/>
        <v>0</v>
      </c>
      <c r="R60" s="33">
        <f t="shared" si="19"/>
        <v>0</v>
      </c>
      <c r="S60" s="33">
        <f t="shared" si="19"/>
        <v>0</v>
      </c>
      <c r="T60" s="33">
        <f t="shared" si="19"/>
        <v>0</v>
      </c>
      <c r="U60" s="33">
        <f t="shared" si="19"/>
        <v>0</v>
      </c>
      <c r="V60" s="33">
        <f t="shared" si="19"/>
        <v>0</v>
      </c>
      <c r="W60" s="33">
        <f t="shared" si="19"/>
        <v>0</v>
      </c>
      <c r="X60" s="33">
        <f t="shared" si="19"/>
        <v>0</v>
      </c>
      <c r="Y60" s="33">
        <f t="shared" si="19"/>
        <v>0</v>
      </c>
      <c r="Z60" s="33">
        <f t="shared" si="19"/>
        <v>0</v>
      </c>
      <c r="AA60" s="33">
        <f t="shared" si="19"/>
        <v>0</v>
      </c>
      <c r="AB60" s="33">
        <f t="shared" si="19"/>
        <v>0</v>
      </c>
      <c r="AC60" s="33">
        <f t="shared" si="19"/>
        <v>0</v>
      </c>
      <c r="AD60" s="33">
        <f t="shared" si="19"/>
        <v>0</v>
      </c>
      <c r="AE60" s="33">
        <f t="shared" si="19"/>
        <v>0</v>
      </c>
      <c r="AF60" s="33">
        <f t="shared" si="19"/>
        <v>0</v>
      </c>
      <c r="AG60" s="33">
        <f t="shared" si="19"/>
        <v>0</v>
      </c>
      <c r="AH60" s="33">
        <f t="shared" si="19"/>
        <v>0</v>
      </c>
      <c r="AI60" s="33">
        <f t="shared" si="19"/>
        <v>0</v>
      </c>
      <c r="AJ60" s="33">
        <f t="shared" si="19"/>
        <v>0</v>
      </c>
      <c r="AK60" s="33">
        <f t="shared" si="19"/>
        <v>0</v>
      </c>
      <c r="AL60" s="33">
        <f t="shared" si="19"/>
        <v>0</v>
      </c>
      <c r="AM60" s="33">
        <f t="shared" si="19"/>
        <v>0</v>
      </c>
      <c r="AN60" s="33">
        <f t="shared" si="19"/>
        <v>0</v>
      </c>
      <c r="AO60" s="33">
        <f t="shared" si="19"/>
        <v>0</v>
      </c>
      <c r="AP60" s="33">
        <f t="shared" si="19"/>
        <v>0</v>
      </c>
      <c r="AQ60" s="33">
        <f t="shared" si="19"/>
        <v>0</v>
      </c>
      <c r="AR60" s="33">
        <f t="shared" si="19"/>
        <v>0</v>
      </c>
      <c r="AS60" s="33">
        <f t="shared" si="19"/>
        <v>0</v>
      </c>
      <c r="AT60" s="33">
        <f t="shared" si="19"/>
        <v>0</v>
      </c>
      <c r="AU60" s="33">
        <f t="shared" si="19"/>
        <v>0</v>
      </c>
      <c r="AV60" s="33">
        <f t="shared" si="19"/>
        <v>0</v>
      </c>
      <c r="AW60" s="33">
        <f t="shared" si="19"/>
        <v>0</v>
      </c>
      <c r="AX60" s="33">
        <f t="shared" si="19"/>
        <v>0</v>
      </c>
      <c r="AY60" s="33">
        <f t="shared" si="19"/>
        <v>0</v>
      </c>
      <c r="AZ60" s="33">
        <f t="shared" si="19"/>
        <v>0</v>
      </c>
      <c r="BA60" s="33">
        <f t="shared" si="19"/>
        <v>0</v>
      </c>
      <c r="BB60" s="33">
        <f t="shared" si="19"/>
        <v>0</v>
      </c>
      <c r="BC60" s="33">
        <f t="shared" si="19"/>
        <v>0</v>
      </c>
      <c r="BD60" s="33">
        <f t="shared" si="19"/>
        <v>0</v>
      </c>
      <c r="BE60" s="33">
        <f t="shared" si="19"/>
        <v>0</v>
      </c>
      <c r="BF60" s="33">
        <f t="shared" si="19"/>
        <v>0</v>
      </c>
      <c r="BG60" s="33">
        <f t="shared" si="19"/>
        <v>0</v>
      </c>
      <c r="BH60" s="33">
        <f t="shared" si="19"/>
        <v>0</v>
      </c>
      <c r="BI60" s="33">
        <f t="shared" si="19"/>
        <v>0</v>
      </c>
      <c r="BJ60" s="33">
        <f t="shared" si="19"/>
        <v>0</v>
      </c>
      <c r="BK60" s="33">
        <f>SUM(C60:BJ60)</f>
        <v>0</v>
      </c>
      <c r="BN60" s="42"/>
    </row>
    <row r="61" spans="1:66" x14ac:dyDescent="0.25">
      <c r="A61" s="10"/>
      <c r="B61" s="21" t="s">
        <v>83</v>
      </c>
      <c r="C61" s="33">
        <f>C57+C60</f>
        <v>0</v>
      </c>
      <c r="D61" s="33">
        <f t="shared" ref="D61:BJ61" si="20">D57+D60</f>
        <v>0</v>
      </c>
      <c r="E61" s="33">
        <f t="shared" si="20"/>
        <v>0</v>
      </c>
      <c r="F61" s="33">
        <f t="shared" si="20"/>
        <v>0</v>
      </c>
      <c r="G61" s="33">
        <f t="shared" si="20"/>
        <v>0</v>
      </c>
      <c r="H61" s="33">
        <f t="shared" si="20"/>
        <v>0</v>
      </c>
      <c r="I61" s="33">
        <f t="shared" si="20"/>
        <v>0</v>
      </c>
      <c r="J61" s="33">
        <f t="shared" si="20"/>
        <v>0</v>
      </c>
      <c r="K61" s="33">
        <f t="shared" si="20"/>
        <v>0</v>
      </c>
      <c r="L61" s="33">
        <f t="shared" si="20"/>
        <v>0</v>
      </c>
      <c r="M61" s="33">
        <f t="shared" si="20"/>
        <v>0</v>
      </c>
      <c r="N61" s="33">
        <f t="shared" si="20"/>
        <v>0</v>
      </c>
      <c r="O61" s="33">
        <f t="shared" si="20"/>
        <v>0</v>
      </c>
      <c r="P61" s="33">
        <f t="shared" si="20"/>
        <v>0</v>
      </c>
      <c r="Q61" s="33">
        <f t="shared" si="20"/>
        <v>0</v>
      </c>
      <c r="R61" s="33">
        <f t="shared" si="20"/>
        <v>0</v>
      </c>
      <c r="S61" s="33">
        <f t="shared" si="20"/>
        <v>0</v>
      </c>
      <c r="T61" s="33">
        <f t="shared" si="20"/>
        <v>0</v>
      </c>
      <c r="U61" s="33">
        <f t="shared" si="20"/>
        <v>0</v>
      </c>
      <c r="V61" s="33">
        <f t="shared" si="20"/>
        <v>0</v>
      </c>
      <c r="W61" s="33">
        <f t="shared" si="20"/>
        <v>0</v>
      </c>
      <c r="X61" s="33">
        <f t="shared" si="20"/>
        <v>0</v>
      </c>
      <c r="Y61" s="33">
        <f t="shared" si="20"/>
        <v>0</v>
      </c>
      <c r="Z61" s="33">
        <f t="shared" si="20"/>
        <v>0</v>
      </c>
      <c r="AA61" s="33">
        <f t="shared" si="20"/>
        <v>0</v>
      </c>
      <c r="AB61" s="33">
        <f t="shared" si="20"/>
        <v>0</v>
      </c>
      <c r="AC61" s="33">
        <f t="shared" si="20"/>
        <v>0</v>
      </c>
      <c r="AD61" s="33">
        <f t="shared" si="20"/>
        <v>0</v>
      </c>
      <c r="AE61" s="33">
        <f t="shared" si="20"/>
        <v>0</v>
      </c>
      <c r="AF61" s="33">
        <f t="shared" si="20"/>
        <v>0</v>
      </c>
      <c r="AG61" s="33">
        <f t="shared" si="20"/>
        <v>0</v>
      </c>
      <c r="AH61" s="33">
        <f t="shared" si="20"/>
        <v>0</v>
      </c>
      <c r="AI61" s="33">
        <f t="shared" si="20"/>
        <v>0</v>
      </c>
      <c r="AJ61" s="33">
        <f t="shared" si="20"/>
        <v>0</v>
      </c>
      <c r="AK61" s="33">
        <f t="shared" si="20"/>
        <v>0</v>
      </c>
      <c r="AL61" s="33">
        <f t="shared" si="20"/>
        <v>0</v>
      </c>
      <c r="AM61" s="33">
        <f t="shared" si="20"/>
        <v>0</v>
      </c>
      <c r="AN61" s="33">
        <f t="shared" si="20"/>
        <v>0</v>
      </c>
      <c r="AO61" s="33">
        <f t="shared" si="20"/>
        <v>0</v>
      </c>
      <c r="AP61" s="33">
        <f t="shared" si="20"/>
        <v>0</v>
      </c>
      <c r="AQ61" s="33">
        <f t="shared" si="20"/>
        <v>0</v>
      </c>
      <c r="AR61" s="33">
        <f t="shared" si="20"/>
        <v>0</v>
      </c>
      <c r="AS61" s="33">
        <f t="shared" si="20"/>
        <v>0</v>
      </c>
      <c r="AT61" s="33">
        <f t="shared" si="20"/>
        <v>0</v>
      </c>
      <c r="AU61" s="33">
        <f t="shared" si="20"/>
        <v>0</v>
      </c>
      <c r="AV61" s="33">
        <f t="shared" si="20"/>
        <v>0</v>
      </c>
      <c r="AW61" s="33">
        <f t="shared" si="20"/>
        <v>0</v>
      </c>
      <c r="AX61" s="33">
        <f t="shared" si="20"/>
        <v>0</v>
      </c>
      <c r="AY61" s="33">
        <f t="shared" si="20"/>
        <v>0</v>
      </c>
      <c r="AZ61" s="33">
        <f t="shared" si="20"/>
        <v>0</v>
      </c>
      <c r="BA61" s="33">
        <f t="shared" si="20"/>
        <v>0</v>
      </c>
      <c r="BB61" s="33">
        <f t="shared" si="20"/>
        <v>0</v>
      </c>
      <c r="BC61" s="33">
        <f t="shared" si="20"/>
        <v>0</v>
      </c>
      <c r="BD61" s="33">
        <f t="shared" si="20"/>
        <v>0</v>
      </c>
      <c r="BE61" s="33">
        <f t="shared" si="20"/>
        <v>0</v>
      </c>
      <c r="BF61" s="33">
        <f t="shared" si="20"/>
        <v>0</v>
      </c>
      <c r="BG61" s="33">
        <f t="shared" si="20"/>
        <v>0</v>
      </c>
      <c r="BH61" s="33">
        <f t="shared" si="20"/>
        <v>0</v>
      </c>
      <c r="BI61" s="33">
        <f t="shared" si="20"/>
        <v>0</v>
      </c>
      <c r="BJ61" s="33">
        <f t="shared" si="20"/>
        <v>0</v>
      </c>
      <c r="BK61" s="33">
        <f>SUM(C61:BJ61)</f>
        <v>0</v>
      </c>
      <c r="BN61" s="42"/>
    </row>
    <row r="62" spans="1:66" ht="4.5" customHeight="1" x14ac:dyDescent="0.25">
      <c r="A62" s="10"/>
      <c r="B62" s="20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N62" s="42"/>
    </row>
    <row r="63" spans="1:66" x14ac:dyDescent="0.25">
      <c r="A63" s="10" t="s">
        <v>22</v>
      </c>
      <c r="B63" s="23" t="s">
        <v>23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N63" s="42"/>
    </row>
    <row r="64" spans="1:66" x14ac:dyDescent="0.25">
      <c r="A64" s="10" t="s">
        <v>75</v>
      </c>
      <c r="B64" s="20" t="s">
        <v>24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N64" s="42"/>
    </row>
    <row r="65" spans="1:66" x14ac:dyDescent="0.25">
      <c r="A65" s="10"/>
      <c r="B65" s="18" t="s">
        <v>113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0.26298917412903222</v>
      </c>
      <c r="I65" s="31">
        <v>0.3367774937096768</v>
      </c>
      <c r="J65" s="31">
        <v>0</v>
      </c>
      <c r="K65" s="31">
        <v>0</v>
      </c>
      <c r="L65" s="31">
        <v>0.52066073580645955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5.2258517677419347E-2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0.4570128230967741</v>
      </c>
      <c r="AC65" s="31">
        <v>2.2673282258064515E-3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0.29885191829032254</v>
      </c>
      <c r="AM65" s="31">
        <v>1.2604864290322579E-2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10.423930081290312</v>
      </c>
      <c r="AW65" s="31">
        <v>0.32451982609677421</v>
      </c>
      <c r="AX65" s="31">
        <v>0</v>
      </c>
      <c r="AY65" s="31">
        <v>0</v>
      </c>
      <c r="AZ65" s="31">
        <v>2.1501388787741931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2.6475192580322608</v>
      </c>
      <c r="BG65" s="31">
        <v>5.1614762032258073E-2</v>
      </c>
      <c r="BH65" s="31">
        <v>0</v>
      </c>
      <c r="BI65" s="31">
        <v>0</v>
      </c>
      <c r="BJ65" s="31">
        <v>6.1626755806451616E-3</v>
      </c>
      <c r="BK65" s="33">
        <f>SUM(C65:BJ65)</f>
        <v>17.547308337032256</v>
      </c>
      <c r="BN65" s="42"/>
    </row>
    <row r="66" spans="1:66" x14ac:dyDescent="0.25">
      <c r="A66" s="10"/>
      <c r="B66" s="21" t="s">
        <v>82</v>
      </c>
      <c r="C66" s="33">
        <f>SUM(C65)</f>
        <v>0</v>
      </c>
      <c r="D66" s="33">
        <f t="shared" ref="D66:BJ66" si="21">SUM(D65)</f>
        <v>0</v>
      </c>
      <c r="E66" s="33">
        <f t="shared" si="21"/>
        <v>0</v>
      </c>
      <c r="F66" s="33">
        <f t="shared" si="21"/>
        <v>0</v>
      </c>
      <c r="G66" s="33">
        <f t="shared" si="21"/>
        <v>0</v>
      </c>
      <c r="H66" s="33">
        <f t="shared" si="21"/>
        <v>0.26298917412903222</v>
      </c>
      <c r="I66" s="33">
        <f t="shared" si="21"/>
        <v>0.3367774937096768</v>
      </c>
      <c r="J66" s="33">
        <f t="shared" si="21"/>
        <v>0</v>
      </c>
      <c r="K66" s="33">
        <f t="shared" si="21"/>
        <v>0</v>
      </c>
      <c r="L66" s="33">
        <f t="shared" si="21"/>
        <v>0.52066073580645955</v>
      </c>
      <c r="M66" s="33">
        <f t="shared" si="21"/>
        <v>0</v>
      </c>
      <c r="N66" s="33">
        <f t="shared" si="21"/>
        <v>0</v>
      </c>
      <c r="O66" s="33">
        <f t="shared" si="21"/>
        <v>0</v>
      </c>
      <c r="P66" s="33">
        <f t="shared" si="21"/>
        <v>0</v>
      </c>
      <c r="Q66" s="33">
        <f t="shared" si="21"/>
        <v>0</v>
      </c>
      <c r="R66" s="33">
        <f t="shared" si="21"/>
        <v>5.2258517677419347E-2</v>
      </c>
      <c r="S66" s="33">
        <f t="shared" si="21"/>
        <v>0</v>
      </c>
      <c r="T66" s="33">
        <f t="shared" si="21"/>
        <v>0</v>
      </c>
      <c r="U66" s="33">
        <f t="shared" si="21"/>
        <v>0</v>
      </c>
      <c r="V66" s="33">
        <f t="shared" si="21"/>
        <v>0</v>
      </c>
      <c r="W66" s="33">
        <f t="shared" si="21"/>
        <v>0</v>
      </c>
      <c r="X66" s="33">
        <f t="shared" si="21"/>
        <v>0</v>
      </c>
      <c r="Y66" s="33">
        <f t="shared" si="21"/>
        <v>0</v>
      </c>
      <c r="Z66" s="33">
        <f t="shared" si="21"/>
        <v>0</v>
      </c>
      <c r="AA66" s="33">
        <f t="shared" si="21"/>
        <v>0</v>
      </c>
      <c r="AB66" s="33">
        <f t="shared" si="21"/>
        <v>0.4570128230967741</v>
      </c>
      <c r="AC66" s="33">
        <f t="shared" si="21"/>
        <v>2.2673282258064515E-3</v>
      </c>
      <c r="AD66" s="33">
        <f t="shared" si="21"/>
        <v>0</v>
      </c>
      <c r="AE66" s="33">
        <f t="shared" si="21"/>
        <v>0</v>
      </c>
      <c r="AF66" s="33">
        <f t="shared" si="21"/>
        <v>0</v>
      </c>
      <c r="AG66" s="33">
        <f t="shared" si="21"/>
        <v>0</v>
      </c>
      <c r="AH66" s="33">
        <f t="shared" si="21"/>
        <v>0</v>
      </c>
      <c r="AI66" s="33">
        <f t="shared" si="21"/>
        <v>0</v>
      </c>
      <c r="AJ66" s="33">
        <f t="shared" si="21"/>
        <v>0</v>
      </c>
      <c r="AK66" s="33">
        <f t="shared" si="21"/>
        <v>0</v>
      </c>
      <c r="AL66" s="33">
        <f t="shared" si="21"/>
        <v>0.29885191829032254</v>
      </c>
      <c r="AM66" s="33">
        <f t="shared" si="21"/>
        <v>1.2604864290322579E-2</v>
      </c>
      <c r="AN66" s="33">
        <f t="shared" si="21"/>
        <v>0</v>
      </c>
      <c r="AO66" s="33">
        <f t="shared" si="21"/>
        <v>0</v>
      </c>
      <c r="AP66" s="33">
        <f t="shared" si="21"/>
        <v>0</v>
      </c>
      <c r="AQ66" s="33">
        <f t="shared" si="21"/>
        <v>0</v>
      </c>
      <c r="AR66" s="33">
        <f t="shared" si="21"/>
        <v>0</v>
      </c>
      <c r="AS66" s="33">
        <f t="shared" si="21"/>
        <v>0</v>
      </c>
      <c r="AT66" s="33">
        <f t="shared" si="21"/>
        <v>0</v>
      </c>
      <c r="AU66" s="33">
        <f t="shared" si="21"/>
        <v>0</v>
      </c>
      <c r="AV66" s="33">
        <f t="shared" si="21"/>
        <v>10.423930081290312</v>
      </c>
      <c r="AW66" s="33">
        <f t="shared" si="21"/>
        <v>0.32451982609677421</v>
      </c>
      <c r="AX66" s="33">
        <f t="shared" si="21"/>
        <v>0</v>
      </c>
      <c r="AY66" s="33">
        <f t="shared" si="21"/>
        <v>0</v>
      </c>
      <c r="AZ66" s="33">
        <f t="shared" si="21"/>
        <v>2.1501388787741931</v>
      </c>
      <c r="BA66" s="33">
        <f t="shared" si="21"/>
        <v>0</v>
      </c>
      <c r="BB66" s="33">
        <f t="shared" si="21"/>
        <v>0</v>
      </c>
      <c r="BC66" s="33">
        <f t="shared" si="21"/>
        <v>0</v>
      </c>
      <c r="BD66" s="33">
        <f t="shared" si="21"/>
        <v>0</v>
      </c>
      <c r="BE66" s="33">
        <f t="shared" si="21"/>
        <v>0</v>
      </c>
      <c r="BF66" s="33">
        <f t="shared" si="21"/>
        <v>2.6475192580322608</v>
      </c>
      <c r="BG66" s="33">
        <f t="shared" si="21"/>
        <v>5.1614762032258073E-2</v>
      </c>
      <c r="BH66" s="33">
        <f t="shared" si="21"/>
        <v>0</v>
      </c>
      <c r="BI66" s="33">
        <f t="shared" si="21"/>
        <v>0</v>
      </c>
      <c r="BJ66" s="33">
        <f t="shared" si="21"/>
        <v>6.1626755806451616E-3</v>
      </c>
      <c r="BK66" s="33">
        <f>SUM(C66:BJ66)</f>
        <v>17.547308337032256</v>
      </c>
      <c r="BM66" s="56"/>
      <c r="BN66" s="42"/>
    </row>
    <row r="67" spans="1:66" ht="4.5" customHeight="1" x14ac:dyDescent="0.25">
      <c r="A67" s="10"/>
      <c r="B67" s="24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N67" s="42"/>
    </row>
    <row r="68" spans="1:66" x14ac:dyDescent="0.25">
      <c r="A68" s="10"/>
      <c r="B68" s="25" t="s">
        <v>98</v>
      </c>
      <c r="C68" s="33">
        <f t="shared" ref="C68:AH68" si="22">C30+C47+C52+C61+C66</f>
        <v>0</v>
      </c>
      <c r="D68" s="33">
        <f t="shared" si="22"/>
        <v>276.90266715325828</v>
      </c>
      <c r="E68" s="33">
        <f t="shared" si="22"/>
        <v>0</v>
      </c>
      <c r="F68" s="33">
        <f t="shared" si="22"/>
        <v>0</v>
      </c>
      <c r="G68" s="33">
        <f t="shared" si="22"/>
        <v>0</v>
      </c>
      <c r="H68" s="33">
        <f t="shared" si="22"/>
        <v>155.62908710422539</v>
      </c>
      <c r="I68" s="33">
        <f t="shared" si="22"/>
        <v>869.22119346223201</v>
      </c>
      <c r="J68" s="33">
        <f t="shared" si="22"/>
        <v>70.134808674838723</v>
      </c>
      <c r="K68" s="33">
        <f t="shared" si="22"/>
        <v>0</v>
      </c>
      <c r="L68" s="33">
        <f t="shared" si="22"/>
        <v>198.00396104974848</v>
      </c>
      <c r="M68" s="33">
        <f t="shared" si="22"/>
        <v>0</v>
      </c>
      <c r="N68" s="33">
        <f t="shared" si="22"/>
        <v>0</v>
      </c>
      <c r="O68" s="33">
        <f t="shared" si="22"/>
        <v>0</v>
      </c>
      <c r="P68" s="33">
        <f t="shared" si="22"/>
        <v>0</v>
      </c>
      <c r="Q68" s="33">
        <f t="shared" si="22"/>
        <v>0</v>
      </c>
      <c r="R68" s="33">
        <f t="shared" si="22"/>
        <v>65.090231511871011</v>
      </c>
      <c r="S68" s="33">
        <f t="shared" si="22"/>
        <v>41.656351992516129</v>
      </c>
      <c r="T68" s="33">
        <f t="shared" si="22"/>
        <v>0.11614525112903225</v>
      </c>
      <c r="U68" s="33">
        <f t="shared" si="22"/>
        <v>0</v>
      </c>
      <c r="V68" s="33">
        <f t="shared" si="22"/>
        <v>28.28826499929032</v>
      </c>
      <c r="W68" s="33">
        <f t="shared" si="22"/>
        <v>0</v>
      </c>
      <c r="X68" s="33">
        <f t="shared" si="22"/>
        <v>0</v>
      </c>
      <c r="Y68" s="33">
        <f t="shared" si="22"/>
        <v>0</v>
      </c>
      <c r="Z68" s="33">
        <f t="shared" si="22"/>
        <v>0</v>
      </c>
      <c r="AA68" s="33">
        <f t="shared" si="22"/>
        <v>0</v>
      </c>
      <c r="AB68" s="33">
        <f t="shared" si="22"/>
        <v>170.250715561904</v>
      </c>
      <c r="AC68" s="33">
        <f t="shared" si="22"/>
        <v>295.88500056890319</v>
      </c>
      <c r="AD68" s="33">
        <f t="shared" si="22"/>
        <v>0</v>
      </c>
      <c r="AE68" s="33">
        <f t="shared" si="22"/>
        <v>0</v>
      </c>
      <c r="AF68" s="33">
        <f t="shared" si="22"/>
        <v>50.851459991290319</v>
      </c>
      <c r="AG68" s="33">
        <f t="shared" si="22"/>
        <v>0</v>
      </c>
      <c r="AH68" s="33">
        <f t="shared" si="22"/>
        <v>0</v>
      </c>
      <c r="AI68" s="33">
        <f t="shared" ref="AI68:BJ68" si="23">AI30+AI47+AI52+AI61+AI66</f>
        <v>0</v>
      </c>
      <c r="AJ68" s="33">
        <f t="shared" si="23"/>
        <v>0</v>
      </c>
      <c r="AK68" s="33">
        <f t="shared" si="23"/>
        <v>0</v>
      </c>
      <c r="AL68" s="33">
        <f t="shared" si="23"/>
        <v>137.54902372774328</v>
      </c>
      <c r="AM68" s="33">
        <f t="shared" si="23"/>
        <v>48.019957161193553</v>
      </c>
      <c r="AN68" s="33">
        <f t="shared" si="23"/>
        <v>124.95515147035481</v>
      </c>
      <c r="AO68" s="33">
        <f t="shared" si="23"/>
        <v>0</v>
      </c>
      <c r="AP68" s="33">
        <f t="shared" si="23"/>
        <v>29.819906662000001</v>
      </c>
      <c r="AQ68" s="33">
        <f t="shared" si="23"/>
        <v>0</v>
      </c>
      <c r="AR68" s="33">
        <f t="shared" si="23"/>
        <v>0</v>
      </c>
      <c r="AS68" s="33">
        <f t="shared" si="23"/>
        <v>0</v>
      </c>
      <c r="AT68" s="33">
        <f t="shared" si="23"/>
        <v>0</v>
      </c>
      <c r="AU68" s="33">
        <f t="shared" si="23"/>
        <v>0</v>
      </c>
      <c r="AV68" s="33">
        <f t="shared" si="23"/>
        <v>1649.2772763682394</v>
      </c>
      <c r="AW68" s="33">
        <f t="shared" si="23"/>
        <v>906.19619067322719</v>
      </c>
      <c r="AX68" s="33">
        <f t="shared" si="23"/>
        <v>14.508464068612906</v>
      </c>
      <c r="AY68" s="33">
        <f t="shared" si="23"/>
        <v>0</v>
      </c>
      <c r="AZ68" s="33">
        <f t="shared" si="23"/>
        <v>1153.2581746103547</v>
      </c>
      <c r="BA68" s="33">
        <f t="shared" si="23"/>
        <v>0</v>
      </c>
      <c r="BB68" s="33">
        <f t="shared" si="23"/>
        <v>0</v>
      </c>
      <c r="BC68" s="33">
        <f t="shared" si="23"/>
        <v>0</v>
      </c>
      <c r="BD68" s="33">
        <f t="shared" si="23"/>
        <v>0</v>
      </c>
      <c r="BE68" s="33">
        <f t="shared" si="23"/>
        <v>0</v>
      </c>
      <c r="BF68" s="33">
        <f t="shared" si="23"/>
        <v>860.11551567458548</v>
      </c>
      <c r="BG68" s="33">
        <f t="shared" si="23"/>
        <v>114.17541342990323</v>
      </c>
      <c r="BH68" s="33">
        <f t="shared" si="23"/>
        <v>15.223789372806451</v>
      </c>
      <c r="BI68" s="33">
        <f t="shared" si="23"/>
        <v>0</v>
      </c>
      <c r="BJ68" s="33">
        <f t="shared" si="23"/>
        <v>203.23238514526457</v>
      </c>
      <c r="BK68" s="33">
        <f>SUM(C68:BJ68)</f>
        <v>7478.3611356854926</v>
      </c>
      <c r="BN68" s="42"/>
    </row>
    <row r="69" spans="1:66" ht="4.5" customHeight="1" x14ac:dyDescent="0.25">
      <c r="A69" s="10"/>
      <c r="B69" s="25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N69" s="42"/>
    </row>
    <row r="70" spans="1:66" ht="14.25" customHeight="1" x14ac:dyDescent="0.25">
      <c r="A70" s="10" t="s">
        <v>5</v>
      </c>
      <c r="B70" s="26" t="s">
        <v>26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N70" s="42"/>
    </row>
    <row r="71" spans="1:66" ht="14.25" customHeight="1" x14ac:dyDescent="0.25">
      <c r="A71" s="10" t="s">
        <v>75</v>
      </c>
      <c r="B71" s="20" t="s">
        <v>119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4.009258874193547E-2</v>
      </c>
      <c r="I71" s="31">
        <v>0.28100093551612909</v>
      </c>
      <c r="J71" s="31">
        <v>0</v>
      </c>
      <c r="K71" s="31">
        <v>0</v>
      </c>
      <c r="L71" s="31">
        <v>0.13930556638709676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2.1652504354838703E-2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0.17487949767741937</v>
      </c>
      <c r="AC71" s="31">
        <v>0.20107134658064515</v>
      </c>
      <c r="AD71" s="31">
        <v>0</v>
      </c>
      <c r="AE71" s="31">
        <v>0</v>
      </c>
      <c r="AF71" s="31">
        <v>0.20302144303225805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0.14115209441935483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1.4868733322580645E-2</v>
      </c>
      <c r="AW71" s="31">
        <v>1.0979854999999997E-2</v>
      </c>
      <c r="AX71" s="31">
        <v>0</v>
      </c>
      <c r="AY71" s="31">
        <v>0</v>
      </c>
      <c r="AZ71" s="31">
        <v>0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6.3099467741935481E-3</v>
      </c>
      <c r="BG71" s="31">
        <v>0</v>
      </c>
      <c r="BH71" s="31">
        <v>0</v>
      </c>
      <c r="BI71" s="31">
        <v>0</v>
      </c>
      <c r="BJ71" s="31">
        <v>0</v>
      </c>
      <c r="BK71" s="35">
        <f>SUM(C71:BJ71)</f>
        <v>1.2343345118064517</v>
      </c>
      <c r="BN71" s="42"/>
    </row>
    <row r="72" spans="1:66" ht="14.25" customHeight="1" x14ac:dyDescent="0.25">
      <c r="A72" s="10"/>
      <c r="B72" s="20" t="s">
        <v>120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1.4011942096774196E-2</v>
      </c>
      <c r="I72" s="31">
        <v>0.16736346535483862</v>
      </c>
      <c r="J72" s="31">
        <v>0</v>
      </c>
      <c r="K72" s="31">
        <v>0</v>
      </c>
      <c r="L72" s="31">
        <v>3.4585032806451615E-2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1.921967877419355E-2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0.13585020135483872</v>
      </c>
      <c r="AC72" s="31">
        <v>0.69511338451612903</v>
      </c>
      <c r="AD72" s="31">
        <v>0</v>
      </c>
      <c r="AE72" s="31">
        <v>0</v>
      </c>
      <c r="AF72" s="31">
        <v>0.13930903541935477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0.12175935793548388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0.17465019877419355</v>
      </c>
      <c r="AW72" s="31">
        <v>0.17216212277419357</v>
      </c>
      <c r="AX72" s="31">
        <v>0</v>
      </c>
      <c r="AY72" s="31">
        <v>0</v>
      </c>
      <c r="AZ72" s="31">
        <v>1.6129032258064517E-5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1.0631987161290322E-2</v>
      </c>
      <c r="BG72" s="31">
        <v>0</v>
      </c>
      <c r="BH72" s="31">
        <v>0</v>
      </c>
      <c r="BI72" s="31">
        <v>0</v>
      </c>
      <c r="BJ72" s="31">
        <v>0</v>
      </c>
      <c r="BK72" s="35">
        <f>SUM(C72:BJ72)</f>
        <v>1.6846725359999999</v>
      </c>
      <c r="BN72" s="42"/>
    </row>
    <row r="73" spans="1:66" ht="15.75" thickBot="1" x14ac:dyDescent="0.3">
      <c r="A73" s="37"/>
      <c r="B73" s="38" t="s">
        <v>121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4.3032565419354837E-2</v>
      </c>
      <c r="I73" s="31">
        <v>0.53401461093548408</v>
      </c>
      <c r="J73" s="31">
        <v>0</v>
      </c>
      <c r="K73" s="31">
        <v>0</v>
      </c>
      <c r="L73" s="31">
        <v>5.4495341612903224E-2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6.8910081096773629E-2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0.15024662416129031</v>
      </c>
      <c r="AC73" s="31">
        <v>0.24134394803225803</v>
      </c>
      <c r="AD73" s="31">
        <v>0</v>
      </c>
      <c r="AE73" s="31">
        <v>0</v>
      </c>
      <c r="AF73" s="31">
        <v>0.7488836616129031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0.14325895596774194</v>
      </c>
      <c r="AM73" s="31">
        <v>0.75141152816129042</v>
      </c>
      <c r="AN73" s="31">
        <v>0</v>
      </c>
      <c r="AO73" s="31">
        <v>0</v>
      </c>
      <c r="AP73" s="31">
        <v>0.12051570967741934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2.9864700838709676E-2</v>
      </c>
      <c r="AW73" s="31">
        <v>6.4516129032258064E-6</v>
      </c>
      <c r="AX73" s="31">
        <v>0</v>
      </c>
      <c r="AY73" s="31">
        <v>0</v>
      </c>
      <c r="AZ73" s="31">
        <v>0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1.1008625000000001E-2</v>
      </c>
      <c r="BG73" s="31">
        <v>0</v>
      </c>
      <c r="BH73" s="31">
        <v>0</v>
      </c>
      <c r="BI73" s="31">
        <v>0</v>
      </c>
      <c r="BJ73" s="31">
        <v>6.086043338709677E-2</v>
      </c>
      <c r="BK73" s="57">
        <f>SUM(C73:BJ73)</f>
        <v>2.9578532375161286</v>
      </c>
      <c r="BN73" s="42"/>
    </row>
    <row r="74" spans="1:66" ht="15.75" thickBot="1" x14ac:dyDescent="0.3">
      <c r="A74" s="39"/>
      <c r="B74" s="40" t="s">
        <v>82</v>
      </c>
      <c r="C74" s="36">
        <f>SUM(C71:C73)</f>
        <v>0</v>
      </c>
      <c r="D74" s="36">
        <f t="shared" ref="D74:BJ74" si="24">SUM(D71:D73)</f>
        <v>0</v>
      </c>
      <c r="E74" s="36">
        <f t="shared" si="24"/>
        <v>0</v>
      </c>
      <c r="F74" s="36">
        <f t="shared" si="24"/>
        <v>0</v>
      </c>
      <c r="G74" s="36">
        <f t="shared" si="24"/>
        <v>0</v>
      </c>
      <c r="H74" s="36">
        <f t="shared" si="24"/>
        <v>9.7137096258064506E-2</v>
      </c>
      <c r="I74" s="36">
        <f t="shared" si="24"/>
        <v>0.98237901180645182</v>
      </c>
      <c r="J74" s="36">
        <f t="shared" si="24"/>
        <v>0</v>
      </c>
      <c r="K74" s="36">
        <f t="shared" si="24"/>
        <v>0</v>
      </c>
      <c r="L74" s="36">
        <f t="shared" si="24"/>
        <v>0.22838594080645161</v>
      </c>
      <c r="M74" s="36">
        <f t="shared" si="24"/>
        <v>0</v>
      </c>
      <c r="N74" s="36">
        <f t="shared" si="24"/>
        <v>0</v>
      </c>
      <c r="O74" s="36">
        <f t="shared" si="24"/>
        <v>0</v>
      </c>
      <c r="P74" s="36">
        <f t="shared" si="24"/>
        <v>0</v>
      </c>
      <c r="Q74" s="36">
        <f t="shared" si="24"/>
        <v>0</v>
      </c>
      <c r="R74" s="36">
        <f t="shared" si="24"/>
        <v>0.10978226422580588</v>
      </c>
      <c r="S74" s="36">
        <f t="shared" si="24"/>
        <v>0</v>
      </c>
      <c r="T74" s="36">
        <f t="shared" si="24"/>
        <v>0</v>
      </c>
      <c r="U74" s="36">
        <f t="shared" si="24"/>
        <v>0</v>
      </c>
      <c r="V74" s="36">
        <f t="shared" si="24"/>
        <v>0</v>
      </c>
      <c r="W74" s="36">
        <f t="shared" si="24"/>
        <v>0</v>
      </c>
      <c r="X74" s="36">
        <f t="shared" si="24"/>
        <v>0</v>
      </c>
      <c r="Y74" s="36">
        <f t="shared" si="24"/>
        <v>0</v>
      </c>
      <c r="Z74" s="36">
        <f t="shared" si="24"/>
        <v>0</v>
      </c>
      <c r="AA74" s="36">
        <f t="shared" si="24"/>
        <v>0</v>
      </c>
      <c r="AB74" s="36">
        <f t="shared" si="24"/>
        <v>0.46097632319354842</v>
      </c>
      <c r="AC74" s="36">
        <f t="shared" si="24"/>
        <v>1.1375286791290322</v>
      </c>
      <c r="AD74" s="36">
        <f t="shared" si="24"/>
        <v>0</v>
      </c>
      <c r="AE74" s="36">
        <f t="shared" si="24"/>
        <v>0</v>
      </c>
      <c r="AF74" s="36">
        <f t="shared" si="24"/>
        <v>1.0912141400645159</v>
      </c>
      <c r="AG74" s="36">
        <f t="shared" si="24"/>
        <v>0</v>
      </c>
      <c r="AH74" s="36">
        <f t="shared" si="24"/>
        <v>0</v>
      </c>
      <c r="AI74" s="36">
        <f t="shared" si="24"/>
        <v>0</v>
      </c>
      <c r="AJ74" s="36">
        <f t="shared" si="24"/>
        <v>0</v>
      </c>
      <c r="AK74" s="36">
        <f t="shared" si="24"/>
        <v>0</v>
      </c>
      <c r="AL74" s="36">
        <f t="shared" si="24"/>
        <v>0.40617040832258067</v>
      </c>
      <c r="AM74" s="36">
        <f t="shared" si="24"/>
        <v>0.75141152816129042</v>
      </c>
      <c r="AN74" s="36">
        <f t="shared" si="24"/>
        <v>0</v>
      </c>
      <c r="AO74" s="36">
        <f t="shared" si="24"/>
        <v>0</v>
      </c>
      <c r="AP74" s="36">
        <f t="shared" si="24"/>
        <v>0.12051570967741934</v>
      </c>
      <c r="AQ74" s="36">
        <f t="shared" si="24"/>
        <v>0</v>
      </c>
      <c r="AR74" s="36">
        <f t="shared" si="24"/>
        <v>0</v>
      </c>
      <c r="AS74" s="36">
        <f t="shared" si="24"/>
        <v>0</v>
      </c>
      <c r="AT74" s="36">
        <f t="shared" si="24"/>
        <v>0</v>
      </c>
      <c r="AU74" s="36">
        <f t="shared" si="24"/>
        <v>0</v>
      </c>
      <c r="AV74" s="36">
        <f t="shared" si="24"/>
        <v>0.21938363293548388</v>
      </c>
      <c r="AW74" s="36">
        <f t="shared" si="24"/>
        <v>0.18314842938709677</v>
      </c>
      <c r="AX74" s="36">
        <f t="shared" si="24"/>
        <v>0</v>
      </c>
      <c r="AY74" s="36">
        <f t="shared" si="24"/>
        <v>0</v>
      </c>
      <c r="AZ74" s="36">
        <f t="shared" si="24"/>
        <v>1.6129032258064517E-5</v>
      </c>
      <c r="BA74" s="36">
        <f t="shared" si="24"/>
        <v>0</v>
      </c>
      <c r="BB74" s="36">
        <f t="shared" si="24"/>
        <v>0</v>
      </c>
      <c r="BC74" s="36">
        <f t="shared" si="24"/>
        <v>0</v>
      </c>
      <c r="BD74" s="36">
        <f t="shared" si="24"/>
        <v>0</v>
      </c>
      <c r="BE74" s="36">
        <f t="shared" si="24"/>
        <v>0</v>
      </c>
      <c r="BF74" s="36">
        <f t="shared" si="24"/>
        <v>2.7950558935483871E-2</v>
      </c>
      <c r="BG74" s="36">
        <f t="shared" si="24"/>
        <v>0</v>
      </c>
      <c r="BH74" s="36">
        <f t="shared" si="24"/>
        <v>0</v>
      </c>
      <c r="BI74" s="36">
        <f t="shared" si="24"/>
        <v>0</v>
      </c>
      <c r="BJ74" s="36">
        <f t="shared" si="24"/>
        <v>6.086043338709677E-2</v>
      </c>
      <c r="BK74" s="33">
        <f>SUM(C74:BJ74)</f>
        <v>5.8768602853225813</v>
      </c>
      <c r="BM74" s="56"/>
      <c r="BN74" s="42"/>
    </row>
    <row r="75" spans="1:66" ht="6" customHeight="1" x14ac:dyDescent="0.25">
      <c r="A75" s="14"/>
      <c r="B75" s="15"/>
    </row>
    <row r="76" spans="1:66" x14ac:dyDescent="0.25">
      <c r="A76" s="14"/>
      <c r="B76" s="14" t="s">
        <v>29</v>
      </c>
      <c r="L76" s="16" t="s">
        <v>40</v>
      </c>
      <c r="BK76" s="42"/>
    </row>
    <row r="77" spans="1:66" x14ac:dyDescent="0.25">
      <c r="A77" s="14"/>
      <c r="B77" s="14" t="s">
        <v>30</v>
      </c>
      <c r="L77" s="14" t="s">
        <v>33</v>
      </c>
      <c r="BK77" s="42"/>
    </row>
    <row r="78" spans="1:66" x14ac:dyDescent="0.25">
      <c r="L78" s="14" t="s">
        <v>34</v>
      </c>
      <c r="BK78" s="42"/>
    </row>
    <row r="79" spans="1:66" x14ac:dyDescent="0.25">
      <c r="B79" s="14" t="s">
        <v>36</v>
      </c>
      <c r="L79" s="14" t="s">
        <v>97</v>
      </c>
    </row>
    <row r="80" spans="1:66" x14ac:dyDescent="0.25">
      <c r="B80" s="14" t="s">
        <v>37</v>
      </c>
      <c r="L80" s="14" t="s">
        <v>99</v>
      </c>
    </row>
    <row r="81" spans="2:62" x14ac:dyDescent="0.25">
      <c r="B81" s="14"/>
      <c r="L81" s="14" t="s">
        <v>35</v>
      </c>
    </row>
    <row r="82" spans="2:62" x14ac:dyDescent="0.2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</row>
    <row r="83" spans="2:62" x14ac:dyDescent="0.25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</row>
    <row r="89" spans="2:62" x14ac:dyDescent="0.25">
      <c r="B89" s="14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49:BK49"/>
    <mergeCell ref="C53:BK53"/>
    <mergeCell ref="C11:BK11"/>
    <mergeCell ref="C14:BK14"/>
    <mergeCell ref="C17:BK17"/>
    <mergeCell ref="C20:BK20"/>
    <mergeCell ref="C23:BK23"/>
    <mergeCell ref="C67:BK67"/>
    <mergeCell ref="A1:A5"/>
    <mergeCell ref="C50:BK50"/>
    <mergeCell ref="C69:BK69"/>
    <mergeCell ref="C70:BK70"/>
    <mergeCell ref="C54:BK54"/>
    <mergeCell ref="C55:BK55"/>
    <mergeCell ref="C58:BK58"/>
    <mergeCell ref="C62:BK62"/>
    <mergeCell ref="C63:BK63"/>
    <mergeCell ref="C32:BK32"/>
    <mergeCell ref="C64:BK64"/>
    <mergeCell ref="C33:BK33"/>
    <mergeCell ref="C31:BK31"/>
    <mergeCell ref="C37:BK37"/>
    <mergeCell ref="C48:BK48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abSelected="1" zoomScale="95" zoomScaleNormal="95" workbookViewId="0">
      <selection activeCell="K7" sqref="K7"/>
    </sheetView>
  </sheetViews>
  <sheetFormatPr defaultRowHeight="12.75" x14ac:dyDescent="0.2"/>
  <cols>
    <col min="1" max="1" width="2.28515625" style="17" customWidth="1"/>
    <col min="2" max="2" width="9.140625" style="43"/>
    <col min="3" max="3" width="25.28515625" style="43" bestFit="1" customWidth="1"/>
    <col min="4" max="4" width="9.28515625" style="43" bestFit="1" customWidth="1"/>
    <col min="5" max="6" width="18.28515625" style="43" bestFit="1" customWidth="1"/>
    <col min="7" max="7" width="10" style="43" bestFit="1" customWidth="1"/>
    <col min="8" max="8" width="19.85546875" style="43" bestFit="1" customWidth="1"/>
    <col min="9" max="9" width="15.85546875" style="43" bestFit="1" customWidth="1"/>
    <col min="10" max="10" width="17" style="43" bestFit="1" customWidth="1"/>
    <col min="11" max="11" width="9.28515625" style="43" bestFit="1" customWidth="1"/>
    <col min="12" max="12" width="19.85546875" style="43" bestFit="1" customWidth="1"/>
    <col min="13" max="16384" width="9.140625" style="17"/>
  </cols>
  <sheetData>
    <row r="2" spans="2:12" x14ac:dyDescent="0.2">
      <c r="B2" s="83" t="s">
        <v>129</v>
      </c>
      <c r="C2" s="84"/>
      <c r="D2" s="84"/>
      <c r="E2" s="84"/>
      <c r="F2" s="84"/>
      <c r="G2" s="84"/>
      <c r="H2" s="84"/>
      <c r="I2" s="84"/>
      <c r="J2" s="84"/>
      <c r="K2" s="84"/>
      <c r="L2" s="85"/>
    </row>
    <row r="3" spans="2:12" x14ac:dyDescent="0.2">
      <c r="B3" s="83" t="s">
        <v>100</v>
      </c>
      <c r="C3" s="84"/>
      <c r="D3" s="84"/>
      <c r="E3" s="84"/>
      <c r="F3" s="84"/>
      <c r="G3" s="84"/>
      <c r="H3" s="84"/>
      <c r="I3" s="84"/>
      <c r="J3" s="84"/>
      <c r="K3" s="84"/>
      <c r="L3" s="85"/>
    </row>
    <row r="4" spans="2:12" ht="25.5" x14ac:dyDescent="0.2">
      <c r="B4" s="44" t="s">
        <v>74</v>
      </c>
      <c r="C4" s="45" t="s">
        <v>41</v>
      </c>
      <c r="D4" s="45" t="s">
        <v>86</v>
      </c>
      <c r="E4" s="45" t="s">
        <v>87</v>
      </c>
      <c r="F4" s="45" t="s">
        <v>7</v>
      </c>
      <c r="G4" s="45" t="s">
        <v>8</v>
      </c>
      <c r="H4" s="45" t="s">
        <v>23</v>
      </c>
      <c r="I4" s="45" t="s">
        <v>93</v>
      </c>
      <c r="J4" s="45" t="s">
        <v>94</v>
      </c>
      <c r="K4" s="45" t="s">
        <v>73</v>
      </c>
      <c r="L4" s="45" t="s">
        <v>95</v>
      </c>
    </row>
    <row r="5" spans="2:12" x14ac:dyDescent="0.2">
      <c r="B5" s="55">
        <v>1</v>
      </c>
      <c r="C5" s="47" t="s">
        <v>42</v>
      </c>
      <c r="D5" s="48">
        <v>0</v>
      </c>
      <c r="E5" s="48">
        <v>0</v>
      </c>
      <c r="F5" s="48">
        <v>4.6705854258064512E-2</v>
      </c>
      <c r="G5" s="48">
        <v>1.8462773483870966E-2</v>
      </c>
      <c r="H5" s="48">
        <v>0</v>
      </c>
      <c r="I5" s="49">
        <v>0</v>
      </c>
      <c r="J5" s="49">
        <v>0</v>
      </c>
      <c r="K5" s="49">
        <f>SUM(D5:J5)</f>
        <v>6.5168627741935478E-2</v>
      </c>
      <c r="L5" s="48">
        <v>0</v>
      </c>
    </row>
    <row r="6" spans="2:12" x14ac:dyDescent="0.2">
      <c r="B6" s="55">
        <v>2</v>
      </c>
      <c r="C6" s="50" t="s">
        <v>43</v>
      </c>
      <c r="D6" s="48">
        <v>0.78768992603225807</v>
      </c>
      <c r="E6" s="48">
        <v>0.41340402987096769</v>
      </c>
      <c r="F6" s="48">
        <v>27.702116856483809</v>
      </c>
      <c r="G6" s="48">
        <v>4.9604328015806454</v>
      </c>
      <c r="H6" s="48">
        <v>4.6180732354838716E-2</v>
      </c>
      <c r="I6" s="49">
        <v>0</v>
      </c>
      <c r="J6" s="49">
        <v>0</v>
      </c>
      <c r="K6" s="49">
        <f t="shared" ref="K6:K41" si="0">SUM(D6:J6)</f>
        <v>33.909824346322523</v>
      </c>
      <c r="L6" s="48">
        <v>6.5575622580645171E-3</v>
      </c>
    </row>
    <row r="7" spans="2:12" x14ac:dyDescent="0.2">
      <c r="B7" s="55">
        <v>3</v>
      </c>
      <c r="C7" s="47" t="s">
        <v>44</v>
      </c>
      <c r="D7" s="48">
        <v>0</v>
      </c>
      <c r="E7" s="48">
        <v>9.9613612903225787E-4</v>
      </c>
      <c r="F7" s="48">
        <v>4.8372967451612903E-2</v>
      </c>
      <c r="G7" s="48">
        <v>0</v>
      </c>
      <c r="H7" s="48">
        <v>0</v>
      </c>
      <c r="I7" s="49">
        <v>0</v>
      </c>
      <c r="J7" s="49">
        <v>0</v>
      </c>
      <c r="K7" s="49">
        <f t="shared" si="0"/>
        <v>4.9369103580645161E-2</v>
      </c>
      <c r="L7" s="48">
        <v>0</v>
      </c>
    </row>
    <row r="8" spans="2:12" x14ac:dyDescent="0.2">
      <c r="B8" s="55">
        <v>4</v>
      </c>
      <c r="C8" s="50" t="s">
        <v>45</v>
      </c>
      <c r="D8" s="48">
        <v>0.16278203283870968</v>
      </c>
      <c r="E8" s="48">
        <v>1.8197645420322579</v>
      </c>
      <c r="F8" s="48">
        <v>19.084834297580642</v>
      </c>
      <c r="G8" s="48">
        <v>2.0305994442903228</v>
      </c>
      <c r="H8" s="48">
        <v>0.22987233851612904</v>
      </c>
      <c r="I8" s="49">
        <v>0</v>
      </c>
      <c r="J8" s="49">
        <v>0</v>
      </c>
      <c r="K8" s="49">
        <f t="shared" si="0"/>
        <v>23.327852655258059</v>
      </c>
      <c r="L8" s="48">
        <v>0</v>
      </c>
    </row>
    <row r="9" spans="2:12" x14ac:dyDescent="0.2">
      <c r="B9" s="55">
        <v>5</v>
      </c>
      <c r="C9" s="50" t="s">
        <v>46</v>
      </c>
      <c r="D9" s="48">
        <v>0.64743520258064524</v>
      </c>
      <c r="E9" s="48">
        <v>0.74202331183870962</v>
      </c>
      <c r="F9" s="48">
        <v>26.998870236645239</v>
      </c>
      <c r="G9" s="48">
        <v>21.130551996290322</v>
      </c>
      <c r="H9" s="48">
        <v>0.13640324600000001</v>
      </c>
      <c r="I9" s="49">
        <v>0</v>
      </c>
      <c r="J9" s="49">
        <v>0</v>
      </c>
      <c r="K9" s="49">
        <f t="shared" si="0"/>
        <v>49.655283993354914</v>
      </c>
      <c r="L9" s="48">
        <v>7.2603111516129026E-2</v>
      </c>
    </row>
    <row r="10" spans="2:12" x14ac:dyDescent="0.2">
      <c r="B10" s="55">
        <v>6</v>
      </c>
      <c r="C10" s="50" t="s">
        <v>47</v>
      </c>
      <c r="D10" s="48">
        <v>1.3244891048709677</v>
      </c>
      <c r="E10" s="48">
        <v>2.7442931121290322</v>
      </c>
      <c r="F10" s="48">
        <v>38.188444480361277</v>
      </c>
      <c r="G10" s="48">
        <v>13.757984519096777</v>
      </c>
      <c r="H10" s="48">
        <v>4.979178606451614E-2</v>
      </c>
      <c r="I10" s="49">
        <v>0</v>
      </c>
      <c r="J10" s="49">
        <v>0</v>
      </c>
      <c r="K10" s="49">
        <f t="shared" si="0"/>
        <v>56.065003002522573</v>
      </c>
      <c r="L10" s="48">
        <v>0</v>
      </c>
    </row>
    <row r="11" spans="2:12" x14ac:dyDescent="0.2">
      <c r="B11" s="55">
        <v>7</v>
      </c>
      <c r="C11" s="50" t="s">
        <v>48</v>
      </c>
      <c r="D11" s="48">
        <v>18.471749928580643</v>
      </c>
      <c r="E11" s="48">
        <v>19.300004235322579</v>
      </c>
      <c r="F11" s="48">
        <v>14.662124485387094</v>
      </c>
      <c r="G11" s="48">
        <v>1.1750115871612903</v>
      </c>
      <c r="H11" s="48">
        <v>3.121468661290323E-2</v>
      </c>
      <c r="I11" s="49">
        <v>0</v>
      </c>
      <c r="J11" s="49">
        <v>0</v>
      </c>
      <c r="K11" s="49">
        <f t="shared" si="0"/>
        <v>53.64010492306452</v>
      </c>
      <c r="L11" s="48">
        <v>2.4353174193548384E-4</v>
      </c>
    </row>
    <row r="12" spans="2:12" x14ac:dyDescent="0.2">
      <c r="B12" s="55">
        <v>8</v>
      </c>
      <c r="C12" s="47" t="s">
        <v>114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f t="shared" si="0"/>
        <v>0</v>
      </c>
      <c r="L12" s="48">
        <v>0</v>
      </c>
    </row>
    <row r="13" spans="2:12" x14ac:dyDescent="0.2">
      <c r="B13" s="55">
        <v>9</v>
      </c>
      <c r="C13" s="47" t="s">
        <v>115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9">
        <v>0</v>
      </c>
      <c r="J13" s="49">
        <v>0</v>
      </c>
      <c r="K13" s="49">
        <f t="shared" si="0"/>
        <v>0</v>
      </c>
      <c r="L13" s="48">
        <v>0</v>
      </c>
    </row>
    <row r="14" spans="2:12" x14ac:dyDescent="0.2">
      <c r="B14" s="55">
        <v>10</v>
      </c>
      <c r="C14" s="50" t="s">
        <v>49</v>
      </c>
      <c r="D14" s="48">
        <v>0.12502389925806454</v>
      </c>
      <c r="E14" s="48">
        <v>0.129918329</v>
      </c>
      <c r="F14" s="48">
        <v>6.0222952446774194</v>
      </c>
      <c r="G14" s="48">
        <v>0.30316568016129031</v>
      </c>
      <c r="H14" s="48">
        <v>6.0912677419354862E-3</v>
      </c>
      <c r="I14" s="49">
        <v>0</v>
      </c>
      <c r="J14" s="49">
        <v>0</v>
      </c>
      <c r="K14" s="49">
        <f t="shared" si="0"/>
        <v>6.5864944208387106</v>
      </c>
      <c r="L14" s="48">
        <v>2.1204014516129034E-3</v>
      </c>
    </row>
    <row r="15" spans="2:12" x14ac:dyDescent="0.2">
      <c r="B15" s="55">
        <v>11</v>
      </c>
      <c r="C15" s="50" t="s">
        <v>50</v>
      </c>
      <c r="D15" s="48">
        <v>104.24963689709676</v>
      </c>
      <c r="E15" s="48">
        <v>132.62698854103229</v>
      </c>
      <c r="F15" s="48">
        <v>411.64636113480657</v>
      </c>
      <c r="G15" s="48">
        <v>115.97208231887092</v>
      </c>
      <c r="H15" s="48">
        <v>1.0280012083870969</v>
      </c>
      <c r="I15" s="49">
        <v>0</v>
      </c>
      <c r="J15" s="49">
        <v>0</v>
      </c>
      <c r="K15" s="49">
        <f t="shared" si="0"/>
        <v>765.52307010019365</v>
      </c>
      <c r="L15" s="48">
        <v>1.1356204952903219</v>
      </c>
    </row>
    <row r="16" spans="2:12" x14ac:dyDescent="0.2">
      <c r="B16" s="55">
        <v>12</v>
      </c>
      <c r="C16" s="50" t="s">
        <v>51</v>
      </c>
      <c r="D16" s="48">
        <v>97.156308115032232</v>
      </c>
      <c r="E16" s="48">
        <v>64.450586821064519</v>
      </c>
      <c r="F16" s="48">
        <v>123.56448304583893</v>
      </c>
      <c r="G16" s="48">
        <v>40.160691603935483</v>
      </c>
      <c r="H16" s="48">
        <v>0.36067165229032261</v>
      </c>
      <c r="I16" s="49">
        <v>0</v>
      </c>
      <c r="J16" s="49">
        <v>0</v>
      </c>
      <c r="K16" s="49">
        <f t="shared" si="0"/>
        <v>325.69274123816149</v>
      </c>
      <c r="L16" s="48">
        <v>0.18197515003225806</v>
      </c>
    </row>
    <row r="17" spans="2:12" x14ac:dyDescent="0.2">
      <c r="B17" s="55">
        <v>13</v>
      </c>
      <c r="C17" s="50" t="s">
        <v>52</v>
      </c>
      <c r="D17" s="48">
        <v>6.7155707093548376</v>
      </c>
      <c r="E17" s="48">
        <v>0.26384470435483864</v>
      </c>
      <c r="F17" s="48">
        <v>5.3869745254838692</v>
      </c>
      <c r="G17" s="48">
        <v>1.1871384672580645</v>
      </c>
      <c r="H17" s="48">
        <v>8.5989146774193559E-3</v>
      </c>
      <c r="I17" s="49">
        <v>0</v>
      </c>
      <c r="J17" s="49">
        <v>0</v>
      </c>
      <c r="K17" s="49">
        <f t="shared" si="0"/>
        <v>13.562127321129029</v>
      </c>
      <c r="L17" s="48">
        <v>0</v>
      </c>
    </row>
    <row r="18" spans="2:12" x14ac:dyDescent="0.2">
      <c r="B18" s="55">
        <v>14</v>
      </c>
      <c r="C18" s="50" t="s">
        <v>53</v>
      </c>
      <c r="D18" s="48">
        <v>1.8844243548387096E-2</v>
      </c>
      <c r="E18" s="48">
        <v>3.1150109932258059</v>
      </c>
      <c r="F18" s="48">
        <v>5.5028364023870999</v>
      </c>
      <c r="G18" s="48">
        <v>0.54906809190322581</v>
      </c>
      <c r="H18" s="48">
        <v>7.9403380709677424E-2</v>
      </c>
      <c r="I18" s="49">
        <v>0</v>
      </c>
      <c r="J18" s="49">
        <v>0</v>
      </c>
      <c r="K18" s="49">
        <f t="shared" si="0"/>
        <v>9.2651631117741964</v>
      </c>
      <c r="L18" s="48">
        <v>5.528295483870966E-4</v>
      </c>
    </row>
    <row r="19" spans="2:12" x14ac:dyDescent="0.2">
      <c r="B19" s="55">
        <v>15</v>
      </c>
      <c r="C19" s="50" t="s">
        <v>54</v>
      </c>
      <c r="D19" s="48">
        <v>1.8737383040322579</v>
      </c>
      <c r="E19" s="48">
        <v>1.1713527359677416</v>
      </c>
      <c r="F19" s="48">
        <v>32.25600163964517</v>
      </c>
      <c r="G19" s="48">
        <v>5.5089985926451597</v>
      </c>
      <c r="H19" s="48">
        <v>0.21598470122580649</v>
      </c>
      <c r="I19" s="49">
        <v>0</v>
      </c>
      <c r="J19" s="49">
        <v>0</v>
      </c>
      <c r="K19" s="49">
        <f t="shared" si="0"/>
        <v>41.026075973516143</v>
      </c>
      <c r="L19" s="48">
        <v>4.6238334451612906E-2</v>
      </c>
    </row>
    <row r="20" spans="2:12" x14ac:dyDescent="0.2">
      <c r="B20" s="55">
        <v>16</v>
      </c>
      <c r="C20" s="50" t="s">
        <v>55</v>
      </c>
      <c r="D20" s="48">
        <v>27.93262741729032</v>
      </c>
      <c r="E20" s="48">
        <v>16.644015728354837</v>
      </c>
      <c r="F20" s="48">
        <v>221.38803147867674</v>
      </c>
      <c r="G20" s="48">
        <v>44.587552237483877</v>
      </c>
      <c r="H20" s="48">
        <v>1.7366284916774191</v>
      </c>
      <c r="I20" s="49">
        <v>0</v>
      </c>
      <c r="J20" s="49">
        <v>0</v>
      </c>
      <c r="K20" s="49">
        <f t="shared" si="0"/>
        <v>312.2888553534832</v>
      </c>
      <c r="L20" s="48">
        <v>0.26649298554838707</v>
      </c>
    </row>
    <row r="21" spans="2:12" x14ac:dyDescent="0.2">
      <c r="B21" s="55">
        <v>17</v>
      </c>
      <c r="C21" s="50" t="s">
        <v>56</v>
      </c>
      <c r="D21" s="48">
        <v>1.5761521041290323</v>
      </c>
      <c r="E21" s="48">
        <v>1.1718262472903225</v>
      </c>
      <c r="F21" s="48">
        <v>38.230030184290314</v>
      </c>
      <c r="G21" s="48">
        <v>5.4702554395806446</v>
      </c>
      <c r="H21" s="48">
        <v>0.24956522129032258</v>
      </c>
      <c r="I21" s="49">
        <v>0</v>
      </c>
      <c r="J21" s="49">
        <v>0</v>
      </c>
      <c r="K21" s="49">
        <f t="shared" si="0"/>
        <v>46.697829196580642</v>
      </c>
      <c r="L21" s="48">
        <v>0</v>
      </c>
    </row>
    <row r="22" spans="2:12" x14ac:dyDescent="0.2">
      <c r="B22" s="55">
        <v>18</v>
      </c>
      <c r="C22" s="47" t="s">
        <v>116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49">
        <v>0</v>
      </c>
      <c r="K22" s="49">
        <f t="shared" si="0"/>
        <v>0</v>
      </c>
      <c r="L22" s="48">
        <v>0</v>
      </c>
    </row>
    <row r="23" spans="2:12" x14ac:dyDescent="0.2">
      <c r="B23" s="55">
        <v>19</v>
      </c>
      <c r="C23" s="50" t="s">
        <v>57</v>
      </c>
      <c r="D23" s="48">
        <v>3.2940678239032257</v>
      </c>
      <c r="E23" s="48">
        <v>6.9583671154193523</v>
      </c>
      <c r="F23" s="48">
        <v>65.159391269774432</v>
      </c>
      <c r="G23" s="48">
        <v>47.632362551774172</v>
      </c>
      <c r="H23" s="48">
        <v>0.11421395764516129</v>
      </c>
      <c r="I23" s="49">
        <v>0</v>
      </c>
      <c r="J23" s="49">
        <v>0</v>
      </c>
      <c r="K23" s="49">
        <f t="shared" si="0"/>
        <v>123.15840271851634</v>
      </c>
      <c r="L23" s="48">
        <v>0.15821660399999998</v>
      </c>
    </row>
    <row r="24" spans="2:12" x14ac:dyDescent="0.2">
      <c r="B24" s="55">
        <v>20</v>
      </c>
      <c r="C24" s="50" t="s">
        <v>58</v>
      </c>
      <c r="D24" s="48">
        <v>741.52112189416118</v>
      </c>
      <c r="E24" s="48">
        <v>669.94372324570952</v>
      </c>
      <c r="F24" s="48">
        <v>982.19996905886421</v>
      </c>
      <c r="G24" s="48">
        <v>193.22613946964535</v>
      </c>
      <c r="H24" s="48">
        <v>7.8650221956774375</v>
      </c>
      <c r="I24" s="49">
        <v>0</v>
      </c>
      <c r="J24" s="49">
        <v>0</v>
      </c>
      <c r="K24" s="49">
        <f t="shared" si="0"/>
        <v>2594.7559758640573</v>
      </c>
      <c r="L24" s="48">
        <v>2.1890605246774197</v>
      </c>
    </row>
    <row r="25" spans="2:12" x14ac:dyDescent="0.2">
      <c r="B25" s="55">
        <v>21</v>
      </c>
      <c r="C25" s="47" t="s">
        <v>59</v>
      </c>
      <c r="D25" s="48">
        <v>0</v>
      </c>
      <c r="E25" s="48">
        <v>8.9441130322580643E-3</v>
      </c>
      <c r="F25" s="48">
        <v>0.59940300770967758</v>
      </c>
      <c r="G25" s="48">
        <v>3.970781935483871E-4</v>
      </c>
      <c r="H25" s="48">
        <v>0</v>
      </c>
      <c r="I25" s="49">
        <v>0</v>
      </c>
      <c r="J25" s="49">
        <v>0</v>
      </c>
      <c r="K25" s="49">
        <f t="shared" si="0"/>
        <v>0.60874419893548404</v>
      </c>
      <c r="L25" s="48">
        <v>0</v>
      </c>
    </row>
    <row r="26" spans="2:12" x14ac:dyDescent="0.2">
      <c r="B26" s="55">
        <v>22</v>
      </c>
      <c r="C26" s="50" t="s">
        <v>60</v>
      </c>
      <c r="D26" s="48">
        <v>0</v>
      </c>
      <c r="E26" s="48">
        <v>9.5528626774193538E-3</v>
      </c>
      <c r="F26" s="48">
        <v>9.2720556188709651</v>
      </c>
      <c r="G26" s="48">
        <v>3.1414272870967742E-2</v>
      </c>
      <c r="H26" s="48">
        <v>6.0912677419354862E-3</v>
      </c>
      <c r="I26" s="49">
        <v>0</v>
      </c>
      <c r="J26" s="49">
        <v>0</v>
      </c>
      <c r="K26" s="49">
        <f t="shared" si="0"/>
        <v>9.3191140221612869</v>
      </c>
      <c r="L26" s="48">
        <v>0</v>
      </c>
    </row>
    <row r="27" spans="2:12" x14ac:dyDescent="0.2">
      <c r="B27" s="55">
        <v>23</v>
      </c>
      <c r="C27" s="47" t="s">
        <v>117</v>
      </c>
      <c r="D27" s="48">
        <v>0</v>
      </c>
      <c r="E27" s="48">
        <v>0</v>
      </c>
      <c r="F27" s="48">
        <v>9.225822903225811E-4</v>
      </c>
      <c r="G27" s="48">
        <v>0</v>
      </c>
      <c r="H27" s="48">
        <v>0</v>
      </c>
      <c r="I27" s="49">
        <v>0</v>
      </c>
      <c r="J27" s="49">
        <v>0</v>
      </c>
      <c r="K27" s="49">
        <f t="shared" si="0"/>
        <v>9.225822903225811E-4</v>
      </c>
      <c r="L27" s="48">
        <v>0</v>
      </c>
    </row>
    <row r="28" spans="2:12" x14ac:dyDescent="0.2">
      <c r="B28" s="55">
        <v>24</v>
      </c>
      <c r="C28" s="47" t="s">
        <v>61</v>
      </c>
      <c r="D28" s="48">
        <v>0</v>
      </c>
      <c r="E28" s="48">
        <v>0.37833740012903222</v>
      </c>
      <c r="F28" s="48">
        <v>0.15188550025806455</v>
      </c>
      <c r="G28" s="48">
        <v>0</v>
      </c>
      <c r="H28" s="48">
        <v>0</v>
      </c>
      <c r="I28" s="49">
        <v>0</v>
      </c>
      <c r="J28" s="49">
        <v>0</v>
      </c>
      <c r="K28" s="49">
        <f t="shared" si="0"/>
        <v>0.53022290038709674</v>
      </c>
      <c r="L28" s="48">
        <v>0</v>
      </c>
    </row>
    <row r="29" spans="2:12" x14ac:dyDescent="0.2">
      <c r="B29" s="55">
        <v>25</v>
      </c>
      <c r="C29" s="50" t="s">
        <v>62</v>
      </c>
      <c r="D29" s="48">
        <v>127.46674149238744</v>
      </c>
      <c r="E29" s="48">
        <v>64.639685707903226</v>
      </c>
      <c r="F29" s="48">
        <v>327.05831610836032</v>
      </c>
      <c r="G29" s="48">
        <v>117.83894105103232</v>
      </c>
      <c r="H29" s="48">
        <v>1.4868033932580647</v>
      </c>
      <c r="I29" s="49">
        <v>0</v>
      </c>
      <c r="J29" s="49">
        <v>0</v>
      </c>
      <c r="K29" s="49">
        <f t="shared" si="0"/>
        <v>638.49048775294125</v>
      </c>
      <c r="L29" s="48">
        <v>0.50407226954838702</v>
      </c>
    </row>
    <row r="30" spans="2:12" x14ac:dyDescent="0.2">
      <c r="B30" s="55">
        <v>26</v>
      </c>
      <c r="C30" s="50" t="s">
        <v>63</v>
      </c>
      <c r="D30" s="48">
        <v>0.94611282877419356</v>
      </c>
      <c r="E30" s="48">
        <v>0.57876878864516135</v>
      </c>
      <c r="F30" s="48">
        <v>18.935988312096729</v>
      </c>
      <c r="G30" s="48">
        <v>1.2828024773225808</v>
      </c>
      <c r="H30" s="48">
        <v>4.5444603516129028E-2</v>
      </c>
      <c r="I30" s="49">
        <v>0</v>
      </c>
      <c r="J30" s="49">
        <v>0</v>
      </c>
      <c r="K30" s="49">
        <f t="shared" si="0"/>
        <v>21.78911701035479</v>
      </c>
      <c r="L30" s="48">
        <v>1.0338073548387095E-3</v>
      </c>
    </row>
    <row r="31" spans="2:12" x14ac:dyDescent="0.2">
      <c r="B31" s="55">
        <v>27</v>
      </c>
      <c r="C31" s="50" t="s">
        <v>17</v>
      </c>
      <c r="D31" s="48">
        <v>1.6889642972258068</v>
      </c>
      <c r="E31" s="48">
        <v>0.5401784427419356</v>
      </c>
      <c r="F31" s="48">
        <v>17.218172002451627</v>
      </c>
      <c r="G31" s="48">
        <v>0.69345492487096783</v>
      </c>
      <c r="H31" s="48">
        <v>4.2695670258064519E-2</v>
      </c>
      <c r="I31" s="49">
        <v>0</v>
      </c>
      <c r="J31" s="49">
        <v>0</v>
      </c>
      <c r="K31" s="49">
        <f t="shared" si="0"/>
        <v>20.183465337548402</v>
      </c>
      <c r="L31" s="48">
        <v>0</v>
      </c>
    </row>
    <row r="32" spans="2:12" x14ac:dyDescent="0.2">
      <c r="B32" s="55">
        <v>28</v>
      </c>
      <c r="C32" s="50" t="s">
        <v>64</v>
      </c>
      <c r="D32" s="48">
        <v>2.4831642129032258E-2</v>
      </c>
      <c r="E32" s="48">
        <v>2.1785806451612901E-6</v>
      </c>
      <c r="F32" s="48">
        <v>1.7742218548064519</v>
      </c>
      <c r="G32" s="48">
        <v>9.4690732290322571E-2</v>
      </c>
      <c r="H32" s="48">
        <v>0</v>
      </c>
      <c r="I32" s="49">
        <v>0</v>
      </c>
      <c r="J32" s="49">
        <v>0</v>
      </c>
      <c r="K32" s="49">
        <f t="shared" si="0"/>
        <v>1.8937464078064519</v>
      </c>
      <c r="L32" s="48">
        <v>0</v>
      </c>
    </row>
    <row r="33" spans="2:13" x14ac:dyDescent="0.2">
      <c r="B33" s="55">
        <v>29</v>
      </c>
      <c r="C33" s="50" t="s">
        <v>65</v>
      </c>
      <c r="D33" s="48">
        <v>8.486009249838709</v>
      </c>
      <c r="E33" s="48">
        <v>146.27537098629031</v>
      </c>
      <c r="F33" s="48">
        <v>107.30812665819332</v>
      </c>
      <c r="G33" s="48">
        <v>28.761614614999996</v>
      </c>
      <c r="H33" s="48">
        <v>0.25993857141935484</v>
      </c>
      <c r="I33" s="49">
        <v>0</v>
      </c>
      <c r="J33" s="49">
        <v>0</v>
      </c>
      <c r="K33" s="49">
        <f t="shared" si="0"/>
        <v>291.09106008074167</v>
      </c>
      <c r="L33" s="48">
        <v>8.7067474354838706E-2</v>
      </c>
    </row>
    <row r="34" spans="2:13" x14ac:dyDescent="0.2">
      <c r="B34" s="55">
        <v>30</v>
      </c>
      <c r="C34" s="50" t="s">
        <v>66</v>
      </c>
      <c r="D34" s="48">
        <v>29.959570623709681</v>
      </c>
      <c r="E34" s="48">
        <v>50.972121989483867</v>
      </c>
      <c r="F34" s="48">
        <v>195.89031288248538</v>
      </c>
      <c r="G34" s="48">
        <v>41.515837628064517</v>
      </c>
      <c r="H34" s="48">
        <v>0.16824716877419355</v>
      </c>
      <c r="I34" s="49">
        <v>0</v>
      </c>
      <c r="J34" s="49">
        <v>0</v>
      </c>
      <c r="K34" s="49">
        <f t="shared" si="0"/>
        <v>318.50609029251763</v>
      </c>
      <c r="L34" s="48">
        <v>2.9327582677419355E-2</v>
      </c>
    </row>
    <row r="35" spans="2:13" x14ac:dyDescent="0.2">
      <c r="B35" s="55">
        <v>31</v>
      </c>
      <c r="C35" s="47" t="s">
        <v>67</v>
      </c>
      <c r="D35" s="48">
        <v>1.4255169741935483E-2</v>
      </c>
      <c r="E35" s="48">
        <v>7.0352605548387098E-2</v>
      </c>
      <c r="F35" s="48">
        <v>0.52067568216129012</v>
      </c>
      <c r="G35" s="48">
        <v>0</v>
      </c>
      <c r="H35" s="48">
        <v>1.6437834193548388E-2</v>
      </c>
      <c r="I35" s="49">
        <v>0</v>
      </c>
      <c r="J35" s="49">
        <v>0</v>
      </c>
      <c r="K35" s="49">
        <f t="shared" si="0"/>
        <v>0.6217212916451611</v>
      </c>
      <c r="L35" s="48">
        <v>0</v>
      </c>
    </row>
    <row r="36" spans="2:13" x14ac:dyDescent="0.2">
      <c r="B36" s="55">
        <v>32</v>
      </c>
      <c r="C36" s="50" t="s">
        <v>68</v>
      </c>
      <c r="D36" s="48">
        <v>99.55669664661292</v>
      </c>
      <c r="E36" s="48">
        <v>13.992636480612902</v>
      </c>
      <c r="F36" s="48">
        <v>186.52174867248442</v>
      </c>
      <c r="G36" s="48">
        <v>36.917580385580628</v>
      </c>
      <c r="H36" s="48">
        <v>0.97658094074193524</v>
      </c>
      <c r="I36" s="49">
        <v>0</v>
      </c>
      <c r="J36" s="49">
        <v>0</v>
      </c>
      <c r="K36" s="49">
        <f t="shared" si="0"/>
        <v>337.96524312603276</v>
      </c>
      <c r="L36" s="48">
        <v>0.17377272780645162</v>
      </c>
    </row>
    <row r="37" spans="2:13" x14ac:dyDescent="0.2">
      <c r="B37" s="55">
        <v>33</v>
      </c>
      <c r="C37" s="50" t="s">
        <v>118</v>
      </c>
      <c r="D37" s="48">
        <v>5.6644749053225798</v>
      </c>
      <c r="E37" s="48">
        <v>20.42821756354839</v>
      </c>
      <c r="F37" s="48">
        <v>402.9519384051539</v>
      </c>
      <c r="G37" s="48">
        <v>35.005829493193538</v>
      </c>
      <c r="H37" s="48">
        <v>0.39270214925806468</v>
      </c>
      <c r="I37" s="49">
        <v>0</v>
      </c>
      <c r="J37" s="49">
        <v>0</v>
      </c>
      <c r="K37" s="49">
        <f t="shared" si="0"/>
        <v>464.44316251647643</v>
      </c>
      <c r="L37" s="48">
        <v>6.5643691612903218E-3</v>
      </c>
    </row>
    <row r="38" spans="2:13" x14ac:dyDescent="0.2">
      <c r="B38" s="55">
        <v>34</v>
      </c>
      <c r="C38" s="50" t="s">
        <v>69</v>
      </c>
      <c r="D38" s="48">
        <v>3.5862593870967735E-3</v>
      </c>
      <c r="E38" s="48">
        <v>1.3048374709677419E-2</v>
      </c>
      <c r="F38" s="48">
        <v>0.28062383832258064</v>
      </c>
      <c r="G38" s="48">
        <v>4.9426969560967748</v>
      </c>
      <c r="H38" s="48">
        <v>0</v>
      </c>
      <c r="I38" s="49">
        <v>0</v>
      </c>
      <c r="J38" s="49">
        <v>0</v>
      </c>
      <c r="K38" s="49">
        <f t="shared" si="0"/>
        <v>5.2399554285161294</v>
      </c>
      <c r="L38" s="48">
        <v>0</v>
      </c>
    </row>
    <row r="39" spans="2:13" x14ac:dyDescent="0.2">
      <c r="B39" s="55">
        <v>35</v>
      </c>
      <c r="C39" s="50" t="s">
        <v>70</v>
      </c>
      <c r="D39" s="48">
        <v>8.6244826451612919</v>
      </c>
      <c r="E39" s="48">
        <v>56.476885110064522</v>
      </c>
      <c r="F39" s="48">
        <v>276.61914396780946</v>
      </c>
      <c r="G39" s="48">
        <v>100.64560571651619</v>
      </c>
      <c r="H39" s="48">
        <v>0.78011473787096774</v>
      </c>
      <c r="I39" s="49">
        <v>0</v>
      </c>
      <c r="J39" s="49">
        <v>0</v>
      </c>
      <c r="K39" s="49">
        <f t="shared" si="0"/>
        <v>443.14623217742241</v>
      </c>
      <c r="L39" s="48">
        <v>0.77363773429032245</v>
      </c>
    </row>
    <row r="40" spans="2:13" x14ac:dyDescent="0.2">
      <c r="B40" s="55">
        <v>36</v>
      </c>
      <c r="C40" s="50" t="s">
        <v>71</v>
      </c>
      <c r="D40" s="48">
        <v>6.6639527967741932E-2</v>
      </c>
      <c r="E40" s="48">
        <v>0.27062368645161294</v>
      </c>
      <c r="F40" s="48">
        <v>12.342573299548372</v>
      </c>
      <c r="G40" s="48">
        <v>1.3726167312903226</v>
      </c>
      <c r="H40" s="48">
        <v>6.8159293064516124E-2</v>
      </c>
      <c r="I40" s="49">
        <v>0</v>
      </c>
      <c r="J40" s="49">
        <v>0</v>
      </c>
      <c r="K40" s="49">
        <f t="shared" si="0"/>
        <v>14.120612538322566</v>
      </c>
      <c r="L40" s="48">
        <v>1.3723311612903232E-3</v>
      </c>
    </row>
    <row r="41" spans="2:13" x14ac:dyDescent="0.2">
      <c r="B41" s="55">
        <v>37</v>
      </c>
      <c r="C41" s="50" t="s">
        <v>72</v>
      </c>
      <c r="D41" s="48">
        <v>82.263139249322577</v>
      </c>
      <c r="E41" s="48">
        <v>56.36192211196775</v>
      </c>
      <c r="F41" s="48">
        <v>206.27016643693588</v>
      </c>
      <c r="G41" s="48">
        <v>109.10021934693597</v>
      </c>
      <c r="H41" s="48">
        <v>1.1464489260645163</v>
      </c>
      <c r="I41" s="49">
        <v>0</v>
      </c>
      <c r="J41" s="49">
        <v>0</v>
      </c>
      <c r="K41" s="49">
        <f t="shared" si="0"/>
        <v>455.14189607122671</v>
      </c>
      <c r="L41" s="48">
        <v>0.24033045845161288</v>
      </c>
    </row>
    <row r="42" spans="2:13" x14ac:dyDescent="0.2">
      <c r="B42" s="46"/>
      <c r="C42" s="50"/>
      <c r="D42" s="51"/>
      <c r="E42" s="49"/>
      <c r="F42" s="49"/>
      <c r="G42" s="49"/>
      <c r="H42" s="49"/>
      <c r="I42" s="49"/>
      <c r="J42" s="49"/>
      <c r="K42" s="49"/>
      <c r="L42" s="49"/>
    </row>
    <row r="43" spans="2:13" x14ac:dyDescent="0.2">
      <c r="B43" s="45" t="s">
        <v>11</v>
      </c>
      <c r="C43" s="52"/>
      <c r="D43" s="53">
        <f>SUM(D5:D42)</f>
        <v>1370.6227421402905</v>
      </c>
      <c r="E43" s="53">
        <f t="shared" ref="E43:L43" si="1">SUM(E5:E42)</f>
        <v>1332.5127682311288</v>
      </c>
      <c r="F43" s="53">
        <f t="shared" si="1"/>
        <v>3781.8041179925522</v>
      </c>
      <c r="G43" s="53">
        <f t="shared" si="1"/>
        <v>975.87419898442022</v>
      </c>
      <c r="H43" s="53">
        <f t="shared" si="1"/>
        <v>17.547308337032277</v>
      </c>
      <c r="I43" s="53">
        <f t="shared" si="1"/>
        <v>0</v>
      </c>
      <c r="J43" s="53">
        <f t="shared" si="1"/>
        <v>0</v>
      </c>
      <c r="K43" s="53">
        <f t="shared" si="1"/>
        <v>7478.3611356854235</v>
      </c>
      <c r="L43" s="53">
        <f t="shared" si="1"/>
        <v>5.8768602853225795</v>
      </c>
    </row>
    <row r="44" spans="2:13" x14ac:dyDescent="0.2">
      <c r="B44" s="43" t="s">
        <v>88</v>
      </c>
    </row>
    <row r="45" spans="2:13" x14ac:dyDescent="0.2">
      <c r="E45" s="54"/>
      <c r="F45" s="54"/>
      <c r="G45" s="54"/>
      <c r="H45" s="54"/>
    </row>
    <row r="47" spans="2:13" x14ac:dyDescent="0.2">
      <c r="M47" s="43"/>
    </row>
    <row r="48" spans="2:13" x14ac:dyDescent="0.2">
      <c r="M48" s="43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Shukla,Jigna</cp:lastModifiedBy>
  <cp:lastPrinted>2014-03-24T10:58:12Z</cp:lastPrinted>
  <dcterms:created xsi:type="dcterms:W3CDTF">2014-01-06T04:43:23Z</dcterms:created>
  <dcterms:modified xsi:type="dcterms:W3CDTF">2018-02-09T11:23:07Z</dcterms:modified>
</cp:coreProperties>
</file>