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330"/>
  <workbookPr/>
  <mc:AlternateContent xmlns:mc="http://schemas.openxmlformats.org/markup-compatibility/2006">
    <mc:Choice Requires="x15">
      <x15ac:absPath xmlns:x15ac="http://schemas.microsoft.com/office/spreadsheetml/2010/11/ac" url="C:\Users\agarwal.gaurav\Desktop\"/>
    </mc:Choice>
  </mc:AlternateContent>
  <xr:revisionPtr revIDLastSave="0" documentId="8_{043251FB-AA0B-41E3-8C9A-07BA228A2FD6}" xr6:coauthVersionLast="33" xr6:coauthVersionMax="33" xr10:uidLastSave="{00000000-0000-0000-0000-000000000000}"/>
  <bookViews>
    <workbookView xWindow="-6750" yWindow="495" windowWidth="15480" windowHeight="8190" tabRatio="675" activeTab="1" xr2:uid="{00000000-000D-0000-FFFF-FFFF00000000}"/>
  </bookViews>
  <sheets>
    <sheet name="Anex A1 Frmt for AUM disclosure" sheetId="8" r:id="rId1"/>
    <sheet name="Anex A2 Frmt AUM stateUT wise " sheetId="9" r:id="rId2"/>
  </sheets>
  <definedNames>
    <definedName name="_xlnm._FilterDatabase" localSheetId="0" hidden="1">'Anex A1 Frmt for AUM disclosure'!$A$7:$CV$77</definedName>
  </definedNames>
  <calcPr calcId="179017"/>
</workbook>
</file>

<file path=xl/calcChain.xml><?xml version="1.0" encoding="utf-8"?>
<calcChain xmlns="http://schemas.openxmlformats.org/spreadsheetml/2006/main">
  <c r="D49" i="8" l="1"/>
  <c r="E49" i="8"/>
  <c r="F49" i="8"/>
  <c r="G49" i="8"/>
  <c r="H49" i="8"/>
  <c r="I49" i="8"/>
  <c r="J49" i="8"/>
  <c r="K49" i="8"/>
  <c r="L49" i="8"/>
  <c r="M49" i="8"/>
  <c r="N49" i="8"/>
  <c r="O49" i="8"/>
  <c r="P49" i="8"/>
  <c r="Q49" i="8"/>
  <c r="R49" i="8"/>
  <c r="S49" i="8"/>
  <c r="T49" i="8"/>
  <c r="U49" i="8"/>
  <c r="V49" i="8"/>
  <c r="W49" i="8"/>
  <c r="X49" i="8"/>
  <c r="Y49" i="8"/>
  <c r="Z49" i="8"/>
  <c r="AA49" i="8"/>
  <c r="AB49" i="8"/>
  <c r="AC49" i="8"/>
  <c r="AD49" i="8"/>
  <c r="AE49" i="8"/>
  <c r="AF49" i="8"/>
  <c r="AG49" i="8"/>
  <c r="AH49" i="8"/>
  <c r="AI49" i="8"/>
  <c r="AJ49" i="8"/>
  <c r="AK49" i="8"/>
  <c r="AL49" i="8"/>
  <c r="AM49" i="8"/>
  <c r="AN49" i="8"/>
  <c r="AO49" i="8"/>
  <c r="AP49" i="8"/>
  <c r="AQ49" i="8"/>
  <c r="AR49" i="8"/>
  <c r="AS49" i="8"/>
  <c r="AT49" i="8"/>
  <c r="AU49" i="8"/>
  <c r="AV49" i="8"/>
  <c r="AW49" i="8"/>
  <c r="AX49" i="8"/>
  <c r="AY49" i="8"/>
  <c r="AZ49" i="8"/>
  <c r="BA49" i="8"/>
  <c r="BB49" i="8"/>
  <c r="BC49" i="8"/>
  <c r="BD49" i="8"/>
  <c r="BE49" i="8"/>
  <c r="BF49" i="8"/>
  <c r="BG49" i="8"/>
  <c r="BH49" i="8"/>
  <c r="BI49" i="8"/>
  <c r="BJ49" i="8"/>
  <c r="C49" i="8"/>
  <c r="BK46" i="8"/>
  <c r="BK47" i="8"/>
  <c r="BK48" i="8"/>
  <c r="BK54" i="8"/>
  <c r="BK28" i="8"/>
  <c r="BK49" i="8" l="1"/>
  <c r="D29" i="8" l="1"/>
  <c r="E29" i="8"/>
  <c r="F29" i="8"/>
  <c r="G29" i="8"/>
  <c r="H29" i="8"/>
  <c r="I29" i="8"/>
  <c r="J29" i="8"/>
  <c r="K29" i="8"/>
  <c r="L29" i="8"/>
  <c r="M29" i="8"/>
  <c r="N29" i="8"/>
  <c r="O29" i="8"/>
  <c r="P29" i="8"/>
  <c r="Q29" i="8"/>
  <c r="R29" i="8"/>
  <c r="S29" i="8"/>
  <c r="T29" i="8"/>
  <c r="U29" i="8"/>
  <c r="V29" i="8"/>
  <c r="W29" i="8"/>
  <c r="X29" i="8"/>
  <c r="Y29" i="8"/>
  <c r="Z29" i="8"/>
  <c r="AA29" i="8"/>
  <c r="AB29" i="8"/>
  <c r="AC29" i="8"/>
  <c r="AD29" i="8"/>
  <c r="AE29" i="8"/>
  <c r="AF29" i="8"/>
  <c r="AG29" i="8"/>
  <c r="AH29" i="8"/>
  <c r="AI29" i="8"/>
  <c r="AJ29" i="8"/>
  <c r="AK29" i="8"/>
  <c r="AL29" i="8"/>
  <c r="AM29" i="8"/>
  <c r="AN29" i="8"/>
  <c r="AO29" i="8"/>
  <c r="AP29" i="8"/>
  <c r="AQ29" i="8"/>
  <c r="AR29" i="8"/>
  <c r="AS29" i="8"/>
  <c r="AT29" i="8"/>
  <c r="AU29" i="8"/>
  <c r="AV29" i="8"/>
  <c r="AW29" i="8"/>
  <c r="AX29" i="8"/>
  <c r="AY29" i="8"/>
  <c r="AZ29" i="8"/>
  <c r="BA29" i="8"/>
  <c r="BB29" i="8"/>
  <c r="BC29" i="8"/>
  <c r="BD29" i="8"/>
  <c r="BE29" i="8"/>
  <c r="BF29" i="8"/>
  <c r="BG29" i="8"/>
  <c r="BH29" i="8"/>
  <c r="BI29" i="8"/>
  <c r="BJ29" i="8"/>
  <c r="C29" i="8"/>
  <c r="BK23" i="8" l="1"/>
  <c r="K6" i="9" l="1"/>
  <c r="K7" i="9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37" i="9"/>
  <c r="K38" i="9"/>
  <c r="K39" i="9"/>
  <c r="K40" i="9"/>
  <c r="K41" i="9"/>
  <c r="BK76" i="8"/>
  <c r="BK75" i="8"/>
  <c r="BK74" i="8"/>
  <c r="BK35" i="8"/>
  <c r="BK34" i="8"/>
  <c r="BK25" i="8"/>
  <c r="BK26" i="8"/>
  <c r="BK27" i="8"/>
  <c r="BK24" i="8"/>
  <c r="BK39" i="8"/>
  <c r="BK40" i="8"/>
  <c r="BK41" i="8"/>
  <c r="BK42" i="8"/>
  <c r="BK43" i="8"/>
  <c r="BK44" i="8"/>
  <c r="BK45" i="8"/>
  <c r="BK38" i="8"/>
  <c r="BK68" i="8"/>
  <c r="BK8" i="8"/>
  <c r="BJ9" i="8" l="1"/>
  <c r="BI9" i="8"/>
  <c r="BH9" i="8"/>
  <c r="BG9" i="8"/>
  <c r="BF9" i="8"/>
  <c r="BE9" i="8"/>
  <c r="BD9" i="8"/>
  <c r="BC9" i="8"/>
  <c r="BB9" i="8"/>
  <c r="BA9" i="8"/>
  <c r="AZ9" i="8"/>
  <c r="AY9" i="8"/>
  <c r="AX9" i="8"/>
  <c r="AW9" i="8"/>
  <c r="AV9" i="8"/>
  <c r="AU9" i="8"/>
  <c r="AT9" i="8"/>
  <c r="AS9" i="8"/>
  <c r="AR9" i="8"/>
  <c r="AQ9" i="8"/>
  <c r="AP9" i="8"/>
  <c r="AO9" i="8"/>
  <c r="AN9" i="8"/>
  <c r="AM9" i="8"/>
  <c r="AL9" i="8"/>
  <c r="AK9" i="8"/>
  <c r="AJ9" i="8"/>
  <c r="AI9" i="8"/>
  <c r="AH9" i="8"/>
  <c r="AG9" i="8"/>
  <c r="AF9" i="8"/>
  <c r="AE9" i="8"/>
  <c r="AD9" i="8"/>
  <c r="AC9" i="8"/>
  <c r="AB9" i="8"/>
  <c r="AA9" i="8"/>
  <c r="Z9" i="8"/>
  <c r="Y9" i="8"/>
  <c r="X9" i="8"/>
  <c r="W9" i="8"/>
  <c r="V9" i="8"/>
  <c r="U9" i="8"/>
  <c r="T9" i="8"/>
  <c r="S9" i="8"/>
  <c r="R9" i="8"/>
  <c r="Q9" i="8"/>
  <c r="P9" i="8"/>
  <c r="O9" i="8"/>
  <c r="N9" i="8"/>
  <c r="M9" i="8"/>
  <c r="L9" i="8"/>
  <c r="K9" i="8"/>
  <c r="J9" i="8"/>
  <c r="I9" i="8"/>
  <c r="H9" i="8"/>
  <c r="G9" i="8"/>
  <c r="F9" i="8"/>
  <c r="E9" i="8"/>
  <c r="D9" i="8"/>
  <c r="C9" i="8"/>
  <c r="K5" i="9" l="1"/>
  <c r="G43" i="9" l="1"/>
  <c r="E43" i="9"/>
  <c r="BK11" i="8"/>
  <c r="L43" i="9"/>
  <c r="BJ77" i="8"/>
  <c r="BI77" i="8"/>
  <c r="BH77" i="8"/>
  <c r="BG77" i="8"/>
  <c r="BF77" i="8"/>
  <c r="BE77" i="8"/>
  <c r="BD77" i="8"/>
  <c r="BC77" i="8"/>
  <c r="BB77" i="8"/>
  <c r="BA77" i="8"/>
  <c r="AZ77" i="8"/>
  <c r="AY77" i="8"/>
  <c r="AX77" i="8"/>
  <c r="AW77" i="8"/>
  <c r="AV77" i="8"/>
  <c r="AU77" i="8"/>
  <c r="AT77" i="8"/>
  <c r="AS77" i="8"/>
  <c r="AR77" i="8"/>
  <c r="AQ77" i="8"/>
  <c r="AP77" i="8"/>
  <c r="AO77" i="8"/>
  <c r="AN77" i="8"/>
  <c r="AM77" i="8"/>
  <c r="AL77" i="8"/>
  <c r="AK77" i="8"/>
  <c r="AJ77" i="8"/>
  <c r="AI77" i="8"/>
  <c r="AH77" i="8"/>
  <c r="AG77" i="8"/>
  <c r="AF77" i="8"/>
  <c r="AE77" i="8"/>
  <c r="AD77" i="8"/>
  <c r="AC77" i="8"/>
  <c r="AB77" i="8"/>
  <c r="AA77" i="8"/>
  <c r="Z77" i="8"/>
  <c r="Y77" i="8"/>
  <c r="X77" i="8"/>
  <c r="W77" i="8"/>
  <c r="V77" i="8"/>
  <c r="U77" i="8"/>
  <c r="T77" i="8"/>
  <c r="S77" i="8"/>
  <c r="R77" i="8"/>
  <c r="Q77" i="8"/>
  <c r="P77" i="8"/>
  <c r="O77" i="8"/>
  <c r="N77" i="8"/>
  <c r="M77" i="8"/>
  <c r="L77" i="8"/>
  <c r="K77" i="8"/>
  <c r="J77" i="8"/>
  <c r="I77" i="8"/>
  <c r="H77" i="8"/>
  <c r="G77" i="8"/>
  <c r="F77" i="8"/>
  <c r="E77" i="8"/>
  <c r="D77" i="8"/>
  <c r="C77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AG15" i="8"/>
  <c r="AH15" i="8"/>
  <c r="AI15" i="8"/>
  <c r="AJ15" i="8"/>
  <c r="AK15" i="8"/>
  <c r="AL15" i="8"/>
  <c r="AM15" i="8"/>
  <c r="AN15" i="8"/>
  <c r="AO15" i="8"/>
  <c r="AP15" i="8"/>
  <c r="AQ15" i="8"/>
  <c r="AR15" i="8"/>
  <c r="AS15" i="8"/>
  <c r="AT15" i="8"/>
  <c r="AU15" i="8"/>
  <c r="AV15" i="8"/>
  <c r="AW15" i="8"/>
  <c r="AX15" i="8"/>
  <c r="AY15" i="8"/>
  <c r="AZ15" i="8"/>
  <c r="BA15" i="8"/>
  <c r="BB15" i="8"/>
  <c r="BC15" i="8"/>
  <c r="BD15" i="8"/>
  <c r="BE15" i="8"/>
  <c r="BF15" i="8"/>
  <c r="BG15" i="8"/>
  <c r="BH15" i="8"/>
  <c r="BI15" i="8"/>
  <c r="BJ15" i="8"/>
  <c r="F43" i="9"/>
  <c r="J43" i="9"/>
  <c r="I43" i="9"/>
  <c r="BK62" i="8"/>
  <c r="BK59" i="8"/>
  <c r="BK20" i="8"/>
  <c r="BK17" i="8"/>
  <c r="BK14" i="8"/>
  <c r="BJ69" i="8"/>
  <c r="BI69" i="8"/>
  <c r="BH69" i="8"/>
  <c r="BG69" i="8"/>
  <c r="BF69" i="8"/>
  <c r="BE69" i="8"/>
  <c r="BD69" i="8"/>
  <c r="BC69" i="8"/>
  <c r="BB69" i="8"/>
  <c r="BA69" i="8"/>
  <c r="AZ69" i="8"/>
  <c r="AY69" i="8"/>
  <c r="AX69" i="8"/>
  <c r="AW69" i="8"/>
  <c r="AV69" i="8"/>
  <c r="AU69" i="8"/>
  <c r="AT69" i="8"/>
  <c r="AS69" i="8"/>
  <c r="AR69" i="8"/>
  <c r="AQ69" i="8"/>
  <c r="AP69" i="8"/>
  <c r="AO69" i="8"/>
  <c r="AN69" i="8"/>
  <c r="AM69" i="8"/>
  <c r="AL69" i="8"/>
  <c r="AK69" i="8"/>
  <c r="AJ69" i="8"/>
  <c r="AI69" i="8"/>
  <c r="AH69" i="8"/>
  <c r="AG69" i="8"/>
  <c r="AF69" i="8"/>
  <c r="AE69" i="8"/>
  <c r="AD69" i="8"/>
  <c r="AC69" i="8"/>
  <c r="AB69" i="8"/>
  <c r="AA69" i="8"/>
  <c r="Z69" i="8"/>
  <c r="Y69" i="8"/>
  <c r="X69" i="8"/>
  <c r="W69" i="8"/>
  <c r="V69" i="8"/>
  <c r="U69" i="8"/>
  <c r="T69" i="8"/>
  <c r="S69" i="8"/>
  <c r="R69" i="8"/>
  <c r="Q69" i="8"/>
  <c r="P69" i="8"/>
  <c r="O69" i="8"/>
  <c r="N69" i="8"/>
  <c r="M69" i="8"/>
  <c r="L69" i="8"/>
  <c r="K69" i="8"/>
  <c r="J69" i="8"/>
  <c r="I69" i="8"/>
  <c r="H69" i="8"/>
  <c r="G69" i="8"/>
  <c r="F69" i="8"/>
  <c r="E69" i="8"/>
  <c r="D69" i="8"/>
  <c r="C69" i="8"/>
  <c r="BJ63" i="8"/>
  <c r="BI63" i="8"/>
  <c r="BH63" i="8"/>
  <c r="BG63" i="8"/>
  <c r="BF63" i="8"/>
  <c r="BE63" i="8"/>
  <c r="BD63" i="8"/>
  <c r="BC63" i="8"/>
  <c r="BB63" i="8"/>
  <c r="BA63" i="8"/>
  <c r="AZ63" i="8"/>
  <c r="AY63" i="8"/>
  <c r="AX63" i="8"/>
  <c r="AW63" i="8"/>
  <c r="AV63" i="8"/>
  <c r="AU63" i="8"/>
  <c r="AT63" i="8"/>
  <c r="AS63" i="8"/>
  <c r="AR63" i="8"/>
  <c r="AQ63" i="8"/>
  <c r="AP63" i="8"/>
  <c r="AO63" i="8"/>
  <c r="AN63" i="8"/>
  <c r="AM63" i="8"/>
  <c r="AL63" i="8"/>
  <c r="AK63" i="8"/>
  <c r="AJ63" i="8"/>
  <c r="AI63" i="8"/>
  <c r="AH63" i="8"/>
  <c r="AG63" i="8"/>
  <c r="AF63" i="8"/>
  <c r="AE63" i="8"/>
  <c r="AD63" i="8"/>
  <c r="AC63" i="8"/>
  <c r="AB63" i="8"/>
  <c r="AA63" i="8"/>
  <c r="Z63" i="8"/>
  <c r="Y63" i="8"/>
  <c r="X63" i="8"/>
  <c r="W63" i="8"/>
  <c r="V63" i="8"/>
  <c r="U63" i="8"/>
  <c r="T63" i="8"/>
  <c r="S63" i="8"/>
  <c r="R63" i="8"/>
  <c r="Q63" i="8"/>
  <c r="P63" i="8"/>
  <c r="O63" i="8"/>
  <c r="N63" i="8"/>
  <c r="M63" i="8"/>
  <c r="L63" i="8"/>
  <c r="K63" i="8"/>
  <c r="J63" i="8"/>
  <c r="I63" i="8"/>
  <c r="H63" i="8"/>
  <c r="G63" i="8"/>
  <c r="F63" i="8"/>
  <c r="E63" i="8"/>
  <c r="D63" i="8"/>
  <c r="C63" i="8"/>
  <c r="BJ60" i="8"/>
  <c r="BJ64" i="8" s="1"/>
  <c r="BI60" i="8"/>
  <c r="BI64" i="8" s="1"/>
  <c r="BH60" i="8"/>
  <c r="BH64" i="8" s="1"/>
  <c r="BG60" i="8"/>
  <c r="BG64" i="8" s="1"/>
  <c r="BF60" i="8"/>
  <c r="BF64" i="8" s="1"/>
  <c r="BE60" i="8"/>
  <c r="BE64" i="8" s="1"/>
  <c r="BD60" i="8"/>
  <c r="BD64" i="8" s="1"/>
  <c r="BC60" i="8"/>
  <c r="BC64" i="8" s="1"/>
  <c r="BB60" i="8"/>
  <c r="BB64" i="8" s="1"/>
  <c r="BA60" i="8"/>
  <c r="BA64" i="8" s="1"/>
  <c r="AZ60" i="8"/>
  <c r="AZ64" i="8" s="1"/>
  <c r="AY60" i="8"/>
  <c r="AY64" i="8" s="1"/>
  <c r="AX60" i="8"/>
  <c r="AX64" i="8" s="1"/>
  <c r="AW60" i="8"/>
  <c r="AW64" i="8" s="1"/>
  <c r="AV60" i="8"/>
  <c r="AV64" i="8" s="1"/>
  <c r="AU60" i="8"/>
  <c r="AU64" i="8" s="1"/>
  <c r="AT60" i="8"/>
  <c r="AT64" i="8" s="1"/>
  <c r="AS60" i="8"/>
  <c r="AS64" i="8" s="1"/>
  <c r="AR60" i="8"/>
  <c r="AR64" i="8" s="1"/>
  <c r="AQ60" i="8"/>
  <c r="AQ64" i="8" s="1"/>
  <c r="AP60" i="8"/>
  <c r="AP64" i="8" s="1"/>
  <c r="AO60" i="8"/>
  <c r="AO64" i="8" s="1"/>
  <c r="AN60" i="8"/>
  <c r="AN64" i="8" s="1"/>
  <c r="AM60" i="8"/>
  <c r="AM64" i="8" s="1"/>
  <c r="AL60" i="8"/>
  <c r="AL64" i="8" s="1"/>
  <c r="AK60" i="8"/>
  <c r="AK64" i="8" s="1"/>
  <c r="AJ60" i="8"/>
  <c r="AJ64" i="8" s="1"/>
  <c r="AI60" i="8"/>
  <c r="AI64" i="8" s="1"/>
  <c r="AH60" i="8"/>
  <c r="AH64" i="8" s="1"/>
  <c r="AG60" i="8"/>
  <c r="AG64" i="8" s="1"/>
  <c r="AF60" i="8"/>
  <c r="AF64" i="8" s="1"/>
  <c r="AE60" i="8"/>
  <c r="AE64" i="8" s="1"/>
  <c r="AD60" i="8"/>
  <c r="AD64" i="8" s="1"/>
  <c r="AC60" i="8"/>
  <c r="AC64" i="8" s="1"/>
  <c r="AB60" i="8"/>
  <c r="AB64" i="8" s="1"/>
  <c r="AA60" i="8"/>
  <c r="AA64" i="8" s="1"/>
  <c r="Z60" i="8"/>
  <c r="Z64" i="8" s="1"/>
  <c r="Y60" i="8"/>
  <c r="Y64" i="8" s="1"/>
  <c r="X60" i="8"/>
  <c r="X64" i="8" s="1"/>
  <c r="W60" i="8"/>
  <c r="W64" i="8" s="1"/>
  <c r="V60" i="8"/>
  <c r="V64" i="8" s="1"/>
  <c r="U60" i="8"/>
  <c r="U64" i="8" s="1"/>
  <c r="T60" i="8"/>
  <c r="T64" i="8" s="1"/>
  <c r="S60" i="8"/>
  <c r="S64" i="8" s="1"/>
  <c r="R60" i="8"/>
  <c r="R64" i="8" s="1"/>
  <c r="Q60" i="8"/>
  <c r="Q64" i="8" s="1"/>
  <c r="P60" i="8"/>
  <c r="P64" i="8" s="1"/>
  <c r="O60" i="8"/>
  <c r="O64" i="8" s="1"/>
  <c r="N60" i="8"/>
  <c r="N64" i="8" s="1"/>
  <c r="M60" i="8"/>
  <c r="M64" i="8" s="1"/>
  <c r="L60" i="8"/>
  <c r="L64" i="8" s="1"/>
  <c r="K60" i="8"/>
  <c r="K64" i="8" s="1"/>
  <c r="J60" i="8"/>
  <c r="J64" i="8" s="1"/>
  <c r="I60" i="8"/>
  <c r="I64" i="8" s="1"/>
  <c r="H60" i="8"/>
  <c r="H64" i="8" s="1"/>
  <c r="G60" i="8"/>
  <c r="G64" i="8" s="1"/>
  <c r="F60" i="8"/>
  <c r="F64" i="8" s="1"/>
  <c r="E60" i="8"/>
  <c r="E64" i="8" s="1"/>
  <c r="D60" i="8"/>
  <c r="D64" i="8" s="1"/>
  <c r="C60" i="8"/>
  <c r="BJ55" i="8"/>
  <c r="BI55" i="8"/>
  <c r="BH55" i="8"/>
  <c r="BG55" i="8"/>
  <c r="BF55" i="8"/>
  <c r="BE55" i="8"/>
  <c r="BD55" i="8"/>
  <c r="BC55" i="8"/>
  <c r="BB55" i="8"/>
  <c r="BA55" i="8"/>
  <c r="AZ55" i="8"/>
  <c r="AY55" i="8"/>
  <c r="AX55" i="8"/>
  <c r="AW55" i="8"/>
  <c r="AV55" i="8"/>
  <c r="AU55" i="8"/>
  <c r="AT55" i="8"/>
  <c r="AS55" i="8"/>
  <c r="AR55" i="8"/>
  <c r="AQ55" i="8"/>
  <c r="AP55" i="8"/>
  <c r="AO55" i="8"/>
  <c r="AN55" i="8"/>
  <c r="AM55" i="8"/>
  <c r="AL55" i="8"/>
  <c r="AK55" i="8"/>
  <c r="AJ55" i="8"/>
  <c r="AI55" i="8"/>
  <c r="AH55" i="8"/>
  <c r="AG55" i="8"/>
  <c r="AF55" i="8"/>
  <c r="AE55" i="8"/>
  <c r="AD55" i="8"/>
  <c r="AC55" i="8"/>
  <c r="AB55" i="8"/>
  <c r="AA55" i="8"/>
  <c r="Z55" i="8"/>
  <c r="Y55" i="8"/>
  <c r="X55" i="8"/>
  <c r="W55" i="8"/>
  <c r="V55" i="8"/>
  <c r="U55" i="8"/>
  <c r="T55" i="8"/>
  <c r="S55" i="8"/>
  <c r="R55" i="8"/>
  <c r="Q55" i="8"/>
  <c r="P55" i="8"/>
  <c r="O55" i="8"/>
  <c r="N55" i="8"/>
  <c r="M55" i="8"/>
  <c r="L55" i="8"/>
  <c r="K55" i="8"/>
  <c r="J55" i="8"/>
  <c r="I55" i="8"/>
  <c r="H55" i="8"/>
  <c r="G55" i="8"/>
  <c r="F55" i="8"/>
  <c r="E55" i="8"/>
  <c r="D55" i="8"/>
  <c r="C55" i="8"/>
  <c r="BJ36" i="8"/>
  <c r="BJ50" i="8" s="1"/>
  <c r="BI36" i="8"/>
  <c r="BI50" i="8" s="1"/>
  <c r="BH36" i="8"/>
  <c r="BH50" i="8" s="1"/>
  <c r="BG36" i="8"/>
  <c r="BG50" i="8" s="1"/>
  <c r="BF36" i="8"/>
  <c r="BF50" i="8" s="1"/>
  <c r="BE36" i="8"/>
  <c r="BE50" i="8" s="1"/>
  <c r="BD36" i="8"/>
  <c r="BD50" i="8" s="1"/>
  <c r="BC36" i="8"/>
  <c r="BC50" i="8" s="1"/>
  <c r="BB36" i="8"/>
  <c r="BB50" i="8" s="1"/>
  <c r="BA36" i="8"/>
  <c r="BA50" i="8" s="1"/>
  <c r="AZ36" i="8"/>
  <c r="AZ50" i="8" s="1"/>
  <c r="AY36" i="8"/>
  <c r="AY50" i="8" s="1"/>
  <c r="AX36" i="8"/>
  <c r="AX50" i="8" s="1"/>
  <c r="AW36" i="8"/>
  <c r="AW50" i="8" s="1"/>
  <c r="AV36" i="8"/>
  <c r="AV50" i="8" s="1"/>
  <c r="AU36" i="8"/>
  <c r="AU50" i="8" s="1"/>
  <c r="AT36" i="8"/>
  <c r="AT50" i="8" s="1"/>
  <c r="AS36" i="8"/>
  <c r="AS50" i="8" s="1"/>
  <c r="AR36" i="8"/>
  <c r="AR50" i="8" s="1"/>
  <c r="AQ36" i="8"/>
  <c r="AQ50" i="8" s="1"/>
  <c r="AP36" i="8"/>
  <c r="AP50" i="8" s="1"/>
  <c r="AO36" i="8"/>
  <c r="AO50" i="8" s="1"/>
  <c r="AN36" i="8"/>
  <c r="AN50" i="8" s="1"/>
  <c r="AM36" i="8"/>
  <c r="AM50" i="8" s="1"/>
  <c r="AL36" i="8"/>
  <c r="AL50" i="8" s="1"/>
  <c r="AK36" i="8"/>
  <c r="AK50" i="8" s="1"/>
  <c r="AJ36" i="8"/>
  <c r="AJ50" i="8" s="1"/>
  <c r="AI36" i="8"/>
  <c r="AI50" i="8" s="1"/>
  <c r="AH36" i="8"/>
  <c r="AH50" i="8" s="1"/>
  <c r="AG36" i="8"/>
  <c r="AG50" i="8" s="1"/>
  <c r="AF36" i="8"/>
  <c r="AF50" i="8" s="1"/>
  <c r="AE36" i="8"/>
  <c r="AE50" i="8" s="1"/>
  <c r="AD36" i="8"/>
  <c r="AD50" i="8" s="1"/>
  <c r="AC36" i="8"/>
  <c r="AC50" i="8" s="1"/>
  <c r="AB36" i="8"/>
  <c r="AB50" i="8" s="1"/>
  <c r="AA36" i="8"/>
  <c r="AA50" i="8" s="1"/>
  <c r="Z36" i="8"/>
  <c r="Z50" i="8" s="1"/>
  <c r="Y36" i="8"/>
  <c r="Y50" i="8" s="1"/>
  <c r="X36" i="8"/>
  <c r="X50" i="8" s="1"/>
  <c r="W36" i="8"/>
  <c r="W50" i="8" s="1"/>
  <c r="V36" i="8"/>
  <c r="V50" i="8" s="1"/>
  <c r="U36" i="8"/>
  <c r="U50" i="8" s="1"/>
  <c r="T36" i="8"/>
  <c r="T50" i="8" s="1"/>
  <c r="S36" i="8"/>
  <c r="S50" i="8" s="1"/>
  <c r="R36" i="8"/>
  <c r="R50" i="8" s="1"/>
  <c r="Q36" i="8"/>
  <c r="Q50" i="8" s="1"/>
  <c r="P36" i="8"/>
  <c r="P50" i="8" s="1"/>
  <c r="O36" i="8"/>
  <c r="O50" i="8" s="1"/>
  <c r="N36" i="8"/>
  <c r="N50" i="8" s="1"/>
  <c r="M36" i="8"/>
  <c r="M50" i="8" s="1"/>
  <c r="L36" i="8"/>
  <c r="L50" i="8" s="1"/>
  <c r="K36" i="8"/>
  <c r="K50" i="8" s="1"/>
  <c r="J36" i="8"/>
  <c r="J50" i="8" s="1"/>
  <c r="I36" i="8"/>
  <c r="I50" i="8" s="1"/>
  <c r="H36" i="8"/>
  <c r="H50" i="8" s="1"/>
  <c r="G36" i="8"/>
  <c r="G50" i="8" s="1"/>
  <c r="F36" i="8"/>
  <c r="F50" i="8" s="1"/>
  <c r="E36" i="8"/>
  <c r="E50" i="8" s="1"/>
  <c r="D36" i="8"/>
  <c r="D50" i="8" s="1"/>
  <c r="C36" i="8"/>
  <c r="C50" i="8" s="1"/>
  <c r="BJ21" i="8"/>
  <c r="BI21" i="8"/>
  <c r="BH21" i="8"/>
  <c r="BG21" i="8"/>
  <c r="BF21" i="8"/>
  <c r="BE21" i="8"/>
  <c r="BD21" i="8"/>
  <c r="BC21" i="8"/>
  <c r="BB21" i="8"/>
  <c r="BA21" i="8"/>
  <c r="AZ21" i="8"/>
  <c r="AY21" i="8"/>
  <c r="AX21" i="8"/>
  <c r="AW21" i="8"/>
  <c r="AV21" i="8"/>
  <c r="AU21" i="8"/>
  <c r="AT21" i="8"/>
  <c r="AS21" i="8"/>
  <c r="AR21" i="8"/>
  <c r="AQ21" i="8"/>
  <c r="AP21" i="8"/>
  <c r="AO21" i="8"/>
  <c r="AN21" i="8"/>
  <c r="AM21" i="8"/>
  <c r="AL21" i="8"/>
  <c r="AK21" i="8"/>
  <c r="AJ21" i="8"/>
  <c r="AI21" i="8"/>
  <c r="AH21" i="8"/>
  <c r="AG21" i="8"/>
  <c r="AF21" i="8"/>
  <c r="AE21" i="8"/>
  <c r="AD21" i="8"/>
  <c r="AC21" i="8"/>
  <c r="AB21" i="8"/>
  <c r="AA21" i="8"/>
  <c r="Z21" i="8"/>
  <c r="Y21" i="8"/>
  <c r="X21" i="8"/>
  <c r="W21" i="8"/>
  <c r="V21" i="8"/>
  <c r="U21" i="8"/>
  <c r="T21" i="8"/>
  <c r="S21" i="8"/>
  <c r="R21" i="8"/>
  <c r="Q21" i="8"/>
  <c r="P21" i="8"/>
  <c r="O21" i="8"/>
  <c r="N21" i="8"/>
  <c r="M21" i="8"/>
  <c r="L21" i="8"/>
  <c r="K21" i="8"/>
  <c r="J21" i="8"/>
  <c r="I21" i="8"/>
  <c r="H21" i="8"/>
  <c r="G21" i="8"/>
  <c r="F21" i="8"/>
  <c r="E21" i="8"/>
  <c r="D21" i="8"/>
  <c r="C21" i="8"/>
  <c r="BJ18" i="8"/>
  <c r="BI18" i="8"/>
  <c r="BH18" i="8"/>
  <c r="BG18" i="8"/>
  <c r="BF18" i="8"/>
  <c r="BE18" i="8"/>
  <c r="BD18" i="8"/>
  <c r="BC18" i="8"/>
  <c r="BB18" i="8"/>
  <c r="BA18" i="8"/>
  <c r="AZ18" i="8"/>
  <c r="AY18" i="8"/>
  <c r="AX18" i="8"/>
  <c r="AW18" i="8"/>
  <c r="AV18" i="8"/>
  <c r="AU18" i="8"/>
  <c r="AT18" i="8"/>
  <c r="AS18" i="8"/>
  <c r="AR18" i="8"/>
  <c r="AQ18" i="8"/>
  <c r="AP18" i="8"/>
  <c r="AO18" i="8"/>
  <c r="AN18" i="8"/>
  <c r="AM18" i="8"/>
  <c r="AL18" i="8"/>
  <c r="AK18" i="8"/>
  <c r="AJ18" i="8"/>
  <c r="AI18" i="8"/>
  <c r="AH18" i="8"/>
  <c r="AG18" i="8"/>
  <c r="AF18" i="8"/>
  <c r="AE18" i="8"/>
  <c r="AD18" i="8"/>
  <c r="AC18" i="8"/>
  <c r="AB18" i="8"/>
  <c r="AA18" i="8"/>
  <c r="Z18" i="8"/>
  <c r="Y18" i="8"/>
  <c r="X18" i="8"/>
  <c r="W18" i="8"/>
  <c r="V18" i="8"/>
  <c r="U18" i="8"/>
  <c r="T18" i="8"/>
  <c r="S18" i="8"/>
  <c r="R18" i="8"/>
  <c r="Q18" i="8"/>
  <c r="P18" i="8"/>
  <c r="O18" i="8"/>
  <c r="N18" i="8"/>
  <c r="M18" i="8"/>
  <c r="L18" i="8"/>
  <c r="K18" i="8"/>
  <c r="J18" i="8"/>
  <c r="I18" i="8"/>
  <c r="H18" i="8"/>
  <c r="G18" i="8"/>
  <c r="F18" i="8"/>
  <c r="E18" i="8"/>
  <c r="D18" i="8"/>
  <c r="C18" i="8"/>
  <c r="BJ12" i="8"/>
  <c r="BI12" i="8"/>
  <c r="BH12" i="8"/>
  <c r="BG12" i="8"/>
  <c r="BF12" i="8"/>
  <c r="BE12" i="8"/>
  <c r="BD12" i="8"/>
  <c r="BC12" i="8"/>
  <c r="BB12" i="8"/>
  <c r="BA12" i="8"/>
  <c r="AZ12" i="8"/>
  <c r="AY12" i="8"/>
  <c r="AX12" i="8"/>
  <c r="AW12" i="8"/>
  <c r="AV12" i="8"/>
  <c r="AU12" i="8"/>
  <c r="AT12" i="8"/>
  <c r="AS12" i="8"/>
  <c r="AR12" i="8"/>
  <c r="AQ12" i="8"/>
  <c r="AP12" i="8"/>
  <c r="AO12" i="8"/>
  <c r="AN12" i="8"/>
  <c r="AM12" i="8"/>
  <c r="AL12" i="8"/>
  <c r="AK12" i="8"/>
  <c r="AJ12" i="8"/>
  <c r="AI12" i="8"/>
  <c r="AH12" i="8"/>
  <c r="AG12" i="8"/>
  <c r="AF12" i="8"/>
  <c r="AE12" i="8"/>
  <c r="AD12" i="8"/>
  <c r="AC12" i="8"/>
  <c r="AB12" i="8"/>
  <c r="AA12" i="8"/>
  <c r="Z12" i="8"/>
  <c r="Y12" i="8"/>
  <c r="X12" i="8"/>
  <c r="W12" i="8"/>
  <c r="V12" i="8"/>
  <c r="U12" i="8"/>
  <c r="T12" i="8"/>
  <c r="S12" i="8"/>
  <c r="R12" i="8"/>
  <c r="Q12" i="8"/>
  <c r="P12" i="8"/>
  <c r="O12" i="8"/>
  <c r="N12" i="8"/>
  <c r="M12" i="8"/>
  <c r="L12" i="8"/>
  <c r="K12" i="8"/>
  <c r="J12" i="8"/>
  <c r="I12" i="8"/>
  <c r="H12" i="8"/>
  <c r="G12" i="8"/>
  <c r="F12" i="8"/>
  <c r="E12" i="8"/>
  <c r="D12" i="8"/>
  <c r="C12" i="8"/>
  <c r="BK50" i="8" l="1"/>
  <c r="BK77" i="8"/>
  <c r="H43" i="9"/>
  <c r="D43" i="9"/>
  <c r="D30" i="8"/>
  <c r="F30" i="8"/>
  <c r="H30" i="8"/>
  <c r="J30" i="8"/>
  <c r="L30" i="8"/>
  <c r="N30" i="8"/>
  <c r="P30" i="8"/>
  <c r="R30" i="8"/>
  <c r="T30" i="8"/>
  <c r="V30" i="8"/>
  <c r="X30" i="8"/>
  <c r="Z30" i="8"/>
  <c r="AB30" i="8"/>
  <c r="AD30" i="8"/>
  <c r="AF30" i="8"/>
  <c r="AH30" i="8"/>
  <c r="AJ30" i="8"/>
  <c r="AL30" i="8"/>
  <c r="AN30" i="8"/>
  <c r="AP30" i="8"/>
  <c r="AR30" i="8"/>
  <c r="AT30" i="8"/>
  <c r="AV30" i="8"/>
  <c r="AX30" i="8"/>
  <c r="AZ30" i="8"/>
  <c r="BB30" i="8"/>
  <c r="BD30" i="8"/>
  <c r="BF30" i="8"/>
  <c r="BH30" i="8"/>
  <c r="BJ30" i="8"/>
  <c r="C30" i="8"/>
  <c r="E30" i="8"/>
  <c r="E71" i="8" s="1"/>
  <c r="G30" i="8"/>
  <c r="G71" i="8" s="1"/>
  <c r="I30" i="8"/>
  <c r="I71" i="8" s="1"/>
  <c r="K30" i="8"/>
  <c r="K71" i="8" s="1"/>
  <c r="M30" i="8"/>
  <c r="M71" i="8" s="1"/>
  <c r="O30" i="8"/>
  <c r="O71" i="8" s="1"/>
  <c r="Q30" i="8"/>
  <c r="Q71" i="8" s="1"/>
  <c r="S30" i="8"/>
  <c r="S71" i="8" s="1"/>
  <c r="U30" i="8"/>
  <c r="U71" i="8" s="1"/>
  <c r="W30" i="8"/>
  <c r="W71" i="8" s="1"/>
  <c r="Y30" i="8"/>
  <c r="Y71" i="8" s="1"/>
  <c r="AA30" i="8"/>
  <c r="AA71" i="8" s="1"/>
  <c r="AC30" i="8"/>
  <c r="AC71" i="8" s="1"/>
  <c r="AE30" i="8"/>
  <c r="AG30" i="8"/>
  <c r="AI30" i="8"/>
  <c r="AK30" i="8"/>
  <c r="AM30" i="8"/>
  <c r="AO30" i="8"/>
  <c r="AQ30" i="8"/>
  <c r="AS30" i="8"/>
  <c r="AU30" i="8"/>
  <c r="AW30" i="8"/>
  <c r="AY30" i="8"/>
  <c r="BA30" i="8"/>
  <c r="BC30" i="8"/>
  <c r="BE30" i="8"/>
  <c r="BG30" i="8"/>
  <c r="BI30" i="8"/>
  <c r="BK18" i="8"/>
  <c r="BK21" i="8"/>
  <c r="BK63" i="8"/>
  <c r="BK60" i="8"/>
  <c r="BK36" i="8"/>
  <c r="C64" i="8"/>
  <c r="BK64" i="8" s="1"/>
  <c r="BK12" i="8"/>
  <c r="BK15" i="8"/>
  <c r="BK29" i="8"/>
  <c r="BK55" i="8"/>
  <c r="BK69" i="8"/>
  <c r="BK9" i="8"/>
  <c r="BI71" i="8" l="1"/>
  <c r="BE71" i="8"/>
  <c r="BA71" i="8"/>
  <c r="AS71" i="8"/>
  <c r="AO71" i="8"/>
  <c r="AK71" i="8"/>
  <c r="AG71" i="8"/>
  <c r="BG71" i="8"/>
  <c r="BC71" i="8"/>
  <c r="AY71" i="8"/>
  <c r="AU71" i="8"/>
  <c r="AQ71" i="8"/>
  <c r="AM71" i="8"/>
  <c r="AI71" i="8"/>
  <c r="AE71" i="8"/>
  <c r="BJ71" i="8"/>
  <c r="BF71" i="8"/>
  <c r="BB71" i="8"/>
  <c r="AX71" i="8"/>
  <c r="AT71" i="8"/>
  <c r="AP71" i="8"/>
  <c r="AL71" i="8"/>
  <c r="AH71" i="8"/>
  <c r="AD71" i="8"/>
  <c r="Z71" i="8"/>
  <c r="V71" i="8"/>
  <c r="R71" i="8"/>
  <c r="N71" i="8"/>
  <c r="J71" i="8"/>
  <c r="F71" i="8"/>
  <c r="BH71" i="8"/>
  <c r="BD71" i="8"/>
  <c r="AZ71" i="8"/>
  <c r="AV71" i="8"/>
  <c r="AR71" i="8"/>
  <c r="AN71" i="8"/>
  <c r="AJ71" i="8"/>
  <c r="AF71" i="8"/>
  <c r="AB71" i="8"/>
  <c r="X71" i="8"/>
  <c r="T71" i="8"/>
  <c r="P71" i="8"/>
  <c r="L71" i="8"/>
  <c r="H71" i="8"/>
  <c r="D71" i="8"/>
  <c r="BK30" i="8"/>
  <c r="C71" i="8"/>
  <c r="AW71" i="8"/>
  <c r="BK71" i="8" l="1"/>
  <c r="K43" i="9"/>
</calcChain>
</file>

<file path=xl/sharedStrings.xml><?xml version="1.0" encoding="utf-8"?>
<sst xmlns="http://schemas.openxmlformats.org/spreadsheetml/2006/main" count="166" uniqueCount="131">
  <si>
    <t>A</t>
  </si>
  <si>
    <t>B</t>
  </si>
  <si>
    <t>ELSS</t>
  </si>
  <si>
    <t>Gilt</t>
  </si>
  <si>
    <t>D</t>
  </si>
  <si>
    <t>F</t>
  </si>
  <si>
    <t>INCOME / DEBT ORIENTED SCHEMES</t>
  </si>
  <si>
    <t>GROWTH / EQUITY ORIENTED SCHEMES</t>
  </si>
  <si>
    <t>BALANCED SCHEMES</t>
  </si>
  <si>
    <t>EXCHANGE TRADED FUND</t>
  </si>
  <si>
    <t>FMP</t>
  </si>
  <si>
    <t>Total</t>
  </si>
  <si>
    <t>Debt (assured return)</t>
  </si>
  <si>
    <t>Other Debt Schemes</t>
  </si>
  <si>
    <t>Others</t>
  </si>
  <si>
    <t>C</t>
  </si>
  <si>
    <t>Balanced schemes</t>
  </si>
  <si>
    <t>GOLD ETF</t>
  </si>
  <si>
    <t xml:space="preserve">Other ETFs </t>
  </si>
  <si>
    <t>E</t>
  </si>
  <si>
    <t>FUND OF FUNDS INVESTING OVERSEAS</t>
  </si>
  <si>
    <t>Fund of funds investing overseas</t>
  </si>
  <si>
    <t>GRAND TOTAL</t>
  </si>
  <si>
    <t>Fund of Funds Scheme (Domestic)</t>
  </si>
  <si>
    <t>Through Associate Distributors</t>
  </si>
  <si>
    <t>Through Non - Associate Distributors</t>
  </si>
  <si>
    <t xml:space="preserve">T15 : Top 15 cities as identified by AMFI </t>
  </si>
  <si>
    <t xml:space="preserve">B15 : Other than T15  </t>
  </si>
  <si>
    <t xml:space="preserve">Through Direct Plan </t>
  </si>
  <si>
    <t>Scheme Category/ Scheme Name</t>
  </si>
  <si>
    <t xml:space="preserve">1 : Retail Investor </t>
  </si>
  <si>
    <t>2 : Corporates</t>
  </si>
  <si>
    <t>5 : High Networth Individuals</t>
  </si>
  <si>
    <t>I : Contribution of sponsor and its associates in AUM</t>
  </si>
  <si>
    <t>II : Contribution of other than sponsor and its associates in AUM</t>
  </si>
  <si>
    <t>I</t>
  </si>
  <si>
    <t>II</t>
  </si>
  <si>
    <t>Category of Investor</t>
  </si>
  <si>
    <t xml:space="preserve">Name of the States/ Union Territories </t>
  </si>
  <si>
    <t>Andaman and Nicobar Islands</t>
  </si>
  <si>
    <t>Andhra Pradesh</t>
  </si>
  <si>
    <t>Arunachal Pradesh</t>
  </si>
  <si>
    <t>Assam</t>
  </si>
  <si>
    <t>Bihar</t>
  </si>
  <si>
    <t>Chandigarh</t>
  </si>
  <si>
    <t>Chhattisgarh</t>
  </si>
  <si>
    <t>Goa</t>
  </si>
  <si>
    <t>Gujarat</t>
  </si>
  <si>
    <t>Haryana</t>
  </si>
  <si>
    <t>Himachal Pradesh</t>
  </si>
  <si>
    <t>Jammu and Kashmir</t>
  </si>
  <si>
    <t>Jharkhand</t>
  </si>
  <si>
    <t>Karnataka</t>
  </si>
  <si>
    <t>Kerala</t>
  </si>
  <si>
    <t>Madhya Pradesh</t>
  </si>
  <si>
    <t>Maharashtra</t>
  </si>
  <si>
    <t>Manipur</t>
  </si>
  <si>
    <t>Meghalaya</t>
  </si>
  <si>
    <t>Nagaland</t>
  </si>
  <si>
    <t>New Delhi</t>
  </si>
  <si>
    <t>Orissa</t>
  </si>
  <si>
    <t>Pondicherry</t>
  </si>
  <si>
    <t>Punjab</t>
  </si>
  <si>
    <t>Rajasthan</t>
  </si>
  <si>
    <t>Sikkim</t>
  </si>
  <si>
    <t>Tamil Nadu</t>
  </si>
  <si>
    <t>Tripura</t>
  </si>
  <si>
    <t>Uttar Pradesh</t>
  </si>
  <si>
    <t>Uttarakhand</t>
  </si>
  <si>
    <t>West Bengal</t>
  </si>
  <si>
    <t>TOTAL</t>
  </si>
  <si>
    <t>Sl. No.</t>
  </si>
  <si>
    <t>(i)</t>
  </si>
  <si>
    <t>(ii)</t>
  </si>
  <si>
    <t>(iii)</t>
  </si>
  <si>
    <t>(iv)</t>
  </si>
  <si>
    <t>Grand Sub-Total (a+b+c+d+e+f)</t>
  </si>
  <si>
    <t>(v)</t>
  </si>
  <si>
    <t>(vi)</t>
  </si>
  <si>
    <t>Grand Sub-Total</t>
  </si>
  <si>
    <t>Grand Sub-Total (a+b)</t>
  </si>
  <si>
    <t>(a) Sub-Total</t>
  </si>
  <si>
    <t>(b) Sub-Total</t>
  </si>
  <si>
    <t xml:space="preserve">LIQUID SCHEMES </t>
  </si>
  <si>
    <t>OTHER DEBT ORIENTED SCHEMES</t>
  </si>
  <si>
    <t xml:space="preserve">Note: Name of new states / union territories shall be added alphabetically  </t>
  </si>
  <si>
    <t>(f) Sub-Total</t>
  </si>
  <si>
    <t xml:space="preserve"> (e) Sub-Total</t>
  </si>
  <si>
    <t xml:space="preserve"> (d) Sub-Total</t>
  </si>
  <si>
    <t>(c) Sub-Total</t>
  </si>
  <si>
    <t>GOLD EXCHANGE TRADED FUND</t>
  </si>
  <si>
    <t>OTHER EXCHANGE TRADED FUND</t>
  </si>
  <si>
    <t>FUND OF FUNDS INVESTING DOMESTIC</t>
  </si>
  <si>
    <t>Infrastructure Debt Funds</t>
  </si>
  <si>
    <t>3 : Banks/FIs</t>
  </si>
  <si>
    <t>GRAND TOTAL (A+B+C+D+E)</t>
  </si>
  <si>
    <t>4 : FIIs/FPIs</t>
  </si>
  <si>
    <t>Principal Mutual Fund (All figures in Rs. Crore)</t>
  </si>
  <si>
    <t>Principal Cash Management Fund</t>
  </si>
  <si>
    <t>Principal Retail Money Manager Fund</t>
  </si>
  <si>
    <t>Principal Debt Savings Fund-Retail Plan</t>
  </si>
  <si>
    <t>Principal Personal Tax Saver Fund</t>
  </si>
  <si>
    <t>Principal Tax Savings Fund</t>
  </si>
  <si>
    <t>Principal Dividend Yield Fund</t>
  </si>
  <si>
    <t>Principal Emerging Bluechip Fund</t>
  </si>
  <si>
    <t>Principal Growth Fund</t>
  </si>
  <si>
    <t>Principal Large Cap Fund</t>
  </si>
  <si>
    <t>Principal Smart Equity Fund</t>
  </si>
  <si>
    <t>Principal Index Fund - Nifty</t>
  </si>
  <si>
    <t>Principal Balanced Fund</t>
  </si>
  <si>
    <t>Principal Global Opportunities Fund</t>
  </si>
  <si>
    <t>Dadra and Nagar Haveli</t>
  </si>
  <si>
    <t>Daman and Diu</t>
  </si>
  <si>
    <t>Lakshadweep</t>
  </si>
  <si>
    <t>Mizoram</t>
  </si>
  <si>
    <t>Telangana</t>
  </si>
  <si>
    <t>Principal Dynamic Bond Fund</t>
  </si>
  <si>
    <t>Principal Arbitrage Fund</t>
  </si>
  <si>
    <t>Principal Low Duration Fund</t>
  </si>
  <si>
    <t>Principal Credit Opportunities Fund</t>
  </si>
  <si>
    <t>Principal Short Term Income Fund</t>
  </si>
  <si>
    <t>Principal Equity Savings Fund</t>
  </si>
  <si>
    <t>Liquid</t>
  </si>
  <si>
    <t>Nil</t>
  </si>
  <si>
    <t>Table showing State wise /Union Territory wise contribution to AAUM of category of schemes for the month of June 18</t>
  </si>
  <si>
    <t>Principal Mutual Fund: Net Average Assets Under Management (AUM) for the month of June 18 (All figures in Rs. Crore)</t>
  </si>
  <si>
    <t>Principal Retirement Savings Fund Conservative Plan</t>
  </si>
  <si>
    <t>Principal Retirement Savings Fund Progressive Plan</t>
  </si>
  <si>
    <t>Principal Retirement Savings Fund Moderate Plan</t>
  </si>
  <si>
    <t>T30</t>
  </si>
  <si>
    <t>B30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</si>
</sst>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_ * #,##0.00_ ;_ * \-#,##0.00_ ;_ * &quot;-&quot;??_ ;_ @_ "/>
  </numFmts>
  <fonts count="46" x14ac:knownFonts="1">
    <font>
      <sz val="10"/>
      <color indexed="8"/>
      <name val="Arial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Arial"/>
      <family val="2"/>
      <charset val="1"/>
    </font>
    <font>
      <sz val="10"/>
      <color indexed="8"/>
      <name val="Arial"/>
      <family val="2"/>
    </font>
    <font>
      <sz val="10"/>
      <color indexed="64"/>
      <name val="Arial"/>
      <family val="2"/>
    </font>
    <font>
      <b/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i/>
      <sz val="11"/>
      <color indexed="8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  <font>
      <b/>
      <sz val="15"/>
      <color theme="3"/>
      <name val="Calibri"/>
      <family val="2"/>
    </font>
    <font>
      <b/>
      <sz val="13"/>
      <color theme="3"/>
      <name val="Calibri"/>
      <family val="2"/>
    </font>
    <font>
      <b/>
      <sz val="11"/>
      <color theme="3"/>
      <name val="Calibri"/>
      <family val="2"/>
    </font>
    <font>
      <sz val="11"/>
      <color rgb="FF006100"/>
      <name val="Calibri"/>
      <family val="2"/>
    </font>
    <font>
      <sz val="11"/>
      <color rgb="FF9C0006"/>
      <name val="Calibri"/>
      <family val="2"/>
    </font>
    <font>
      <sz val="11"/>
      <color rgb="FF9C6500"/>
      <name val="Calibri"/>
      <family val="2"/>
    </font>
    <font>
      <sz val="11"/>
      <color rgb="FF3F3F76"/>
      <name val="Calibri"/>
      <family val="2"/>
    </font>
    <font>
      <b/>
      <sz val="11"/>
      <color rgb="FF3F3F3F"/>
      <name val="Calibri"/>
      <family val="2"/>
    </font>
    <font>
      <b/>
      <sz val="11"/>
      <color rgb="FFFA7D00"/>
      <name val="Calibri"/>
      <family val="2"/>
    </font>
    <font>
      <sz val="11"/>
      <color rgb="FFFA7D00"/>
      <name val="Calibri"/>
      <family val="2"/>
    </font>
    <font>
      <b/>
      <sz val="11"/>
      <color theme="0"/>
      <name val="Calibri"/>
      <family val="2"/>
    </font>
    <font>
      <sz val="11"/>
      <color rgb="FFFF0000"/>
      <name val="Calibri"/>
      <family val="2"/>
    </font>
    <font>
      <i/>
      <sz val="11"/>
      <color rgb="FF7F7F7F"/>
      <name val="Calibri"/>
      <family val="2"/>
    </font>
    <font>
      <b/>
      <sz val="11"/>
      <color theme="1"/>
      <name val="Calibri"/>
      <family val="2"/>
    </font>
    <font>
      <sz val="11"/>
      <color theme="0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64">
    <xf numFmtId="0" fontId="0" fillId="0" borderId="0"/>
    <xf numFmtId="0" fontId="5" fillId="0" borderId="0"/>
    <xf numFmtId="0" fontId="4" fillId="0" borderId="0"/>
    <xf numFmtId="0" fontId="3" fillId="0" borderId="0"/>
    <xf numFmtId="164" fontId="3" fillId="0" borderId="0" applyFon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24" applyNumberFormat="0" applyFill="0" applyAlignment="0" applyProtection="0"/>
    <xf numFmtId="0" fontId="17" fillId="0" borderId="25" applyNumberFormat="0" applyFill="0" applyAlignment="0" applyProtection="0"/>
    <xf numFmtId="0" fontId="18" fillId="0" borderId="26" applyNumberFormat="0" applyFill="0" applyAlignment="0" applyProtection="0"/>
    <xf numFmtId="0" fontId="18" fillId="0" borderId="0" applyNumberFormat="0" applyFill="0" applyBorder="0" applyAlignment="0" applyProtection="0"/>
    <xf numFmtId="0" fontId="19" fillId="2" borderId="0" applyNumberFormat="0" applyBorder="0" applyAlignment="0" applyProtection="0"/>
    <xf numFmtId="0" fontId="20" fillId="3" borderId="0" applyNumberFormat="0" applyBorder="0" applyAlignment="0" applyProtection="0"/>
    <xf numFmtId="0" fontId="21" fillId="4" borderId="0" applyNumberFormat="0" applyBorder="0" applyAlignment="0" applyProtection="0"/>
    <xf numFmtId="0" fontId="22" fillId="5" borderId="27" applyNumberFormat="0" applyAlignment="0" applyProtection="0"/>
    <xf numFmtId="0" fontId="23" fillId="6" borderId="28" applyNumberFormat="0" applyAlignment="0" applyProtection="0"/>
    <xf numFmtId="0" fontId="24" fillId="6" borderId="27" applyNumberFormat="0" applyAlignment="0" applyProtection="0"/>
    <xf numFmtId="0" fontId="25" fillId="0" borderId="29" applyNumberFormat="0" applyFill="0" applyAlignment="0" applyProtection="0"/>
    <xf numFmtId="0" fontId="26" fillId="7" borderId="30" applyNumberFormat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6" fillId="0" borderId="32" applyNumberFormat="0" applyFill="0" applyAlignment="0" applyProtection="0"/>
    <xf numFmtId="0" fontId="29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9" fillId="12" borderId="0" applyNumberFormat="0" applyBorder="0" applyAlignment="0" applyProtection="0"/>
    <xf numFmtId="0" fontId="29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9" fillId="16" borderId="0" applyNumberFormat="0" applyBorder="0" applyAlignment="0" applyProtection="0"/>
    <xf numFmtId="0" fontId="29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9" fillId="20" borderId="0" applyNumberFormat="0" applyBorder="0" applyAlignment="0" applyProtection="0"/>
    <xf numFmtId="0" fontId="29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9" fillId="24" borderId="0" applyNumberFormat="0" applyBorder="0" applyAlignment="0" applyProtection="0"/>
    <xf numFmtId="0" fontId="29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9" fillId="28" borderId="0" applyNumberFormat="0" applyBorder="0" applyAlignment="0" applyProtection="0"/>
    <xf numFmtId="0" fontId="29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9" fillId="32" borderId="0" applyNumberFormat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8" borderId="31" applyNumberFormat="0" applyFont="0" applyAlignment="0" applyProtection="0"/>
    <xf numFmtId="0" fontId="30" fillId="0" borderId="0"/>
    <xf numFmtId="0" fontId="31" fillId="0" borderId="24" applyNumberFormat="0" applyFill="0" applyAlignment="0" applyProtection="0"/>
    <xf numFmtId="0" fontId="32" fillId="0" borderId="25" applyNumberFormat="0" applyFill="0" applyAlignment="0" applyProtection="0"/>
    <xf numFmtId="0" fontId="33" fillId="0" borderId="26" applyNumberFormat="0" applyFill="0" applyAlignment="0" applyProtection="0"/>
    <xf numFmtId="0" fontId="33" fillId="0" borderId="0" applyNumberFormat="0" applyFill="0" applyBorder="0" applyAlignment="0" applyProtection="0"/>
    <xf numFmtId="0" fontId="34" fillId="2" borderId="0" applyNumberFormat="0" applyBorder="0" applyAlignment="0" applyProtection="0"/>
    <xf numFmtId="0" fontId="35" fillId="3" borderId="0" applyNumberFormat="0" applyBorder="0" applyAlignment="0" applyProtection="0"/>
    <xf numFmtId="0" fontId="36" fillId="4" borderId="0" applyNumberFormat="0" applyBorder="0" applyAlignment="0" applyProtection="0"/>
    <xf numFmtId="0" fontId="37" fillId="5" borderId="27" applyNumberFormat="0" applyAlignment="0" applyProtection="0"/>
    <xf numFmtId="0" fontId="38" fillId="6" borderId="28" applyNumberFormat="0" applyAlignment="0" applyProtection="0"/>
    <xf numFmtId="0" fontId="39" fillId="6" borderId="27" applyNumberFormat="0" applyAlignment="0" applyProtection="0"/>
    <xf numFmtId="0" fontId="40" fillId="0" borderId="29" applyNumberFormat="0" applyFill="0" applyAlignment="0" applyProtection="0"/>
    <xf numFmtId="0" fontId="41" fillId="7" borderId="30" applyNumberFormat="0" applyAlignment="0" applyProtection="0"/>
    <xf numFmtId="0" fontId="42" fillId="0" borderId="0" applyNumberFormat="0" applyFill="0" applyBorder="0" applyAlignment="0" applyProtection="0"/>
    <xf numFmtId="0" fontId="30" fillId="8" borderId="31" applyNumberFormat="0" applyFont="0" applyAlignment="0" applyProtection="0"/>
    <xf numFmtId="0" fontId="43" fillId="0" borderId="0" applyNumberFormat="0" applyFill="0" applyBorder="0" applyAlignment="0" applyProtection="0"/>
    <xf numFmtId="0" fontId="44" fillId="0" borderId="32" applyNumberFormat="0" applyFill="0" applyAlignment="0" applyProtection="0"/>
    <xf numFmtId="0" fontId="45" fillId="9" borderId="0" applyNumberFormat="0" applyBorder="0" applyAlignment="0" applyProtection="0"/>
    <xf numFmtId="0" fontId="30" fillId="10" borderId="0" applyNumberFormat="0" applyBorder="0" applyAlignment="0" applyProtection="0"/>
    <xf numFmtId="0" fontId="30" fillId="11" borderId="0" applyNumberFormat="0" applyBorder="0" applyAlignment="0" applyProtection="0"/>
    <xf numFmtId="0" fontId="45" fillId="12" borderId="0" applyNumberFormat="0" applyBorder="0" applyAlignment="0" applyProtection="0"/>
    <xf numFmtId="0" fontId="45" fillId="13" borderId="0" applyNumberFormat="0" applyBorder="0" applyAlignment="0" applyProtection="0"/>
    <xf numFmtId="0" fontId="30" fillId="14" borderId="0" applyNumberFormat="0" applyBorder="0" applyAlignment="0" applyProtection="0"/>
    <xf numFmtId="0" fontId="30" fillId="15" borderId="0" applyNumberFormat="0" applyBorder="0" applyAlignment="0" applyProtection="0"/>
    <xf numFmtId="0" fontId="45" fillId="16" borderId="0" applyNumberFormat="0" applyBorder="0" applyAlignment="0" applyProtection="0"/>
    <xf numFmtId="0" fontId="45" fillId="17" borderId="0" applyNumberFormat="0" applyBorder="0" applyAlignment="0" applyProtection="0"/>
    <xf numFmtId="0" fontId="30" fillId="18" borderId="0" applyNumberFormat="0" applyBorder="0" applyAlignment="0" applyProtection="0"/>
    <xf numFmtId="0" fontId="30" fillId="19" borderId="0" applyNumberFormat="0" applyBorder="0" applyAlignment="0" applyProtection="0"/>
    <xf numFmtId="0" fontId="45" fillId="20" borderId="0" applyNumberFormat="0" applyBorder="0" applyAlignment="0" applyProtection="0"/>
    <xf numFmtId="0" fontId="45" fillId="21" borderId="0" applyNumberFormat="0" applyBorder="0" applyAlignment="0" applyProtection="0"/>
    <xf numFmtId="0" fontId="30" fillId="22" borderId="0" applyNumberFormat="0" applyBorder="0" applyAlignment="0" applyProtection="0"/>
    <xf numFmtId="0" fontId="30" fillId="23" borderId="0" applyNumberFormat="0" applyBorder="0" applyAlignment="0" applyProtection="0"/>
    <xf numFmtId="0" fontId="45" fillId="24" borderId="0" applyNumberFormat="0" applyBorder="0" applyAlignment="0" applyProtection="0"/>
    <xf numFmtId="0" fontId="45" fillId="25" borderId="0" applyNumberFormat="0" applyBorder="0" applyAlignment="0" applyProtection="0"/>
    <xf numFmtId="0" fontId="30" fillId="26" borderId="0" applyNumberFormat="0" applyBorder="0" applyAlignment="0" applyProtection="0"/>
    <xf numFmtId="0" fontId="30" fillId="27" borderId="0" applyNumberFormat="0" applyBorder="0" applyAlignment="0" applyProtection="0"/>
    <xf numFmtId="0" fontId="45" fillId="28" borderId="0" applyNumberFormat="0" applyBorder="0" applyAlignment="0" applyProtection="0"/>
    <xf numFmtId="0" fontId="45" fillId="29" borderId="0" applyNumberFormat="0" applyBorder="0" applyAlignment="0" applyProtection="0"/>
    <xf numFmtId="0" fontId="30" fillId="30" borderId="0" applyNumberFormat="0" applyBorder="0" applyAlignment="0" applyProtection="0"/>
    <xf numFmtId="0" fontId="30" fillId="31" borderId="0" applyNumberFormat="0" applyBorder="0" applyAlignment="0" applyProtection="0"/>
    <xf numFmtId="0" fontId="45" fillId="32" borderId="0" applyNumberFormat="0" applyBorder="0" applyAlignment="0" applyProtection="0"/>
    <xf numFmtId="164" fontId="30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16" fillId="0" borderId="24" applyNumberFormat="0" applyFill="0" applyAlignment="0" applyProtection="0"/>
    <xf numFmtId="0" fontId="17" fillId="0" borderId="25" applyNumberFormat="0" applyFill="0" applyAlignment="0" applyProtection="0"/>
    <xf numFmtId="0" fontId="18" fillId="0" borderId="26" applyNumberFormat="0" applyFill="0" applyAlignment="0" applyProtection="0"/>
    <xf numFmtId="0" fontId="18" fillId="0" borderId="0" applyNumberFormat="0" applyFill="0" applyBorder="0" applyAlignment="0" applyProtection="0"/>
    <xf numFmtId="0" fontId="19" fillId="2" borderId="0" applyNumberFormat="0" applyBorder="0" applyAlignment="0" applyProtection="0"/>
    <xf numFmtId="0" fontId="20" fillId="3" borderId="0" applyNumberFormat="0" applyBorder="0" applyAlignment="0" applyProtection="0"/>
    <xf numFmtId="0" fontId="21" fillId="4" borderId="0" applyNumberFormat="0" applyBorder="0" applyAlignment="0" applyProtection="0"/>
    <xf numFmtId="0" fontId="22" fillId="5" borderId="27" applyNumberFormat="0" applyAlignment="0" applyProtection="0"/>
    <xf numFmtId="0" fontId="23" fillId="6" borderId="28" applyNumberFormat="0" applyAlignment="0" applyProtection="0"/>
    <xf numFmtId="0" fontId="24" fillId="6" borderId="27" applyNumberFormat="0" applyAlignment="0" applyProtection="0"/>
    <xf numFmtId="0" fontId="25" fillId="0" borderId="29" applyNumberFormat="0" applyFill="0" applyAlignment="0" applyProtection="0"/>
    <xf numFmtId="0" fontId="26" fillId="7" borderId="30" applyNumberFormat="0" applyAlignment="0" applyProtection="0"/>
    <xf numFmtId="0" fontId="27" fillId="0" borderId="0" applyNumberFormat="0" applyFill="0" applyBorder="0" applyAlignment="0" applyProtection="0"/>
    <xf numFmtId="0" fontId="2" fillId="8" borderId="31" applyNumberFormat="0" applyFont="0" applyAlignment="0" applyProtection="0"/>
    <xf numFmtId="0" fontId="28" fillId="0" borderId="0" applyNumberFormat="0" applyFill="0" applyBorder="0" applyAlignment="0" applyProtection="0"/>
    <xf numFmtId="0" fontId="6" fillId="0" borderId="32" applyNumberFormat="0" applyFill="0" applyAlignment="0" applyProtection="0"/>
    <xf numFmtId="0" fontId="29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9" fillId="12" borderId="0" applyNumberFormat="0" applyBorder="0" applyAlignment="0" applyProtection="0"/>
    <xf numFmtId="0" fontId="29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9" fillId="16" borderId="0" applyNumberFormat="0" applyBorder="0" applyAlignment="0" applyProtection="0"/>
    <xf numFmtId="0" fontId="29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9" fillId="20" borderId="0" applyNumberFormat="0" applyBorder="0" applyAlignment="0" applyProtection="0"/>
    <xf numFmtId="0" fontId="29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9" fillId="24" borderId="0" applyNumberFormat="0" applyBorder="0" applyAlignment="0" applyProtection="0"/>
    <xf numFmtId="0" fontId="29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9" fillId="28" borderId="0" applyNumberFormat="0" applyBorder="0" applyAlignment="0" applyProtection="0"/>
    <xf numFmtId="0" fontId="29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9" fillId="32" borderId="0" applyNumberFormat="0" applyBorder="0" applyAlignment="0" applyProtection="0"/>
    <xf numFmtId="165" fontId="2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31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31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165" fontId="1" fillId="0" borderId="0" applyFont="0" applyFill="0" applyBorder="0" applyAlignment="0" applyProtection="0"/>
  </cellStyleXfs>
  <cellXfs count="89">
    <xf numFmtId="0" fontId="0" fillId="0" borderId="0" xfId="0"/>
    <xf numFmtId="2" fontId="11" fillId="0" borderId="0" xfId="2" applyNumberFormat="1" applyFont="1"/>
    <xf numFmtId="0" fontId="11" fillId="0" borderId="0" xfId="2" applyFont="1"/>
    <xf numFmtId="2" fontId="10" fillId="0" borderId="0" xfId="2" applyNumberFormat="1" applyFont="1"/>
    <xf numFmtId="0" fontId="10" fillId="0" borderId="0" xfId="2" applyFont="1"/>
    <xf numFmtId="0" fontId="10" fillId="0" borderId="4" xfId="2" applyNumberFormat="1" applyFont="1" applyFill="1" applyBorder="1" applyAlignment="1">
      <alignment horizontal="center" wrapText="1"/>
    </xf>
    <xf numFmtId="0" fontId="10" fillId="0" borderId="1" xfId="2" applyNumberFormat="1" applyFont="1" applyFill="1" applyBorder="1" applyAlignment="1">
      <alignment horizontal="center" wrapText="1"/>
    </xf>
    <xf numFmtId="0" fontId="10" fillId="0" borderId="5" xfId="2" applyNumberFormat="1" applyFont="1" applyFill="1" applyBorder="1" applyAlignment="1">
      <alignment horizontal="center" wrapText="1"/>
    </xf>
    <xf numFmtId="2" fontId="10" fillId="0" borderId="0" xfId="2" applyNumberFormat="1" applyFont="1" applyAlignment="1">
      <alignment horizontal="center"/>
    </xf>
    <xf numFmtId="0" fontId="10" fillId="0" borderId="0" xfId="2" applyFont="1" applyAlignment="1">
      <alignment horizontal="center"/>
    </xf>
    <xf numFmtId="0" fontId="12" fillId="0" borderId="6" xfId="0" applyFont="1" applyBorder="1"/>
    <xf numFmtId="0" fontId="12" fillId="0" borderId="7" xfId="0" applyFont="1" applyBorder="1" applyAlignment="1">
      <alignment wrapText="1"/>
    </xf>
    <xf numFmtId="0" fontId="13" fillId="0" borderId="0" xfId="0" applyFont="1" applyBorder="1"/>
    <xf numFmtId="0" fontId="13" fillId="0" borderId="7" xfId="0" applyFont="1" applyBorder="1" applyAlignment="1">
      <alignment wrapText="1"/>
    </xf>
    <xf numFmtId="0" fontId="12" fillId="0" borderId="0" xfId="0" applyFont="1" applyBorder="1"/>
    <xf numFmtId="0" fontId="12" fillId="0" borderId="0" xfId="0" applyFont="1" applyBorder="1" applyAlignment="1">
      <alignment horizontal="right" wrapText="1"/>
    </xf>
    <xf numFmtId="0" fontId="12" fillId="0" borderId="0" xfId="0" applyFont="1" applyFill="1" applyBorder="1"/>
    <xf numFmtId="0" fontId="9" fillId="0" borderId="0" xfId="0" applyFont="1"/>
    <xf numFmtId="0" fontId="13" fillId="0" borderId="21" xfId="0" applyFont="1" applyBorder="1" applyAlignment="1">
      <alignment horizontal="left" wrapText="1"/>
    </xf>
    <xf numFmtId="0" fontId="13" fillId="0" borderId="21" xfId="0" applyFont="1" applyBorder="1" applyAlignment="1">
      <alignment horizontal="right" wrapText="1"/>
    </xf>
    <xf numFmtId="0" fontId="13" fillId="0" borderId="21" xfId="0" applyFont="1" applyBorder="1" applyAlignment="1">
      <alignment wrapText="1"/>
    </xf>
    <xf numFmtId="0" fontId="12" fillId="0" borderId="21" xfId="0" applyFont="1" applyBorder="1" applyAlignment="1">
      <alignment horizontal="right" wrapText="1"/>
    </xf>
    <xf numFmtId="0" fontId="14" fillId="0" borderId="21" xfId="0" applyFont="1" applyBorder="1" applyAlignment="1">
      <alignment wrapText="1"/>
    </xf>
    <xf numFmtId="0" fontId="12" fillId="0" borderId="21" xfId="0" applyFont="1" applyBorder="1" applyAlignment="1">
      <alignment wrapText="1"/>
    </xf>
    <xf numFmtId="0" fontId="12" fillId="0" borderId="21" xfId="0" applyFont="1" applyBorder="1" applyAlignment="1">
      <alignment horizontal="center" wrapText="1"/>
    </xf>
    <xf numFmtId="0" fontId="12" fillId="0" borderId="21" xfId="0" applyFont="1" applyBorder="1" applyAlignment="1">
      <alignment horizontal="right"/>
    </xf>
    <xf numFmtId="2" fontId="10" fillId="0" borderId="21" xfId="2" applyNumberFormat="1" applyFont="1" applyFill="1" applyBorder="1"/>
    <xf numFmtId="164" fontId="13" fillId="0" borderId="0" xfId="4" applyFont="1" applyBorder="1" applyAlignment="1">
      <alignment horizontal="center"/>
    </xf>
    <xf numFmtId="2" fontId="12" fillId="0" borderId="1" xfId="0" applyNumberFormat="1" applyFont="1" applyBorder="1"/>
    <xf numFmtId="2" fontId="13" fillId="0" borderId="1" xfId="4" applyNumberFormat="1" applyFont="1" applyBorder="1"/>
    <xf numFmtId="2" fontId="13" fillId="0" borderId="1" xfId="4" applyNumberFormat="1" applyFont="1" applyBorder="1" applyAlignment="1">
      <alignment horizontal="right"/>
    </xf>
    <xf numFmtId="2" fontId="13" fillId="0" borderId="1" xfId="0" applyNumberFormat="1" applyFont="1" applyBorder="1" applyAlignment="1">
      <alignment horizontal="right"/>
    </xf>
    <xf numFmtId="2" fontId="12" fillId="0" borderId="1" xfId="0" applyNumberFormat="1" applyFont="1" applyBorder="1" applyAlignment="1">
      <alignment horizontal="right"/>
    </xf>
    <xf numFmtId="2" fontId="12" fillId="0" borderId="1" xfId="4" applyNumberFormat="1" applyFont="1" applyBorder="1" applyAlignment="1">
      <alignment horizontal="right"/>
    </xf>
    <xf numFmtId="2" fontId="13" fillId="0" borderId="1" xfId="0" applyNumberFormat="1" applyFont="1" applyBorder="1" applyAlignment="1">
      <alignment horizontal="right"/>
    </xf>
    <xf numFmtId="2" fontId="12" fillId="0" borderId="3" xfId="0" applyNumberFormat="1" applyFont="1" applyBorder="1" applyAlignment="1">
      <alignment horizontal="right"/>
    </xf>
    <xf numFmtId="0" fontId="12" fillId="0" borderId="34" xfId="0" applyFont="1" applyBorder="1"/>
    <xf numFmtId="0" fontId="13" fillId="0" borderId="35" xfId="0" applyFont="1" applyBorder="1" applyAlignment="1">
      <alignment wrapText="1"/>
    </xf>
    <xf numFmtId="0" fontId="12" fillId="0" borderId="33" xfId="0" applyFont="1" applyBorder="1"/>
    <xf numFmtId="0" fontId="12" fillId="0" borderId="23" xfId="0" applyFont="1" applyBorder="1" applyAlignment="1">
      <alignment horizontal="right" wrapText="1"/>
    </xf>
    <xf numFmtId="2" fontId="13" fillId="0" borderId="0" xfId="0" applyNumberFormat="1" applyFont="1" applyBorder="1"/>
    <xf numFmtId="4" fontId="9" fillId="0" borderId="0" xfId="0" applyNumberFormat="1" applyFont="1"/>
    <xf numFmtId="4" fontId="8" fillId="0" borderId="1" xfId="0" applyNumberFormat="1" applyFont="1" applyBorder="1"/>
    <xf numFmtId="4" fontId="7" fillId="0" borderId="1" xfId="2" applyNumberFormat="1" applyFont="1" applyFill="1" applyBorder="1" applyAlignment="1">
      <alignment horizontal="center" vertical="top" wrapText="1"/>
    </xf>
    <xf numFmtId="4" fontId="9" fillId="0" borderId="1" xfId="1" applyNumberFormat="1" applyFont="1" applyBorder="1" applyAlignment="1">
      <alignment horizontal="center"/>
    </xf>
    <xf numFmtId="4" fontId="9" fillId="0" borderId="1" xfId="1" applyNumberFormat="1" applyFont="1" applyBorder="1" applyAlignment="1">
      <alignment horizontal="left"/>
    </xf>
    <xf numFmtId="4" fontId="9" fillId="0" borderId="1" xfId="4" applyNumberFormat="1" applyFont="1" applyBorder="1" applyAlignment="1">
      <alignment horizontal="right"/>
    </xf>
    <xf numFmtId="4" fontId="9" fillId="0" borderId="1" xfId="4" applyNumberFormat="1" applyFont="1" applyBorder="1"/>
    <xf numFmtId="4" fontId="9" fillId="0" borderId="1" xfId="1" applyNumberFormat="1" applyFont="1" applyBorder="1"/>
    <xf numFmtId="4" fontId="9" fillId="0" borderId="1" xfId="4" applyNumberFormat="1" applyFont="1" applyBorder="1" applyAlignment="1">
      <alignment horizontal="left"/>
    </xf>
    <xf numFmtId="4" fontId="9" fillId="0" borderId="1" xfId="0" applyNumberFormat="1" applyFont="1" applyBorder="1"/>
    <xf numFmtId="4" fontId="8" fillId="0" borderId="1" xfId="4" applyNumberFormat="1" applyFont="1" applyBorder="1"/>
    <xf numFmtId="4" fontId="9" fillId="0" borderId="0" xfId="4" applyNumberFormat="1" applyFont="1"/>
    <xf numFmtId="0" fontId="9" fillId="0" borderId="1" xfId="1" applyNumberFormat="1" applyFont="1" applyBorder="1" applyAlignment="1">
      <alignment horizontal="center"/>
    </xf>
    <xf numFmtId="4" fontId="13" fillId="0" borderId="0" xfId="0" applyNumberFormat="1" applyFont="1" applyBorder="1"/>
    <xf numFmtId="2" fontId="13" fillId="0" borderId="1" xfId="0" applyNumberFormat="1" applyFont="1" applyBorder="1" applyAlignment="1">
      <alignment horizontal="right"/>
    </xf>
    <xf numFmtId="2" fontId="13" fillId="0" borderId="1" xfId="0" applyNumberFormat="1" applyFont="1" applyBorder="1" applyAlignment="1">
      <alignment horizontal="right"/>
    </xf>
    <xf numFmtId="4" fontId="8" fillId="0" borderId="0" xfId="0" applyNumberFormat="1" applyFont="1"/>
    <xf numFmtId="2" fontId="13" fillId="0" borderId="1" xfId="0" applyNumberFormat="1" applyFont="1" applyBorder="1" applyAlignment="1">
      <alignment horizontal="right"/>
    </xf>
    <xf numFmtId="2" fontId="13" fillId="0" borderId="1" xfId="0" applyNumberFormat="1" applyFont="1" applyBorder="1" applyAlignment="1">
      <alignment horizontal="right"/>
    </xf>
    <xf numFmtId="49" fontId="6" fillId="0" borderId="22" xfId="1" applyNumberFormat="1" applyFont="1" applyFill="1" applyBorder="1" applyAlignment="1">
      <alignment horizontal="center" vertical="center" wrapText="1"/>
    </xf>
    <xf numFmtId="49" fontId="6" fillId="0" borderId="6" xfId="1" applyNumberFormat="1" applyFont="1" applyFill="1" applyBorder="1" applyAlignment="1">
      <alignment horizontal="center" vertical="center" wrapText="1"/>
    </xf>
    <xf numFmtId="0" fontId="13" fillId="0" borderId="2" xfId="0" applyFont="1" applyBorder="1" applyAlignment="1">
      <alignment horizontal="center"/>
    </xf>
    <xf numFmtId="0" fontId="13" fillId="0" borderId="21" xfId="0" applyFont="1" applyBorder="1" applyAlignment="1">
      <alignment horizontal="center"/>
    </xf>
    <xf numFmtId="0" fontId="13" fillId="0" borderId="3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2" fontId="10" fillId="0" borderId="14" xfId="2" applyNumberFormat="1" applyFont="1" applyFill="1" applyBorder="1" applyAlignment="1">
      <alignment horizontal="center" vertical="top" wrapText="1"/>
    </xf>
    <xf numFmtId="2" fontId="10" fillId="0" borderId="15" xfId="2" applyNumberFormat="1" applyFont="1" applyFill="1" applyBorder="1" applyAlignment="1">
      <alignment horizontal="center" vertical="top" wrapText="1"/>
    </xf>
    <xf numFmtId="2" fontId="10" fillId="0" borderId="16" xfId="2" applyNumberFormat="1" applyFont="1" applyFill="1" applyBorder="1" applyAlignment="1">
      <alignment horizontal="center" vertical="top" wrapText="1"/>
    </xf>
    <xf numFmtId="2" fontId="10" fillId="0" borderId="14" xfId="2" applyNumberFormat="1" applyFont="1" applyFill="1" applyBorder="1" applyAlignment="1">
      <alignment horizontal="center"/>
    </xf>
    <xf numFmtId="2" fontId="10" fillId="0" borderId="15" xfId="2" applyNumberFormat="1" applyFont="1" applyFill="1" applyBorder="1" applyAlignment="1">
      <alignment horizontal="center"/>
    </xf>
    <xf numFmtId="2" fontId="10" fillId="0" borderId="16" xfId="2" applyNumberFormat="1" applyFont="1" applyFill="1" applyBorder="1" applyAlignment="1">
      <alignment horizontal="center"/>
    </xf>
    <xf numFmtId="3" fontId="10" fillId="0" borderId="17" xfId="2" applyNumberFormat="1" applyFont="1" applyFill="1" applyBorder="1" applyAlignment="1">
      <alignment horizontal="center" vertical="center" wrapText="1"/>
    </xf>
    <xf numFmtId="3" fontId="10" fillId="0" borderId="18" xfId="2" applyNumberFormat="1" applyFont="1" applyFill="1" applyBorder="1" applyAlignment="1">
      <alignment horizontal="center" vertical="center" wrapText="1"/>
    </xf>
    <xf numFmtId="3" fontId="10" fillId="0" borderId="19" xfId="2" applyNumberFormat="1" applyFont="1" applyFill="1" applyBorder="1" applyAlignment="1">
      <alignment horizontal="center" vertical="center" wrapText="1"/>
    </xf>
    <xf numFmtId="49" fontId="6" fillId="0" borderId="13" xfId="1" applyNumberFormat="1" applyFont="1" applyFill="1" applyBorder="1" applyAlignment="1">
      <alignment horizontal="center" vertical="center" wrapText="1"/>
    </xf>
    <xf numFmtId="49" fontId="6" fillId="0" borderId="7" xfId="1" applyNumberFormat="1" applyFont="1" applyFill="1" applyBorder="1" applyAlignment="1">
      <alignment horizontal="center" vertical="center" wrapText="1"/>
    </xf>
    <xf numFmtId="0" fontId="13" fillId="0" borderId="20" xfId="0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2" fontId="10" fillId="0" borderId="8" xfId="2" applyNumberFormat="1" applyFont="1" applyFill="1" applyBorder="1" applyAlignment="1">
      <alignment horizontal="center" vertical="top" wrapText="1"/>
    </xf>
    <xf numFmtId="2" fontId="10" fillId="0" borderId="9" xfId="2" applyNumberFormat="1" applyFont="1" applyFill="1" applyBorder="1" applyAlignment="1">
      <alignment horizontal="center" vertical="top" wrapText="1"/>
    </xf>
    <xf numFmtId="2" fontId="10" fillId="0" borderId="10" xfId="2" applyNumberFormat="1" applyFont="1" applyFill="1" applyBorder="1" applyAlignment="1">
      <alignment horizontal="center" vertical="top" wrapText="1"/>
    </xf>
    <xf numFmtId="2" fontId="10" fillId="0" borderId="11" xfId="2" applyNumberFormat="1" applyFont="1" applyFill="1" applyBorder="1" applyAlignment="1">
      <alignment horizontal="center" vertical="top" wrapText="1"/>
    </xf>
    <xf numFmtId="2" fontId="10" fillId="0" borderId="12" xfId="2" applyNumberFormat="1" applyFont="1" applyFill="1" applyBorder="1" applyAlignment="1">
      <alignment horizontal="center" vertical="top" wrapText="1"/>
    </xf>
    <xf numFmtId="2" fontId="10" fillId="0" borderId="13" xfId="2" applyNumberFormat="1" applyFont="1" applyFill="1" applyBorder="1" applyAlignment="1">
      <alignment horizontal="center" vertical="top" wrapText="1"/>
    </xf>
    <xf numFmtId="4" fontId="8" fillId="0" borderId="2" xfId="0" applyNumberFormat="1" applyFont="1" applyBorder="1" applyAlignment="1">
      <alignment horizontal="center"/>
    </xf>
    <xf numFmtId="4" fontId="8" fillId="0" borderId="21" xfId="0" applyNumberFormat="1" applyFont="1" applyBorder="1" applyAlignment="1">
      <alignment horizontal="center"/>
    </xf>
    <xf numFmtId="4" fontId="8" fillId="0" borderId="3" xfId="0" applyNumberFormat="1" applyFont="1" applyBorder="1" applyAlignment="1">
      <alignment horizontal="center"/>
    </xf>
  </cellXfs>
  <cellStyles count="164">
    <cellStyle name="20% - Accent1" xfId="22" builtinId="30" customBuiltin="1"/>
    <cellStyle name="20% - Accent1 2" xfId="66" xr:uid="{00000000-0005-0000-0000-000001000000}"/>
    <cellStyle name="20% - Accent1 3" xfId="109" xr:uid="{00000000-0005-0000-0000-000002000000}"/>
    <cellStyle name="20% - Accent1 3 2" xfId="151" xr:uid="{00000000-0005-0000-0000-000003000000}"/>
    <cellStyle name="20% - Accent1 4" xfId="136" xr:uid="{00000000-0005-0000-0000-000004000000}"/>
    <cellStyle name="20% - Accent2" xfId="26" builtinId="34" customBuiltin="1"/>
    <cellStyle name="20% - Accent2 2" xfId="70" xr:uid="{00000000-0005-0000-0000-000006000000}"/>
    <cellStyle name="20% - Accent2 3" xfId="113" xr:uid="{00000000-0005-0000-0000-000007000000}"/>
    <cellStyle name="20% - Accent2 3 2" xfId="153" xr:uid="{00000000-0005-0000-0000-000008000000}"/>
    <cellStyle name="20% - Accent2 4" xfId="138" xr:uid="{00000000-0005-0000-0000-000009000000}"/>
    <cellStyle name="20% - Accent3" xfId="30" builtinId="38" customBuiltin="1"/>
    <cellStyle name="20% - Accent3 2" xfId="74" xr:uid="{00000000-0005-0000-0000-00000B000000}"/>
    <cellStyle name="20% - Accent3 3" xfId="117" xr:uid="{00000000-0005-0000-0000-00000C000000}"/>
    <cellStyle name="20% - Accent3 3 2" xfId="155" xr:uid="{00000000-0005-0000-0000-00000D000000}"/>
    <cellStyle name="20% - Accent3 4" xfId="140" xr:uid="{00000000-0005-0000-0000-00000E000000}"/>
    <cellStyle name="20% - Accent4" xfId="34" builtinId="42" customBuiltin="1"/>
    <cellStyle name="20% - Accent4 2" xfId="78" xr:uid="{00000000-0005-0000-0000-000010000000}"/>
    <cellStyle name="20% - Accent4 3" xfId="121" xr:uid="{00000000-0005-0000-0000-000011000000}"/>
    <cellStyle name="20% - Accent4 3 2" xfId="157" xr:uid="{00000000-0005-0000-0000-000012000000}"/>
    <cellStyle name="20% - Accent4 4" xfId="142" xr:uid="{00000000-0005-0000-0000-000013000000}"/>
    <cellStyle name="20% - Accent5" xfId="38" builtinId="46" customBuiltin="1"/>
    <cellStyle name="20% - Accent5 2" xfId="82" xr:uid="{00000000-0005-0000-0000-000015000000}"/>
    <cellStyle name="20% - Accent5 3" xfId="125" xr:uid="{00000000-0005-0000-0000-000016000000}"/>
    <cellStyle name="20% - Accent5 3 2" xfId="159" xr:uid="{00000000-0005-0000-0000-000017000000}"/>
    <cellStyle name="20% - Accent5 4" xfId="144" xr:uid="{00000000-0005-0000-0000-000018000000}"/>
    <cellStyle name="20% - Accent6" xfId="42" builtinId="50" customBuiltin="1"/>
    <cellStyle name="20% - Accent6 2" xfId="86" xr:uid="{00000000-0005-0000-0000-00001A000000}"/>
    <cellStyle name="20% - Accent6 3" xfId="129" xr:uid="{00000000-0005-0000-0000-00001B000000}"/>
    <cellStyle name="20% - Accent6 3 2" xfId="161" xr:uid="{00000000-0005-0000-0000-00001C000000}"/>
    <cellStyle name="20% - Accent6 4" xfId="146" xr:uid="{00000000-0005-0000-0000-00001D000000}"/>
    <cellStyle name="40% - Accent1" xfId="23" builtinId="31" customBuiltin="1"/>
    <cellStyle name="40% - Accent1 2" xfId="67" xr:uid="{00000000-0005-0000-0000-00001F000000}"/>
    <cellStyle name="40% - Accent1 3" xfId="110" xr:uid="{00000000-0005-0000-0000-000020000000}"/>
    <cellStyle name="40% - Accent1 3 2" xfId="152" xr:uid="{00000000-0005-0000-0000-000021000000}"/>
    <cellStyle name="40% - Accent1 4" xfId="137" xr:uid="{00000000-0005-0000-0000-000022000000}"/>
    <cellStyle name="40% - Accent2" xfId="27" builtinId="35" customBuiltin="1"/>
    <cellStyle name="40% - Accent2 2" xfId="71" xr:uid="{00000000-0005-0000-0000-000024000000}"/>
    <cellStyle name="40% - Accent2 3" xfId="114" xr:uid="{00000000-0005-0000-0000-000025000000}"/>
    <cellStyle name="40% - Accent2 3 2" xfId="154" xr:uid="{00000000-0005-0000-0000-000026000000}"/>
    <cellStyle name="40% - Accent2 4" xfId="139" xr:uid="{00000000-0005-0000-0000-000027000000}"/>
    <cellStyle name="40% - Accent3" xfId="31" builtinId="39" customBuiltin="1"/>
    <cellStyle name="40% - Accent3 2" xfId="75" xr:uid="{00000000-0005-0000-0000-000029000000}"/>
    <cellStyle name="40% - Accent3 3" xfId="118" xr:uid="{00000000-0005-0000-0000-00002A000000}"/>
    <cellStyle name="40% - Accent3 3 2" xfId="156" xr:uid="{00000000-0005-0000-0000-00002B000000}"/>
    <cellStyle name="40% - Accent3 4" xfId="141" xr:uid="{00000000-0005-0000-0000-00002C000000}"/>
    <cellStyle name="40% - Accent4" xfId="35" builtinId="43" customBuiltin="1"/>
    <cellStyle name="40% - Accent4 2" xfId="79" xr:uid="{00000000-0005-0000-0000-00002E000000}"/>
    <cellStyle name="40% - Accent4 3" xfId="122" xr:uid="{00000000-0005-0000-0000-00002F000000}"/>
    <cellStyle name="40% - Accent4 3 2" xfId="158" xr:uid="{00000000-0005-0000-0000-000030000000}"/>
    <cellStyle name="40% - Accent4 4" xfId="143" xr:uid="{00000000-0005-0000-0000-000031000000}"/>
    <cellStyle name="40% - Accent5" xfId="39" builtinId="47" customBuiltin="1"/>
    <cellStyle name="40% - Accent5 2" xfId="83" xr:uid="{00000000-0005-0000-0000-000033000000}"/>
    <cellStyle name="40% - Accent5 3" xfId="126" xr:uid="{00000000-0005-0000-0000-000034000000}"/>
    <cellStyle name="40% - Accent5 3 2" xfId="160" xr:uid="{00000000-0005-0000-0000-000035000000}"/>
    <cellStyle name="40% - Accent5 4" xfId="145" xr:uid="{00000000-0005-0000-0000-000036000000}"/>
    <cellStyle name="40% - Accent6" xfId="43" builtinId="51" customBuiltin="1"/>
    <cellStyle name="40% - Accent6 2" xfId="87" xr:uid="{00000000-0005-0000-0000-000038000000}"/>
    <cellStyle name="40% - Accent6 3" xfId="130" xr:uid="{00000000-0005-0000-0000-000039000000}"/>
    <cellStyle name="40% - Accent6 3 2" xfId="162" xr:uid="{00000000-0005-0000-0000-00003A000000}"/>
    <cellStyle name="40% - Accent6 4" xfId="147" xr:uid="{00000000-0005-0000-0000-00003B000000}"/>
    <cellStyle name="60% - Accent1" xfId="24" builtinId="32" customBuiltin="1"/>
    <cellStyle name="60% - Accent1 2" xfId="68" xr:uid="{00000000-0005-0000-0000-00003D000000}"/>
    <cellStyle name="60% - Accent1 3" xfId="111" xr:uid="{00000000-0005-0000-0000-00003E000000}"/>
    <cellStyle name="60% - Accent2" xfId="28" builtinId="36" customBuiltin="1"/>
    <cellStyle name="60% - Accent2 2" xfId="72" xr:uid="{00000000-0005-0000-0000-000040000000}"/>
    <cellStyle name="60% - Accent2 3" xfId="115" xr:uid="{00000000-0005-0000-0000-000041000000}"/>
    <cellStyle name="60% - Accent3" xfId="32" builtinId="40" customBuiltin="1"/>
    <cellStyle name="60% - Accent3 2" xfId="76" xr:uid="{00000000-0005-0000-0000-000043000000}"/>
    <cellStyle name="60% - Accent3 3" xfId="119" xr:uid="{00000000-0005-0000-0000-000044000000}"/>
    <cellStyle name="60% - Accent4" xfId="36" builtinId="44" customBuiltin="1"/>
    <cellStyle name="60% - Accent4 2" xfId="80" xr:uid="{00000000-0005-0000-0000-000046000000}"/>
    <cellStyle name="60% - Accent4 3" xfId="123" xr:uid="{00000000-0005-0000-0000-000047000000}"/>
    <cellStyle name="60% - Accent5" xfId="40" builtinId="48" customBuiltin="1"/>
    <cellStyle name="60% - Accent5 2" xfId="84" xr:uid="{00000000-0005-0000-0000-000049000000}"/>
    <cellStyle name="60% - Accent5 3" xfId="127" xr:uid="{00000000-0005-0000-0000-00004A000000}"/>
    <cellStyle name="60% - Accent6" xfId="44" builtinId="52" customBuiltin="1"/>
    <cellStyle name="60% - Accent6 2" xfId="88" xr:uid="{00000000-0005-0000-0000-00004C000000}"/>
    <cellStyle name="60% - Accent6 3" xfId="131" xr:uid="{00000000-0005-0000-0000-00004D000000}"/>
    <cellStyle name="Accent1" xfId="21" builtinId="29" customBuiltin="1"/>
    <cellStyle name="Accent1 2" xfId="65" xr:uid="{00000000-0005-0000-0000-00004F000000}"/>
    <cellStyle name="Accent1 3" xfId="108" xr:uid="{00000000-0005-0000-0000-000050000000}"/>
    <cellStyle name="Accent2" xfId="25" builtinId="33" customBuiltin="1"/>
    <cellStyle name="Accent2 2" xfId="69" xr:uid="{00000000-0005-0000-0000-000052000000}"/>
    <cellStyle name="Accent2 3" xfId="112" xr:uid="{00000000-0005-0000-0000-000053000000}"/>
    <cellStyle name="Accent3" xfId="29" builtinId="37" customBuiltin="1"/>
    <cellStyle name="Accent3 2" xfId="73" xr:uid="{00000000-0005-0000-0000-000055000000}"/>
    <cellStyle name="Accent3 3" xfId="116" xr:uid="{00000000-0005-0000-0000-000056000000}"/>
    <cellStyle name="Accent4" xfId="33" builtinId="41" customBuiltin="1"/>
    <cellStyle name="Accent4 2" xfId="77" xr:uid="{00000000-0005-0000-0000-000058000000}"/>
    <cellStyle name="Accent4 3" xfId="120" xr:uid="{00000000-0005-0000-0000-000059000000}"/>
    <cellStyle name="Accent5" xfId="37" builtinId="45" customBuiltin="1"/>
    <cellStyle name="Accent5 2" xfId="81" xr:uid="{00000000-0005-0000-0000-00005B000000}"/>
    <cellStyle name="Accent5 3" xfId="124" xr:uid="{00000000-0005-0000-0000-00005C000000}"/>
    <cellStyle name="Accent6" xfId="41" builtinId="49" customBuiltin="1"/>
    <cellStyle name="Accent6 2" xfId="85" xr:uid="{00000000-0005-0000-0000-00005E000000}"/>
    <cellStyle name="Accent6 3" xfId="128" xr:uid="{00000000-0005-0000-0000-00005F000000}"/>
    <cellStyle name="Bad" xfId="11" builtinId="27" customBuiltin="1"/>
    <cellStyle name="Bad 2" xfId="54" xr:uid="{00000000-0005-0000-0000-000061000000}"/>
    <cellStyle name="Bad 3" xfId="97" xr:uid="{00000000-0005-0000-0000-000062000000}"/>
    <cellStyle name="Calculation" xfId="15" builtinId="22" customBuiltin="1"/>
    <cellStyle name="Calculation 2" xfId="58" xr:uid="{00000000-0005-0000-0000-000064000000}"/>
    <cellStyle name="Calculation 3" xfId="101" xr:uid="{00000000-0005-0000-0000-000065000000}"/>
    <cellStyle name="Check Cell" xfId="17" builtinId="23" customBuiltin="1"/>
    <cellStyle name="Check Cell 2" xfId="60" xr:uid="{00000000-0005-0000-0000-000067000000}"/>
    <cellStyle name="Check Cell 3" xfId="103" xr:uid="{00000000-0005-0000-0000-000068000000}"/>
    <cellStyle name="Comma" xfId="4" builtinId="3"/>
    <cellStyle name="Comma 2" xfId="89" xr:uid="{00000000-0005-0000-0000-00006A000000}"/>
    <cellStyle name="Comma 3" xfId="91" xr:uid="{00000000-0005-0000-0000-00006B000000}"/>
    <cellStyle name="Comma 3 2" xfId="149" xr:uid="{00000000-0005-0000-0000-00006C000000}"/>
    <cellStyle name="Comma 4" xfId="132" xr:uid="{00000000-0005-0000-0000-00006D000000}"/>
    <cellStyle name="Comma 4 2" xfId="163" xr:uid="{00000000-0005-0000-0000-00006E000000}"/>
    <cellStyle name="Comma 5" xfId="46" xr:uid="{00000000-0005-0000-0000-00006F000000}"/>
    <cellStyle name="Comma 6" xfId="134" xr:uid="{00000000-0005-0000-0000-000070000000}"/>
    <cellStyle name="Explanatory Text" xfId="19" builtinId="53" customBuiltin="1"/>
    <cellStyle name="Explanatory Text 2" xfId="63" xr:uid="{00000000-0005-0000-0000-000072000000}"/>
    <cellStyle name="Explanatory Text 3" xfId="106" xr:uid="{00000000-0005-0000-0000-000073000000}"/>
    <cellStyle name="Good" xfId="10" builtinId="26" customBuiltin="1"/>
    <cellStyle name="Good 2" xfId="53" xr:uid="{00000000-0005-0000-0000-000075000000}"/>
    <cellStyle name="Good 3" xfId="96" xr:uid="{00000000-0005-0000-0000-000076000000}"/>
    <cellStyle name="Heading 1" xfId="6" builtinId="16" customBuiltin="1"/>
    <cellStyle name="Heading 1 2" xfId="49" xr:uid="{00000000-0005-0000-0000-000078000000}"/>
    <cellStyle name="Heading 1 3" xfId="92" xr:uid="{00000000-0005-0000-0000-000079000000}"/>
    <cellStyle name="Heading 2" xfId="7" builtinId="17" customBuiltin="1"/>
    <cellStyle name="Heading 2 2" xfId="50" xr:uid="{00000000-0005-0000-0000-00007B000000}"/>
    <cellStyle name="Heading 2 3" xfId="93" xr:uid="{00000000-0005-0000-0000-00007C000000}"/>
    <cellStyle name="Heading 3" xfId="8" builtinId="18" customBuiltin="1"/>
    <cellStyle name="Heading 3 2" xfId="51" xr:uid="{00000000-0005-0000-0000-00007E000000}"/>
    <cellStyle name="Heading 3 3" xfId="94" xr:uid="{00000000-0005-0000-0000-00007F000000}"/>
    <cellStyle name="Heading 4" xfId="9" builtinId="19" customBuiltin="1"/>
    <cellStyle name="Heading 4 2" xfId="52" xr:uid="{00000000-0005-0000-0000-000081000000}"/>
    <cellStyle name="Heading 4 3" xfId="95" xr:uid="{00000000-0005-0000-0000-000082000000}"/>
    <cellStyle name="Input" xfId="13" builtinId="20" customBuiltin="1"/>
    <cellStyle name="Input 2" xfId="56" xr:uid="{00000000-0005-0000-0000-000084000000}"/>
    <cellStyle name="Input 3" xfId="99" xr:uid="{00000000-0005-0000-0000-000085000000}"/>
    <cellStyle name="Linked Cell" xfId="16" builtinId="24" customBuiltin="1"/>
    <cellStyle name="Linked Cell 2" xfId="59" xr:uid="{00000000-0005-0000-0000-000087000000}"/>
    <cellStyle name="Linked Cell 3" xfId="102" xr:uid="{00000000-0005-0000-0000-000088000000}"/>
    <cellStyle name="Neutral" xfId="12" builtinId="28" customBuiltin="1"/>
    <cellStyle name="Neutral 2" xfId="55" xr:uid="{00000000-0005-0000-0000-00008A000000}"/>
    <cellStyle name="Neutral 3" xfId="98" xr:uid="{00000000-0005-0000-0000-00008B000000}"/>
    <cellStyle name="Normal" xfId="0" builtinId="0"/>
    <cellStyle name="Normal 2" xfId="1" xr:uid="{00000000-0005-0000-0000-00008D000000}"/>
    <cellStyle name="Normal 2 2" xfId="2" xr:uid="{00000000-0005-0000-0000-00008E000000}"/>
    <cellStyle name="Normal 2 3" xfId="48" xr:uid="{00000000-0005-0000-0000-00008F000000}"/>
    <cellStyle name="Normal 3" xfId="3" xr:uid="{00000000-0005-0000-0000-000090000000}"/>
    <cellStyle name="Normal 3 2" xfId="90" xr:uid="{00000000-0005-0000-0000-000091000000}"/>
    <cellStyle name="Normal 3 3" xfId="148" xr:uid="{00000000-0005-0000-0000-000092000000}"/>
    <cellStyle name="Normal 4" xfId="45" xr:uid="{00000000-0005-0000-0000-000093000000}"/>
    <cellStyle name="Normal 5" xfId="133" xr:uid="{00000000-0005-0000-0000-000094000000}"/>
    <cellStyle name="Note 2" xfId="62" xr:uid="{00000000-0005-0000-0000-000095000000}"/>
    <cellStyle name="Note 3" xfId="105" xr:uid="{00000000-0005-0000-0000-000096000000}"/>
    <cellStyle name="Note 3 2" xfId="150" xr:uid="{00000000-0005-0000-0000-000097000000}"/>
    <cellStyle name="Note 4" xfId="47" xr:uid="{00000000-0005-0000-0000-000098000000}"/>
    <cellStyle name="Note 5" xfId="135" xr:uid="{00000000-0005-0000-0000-000099000000}"/>
    <cellStyle name="Output" xfId="14" builtinId="21" customBuiltin="1"/>
    <cellStyle name="Output 2" xfId="57" xr:uid="{00000000-0005-0000-0000-00009B000000}"/>
    <cellStyle name="Output 3" xfId="100" xr:uid="{00000000-0005-0000-0000-00009C000000}"/>
    <cellStyle name="Title" xfId="5" builtinId="15" customBuiltin="1"/>
    <cellStyle name="Total" xfId="20" builtinId="25" customBuiltin="1"/>
    <cellStyle name="Total 2" xfId="64" xr:uid="{00000000-0005-0000-0000-00009F000000}"/>
    <cellStyle name="Total 3" xfId="107" xr:uid="{00000000-0005-0000-0000-0000A0000000}"/>
    <cellStyle name="Warning Text" xfId="18" builtinId="11" customBuiltin="1"/>
    <cellStyle name="Warning Text 2" xfId="61" xr:uid="{00000000-0005-0000-0000-0000A2000000}"/>
    <cellStyle name="Warning Text 3" xfId="104" xr:uid="{00000000-0005-0000-0000-0000A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V92"/>
  <sheetViews>
    <sheetView zoomScale="85" zoomScaleNormal="85" workbookViewId="0">
      <selection sqref="A1:A5"/>
    </sheetView>
  </sheetViews>
  <sheetFormatPr defaultColWidth="9.140625" defaultRowHeight="15" x14ac:dyDescent="0.25"/>
  <cols>
    <col min="1" max="1" width="6.7109375" style="12" bestFit="1" customWidth="1"/>
    <col min="2" max="2" width="58.85546875" style="12" bestFit="1" customWidth="1"/>
    <col min="3" max="3" width="4.7109375" style="12" customWidth="1"/>
    <col min="4" max="4" width="6.7109375" style="12" bestFit="1" customWidth="1"/>
    <col min="5" max="6" width="4.7109375" style="12" bestFit="1" customWidth="1"/>
    <col min="7" max="7" width="4.7109375" style="12" customWidth="1"/>
    <col min="8" max="10" width="6.7109375" style="12" bestFit="1" customWidth="1"/>
    <col min="11" max="11" width="4.7109375" style="12" bestFit="1" customWidth="1"/>
    <col min="12" max="12" width="7.42578125" style="12" customWidth="1"/>
    <col min="13" max="17" width="4.7109375" style="12" customWidth="1"/>
    <col min="18" max="18" width="6.7109375" style="12" bestFit="1" customWidth="1"/>
    <col min="19" max="22" width="5.7109375" style="12" bestFit="1" customWidth="1"/>
    <col min="23" max="27" width="4.7109375" style="12" customWidth="1"/>
    <col min="28" max="28" width="6.7109375" style="12" bestFit="1" customWidth="1"/>
    <col min="29" max="29" width="6.7109375" style="12" customWidth="1"/>
    <col min="30" max="31" width="4.7109375" style="12" customWidth="1"/>
    <col min="32" max="32" width="5.7109375" style="12" bestFit="1" customWidth="1"/>
    <col min="33" max="37" width="4.7109375" style="12" customWidth="1"/>
    <col min="38" max="38" width="6.7109375" style="12" bestFit="1" customWidth="1"/>
    <col min="39" max="39" width="5.7109375" style="12" customWidth="1"/>
    <col min="40" max="40" width="6.7109375" style="12" bestFit="1" customWidth="1"/>
    <col min="41" max="41" width="5.7109375" style="12" customWidth="1"/>
    <col min="42" max="42" width="5.7109375" style="12" bestFit="1" customWidth="1"/>
    <col min="43" max="43" width="4.7109375" style="12" customWidth="1"/>
    <col min="44" max="44" width="4.7109375" style="12" bestFit="1" customWidth="1"/>
    <col min="45" max="47" width="4.7109375" style="12" customWidth="1"/>
    <col min="48" max="48" width="7.7109375" style="12" bestFit="1" customWidth="1"/>
    <col min="49" max="49" width="6.7109375" style="12" bestFit="1" customWidth="1"/>
    <col min="50" max="51" width="5.7109375" style="12" bestFit="1" customWidth="1"/>
    <col min="52" max="52" width="7.7109375" style="12" bestFit="1" customWidth="1"/>
    <col min="53" max="57" width="4.7109375" style="12" customWidth="1"/>
    <col min="58" max="59" width="6.7109375" style="12" bestFit="1" customWidth="1"/>
    <col min="60" max="60" width="5.7109375" style="12" bestFit="1" customWidth="1"/>
    <col min="61" max="61" width="4.7109375" style="12" customWidth="1"/>
    <col min="62" max="62" width="6.7109375" style="12" bestFit="1" customWidth="1"/>
    <col min="63" max="63" width="13.7109375" style="12" bestFit="1" customWidth="1"/>
    <col min="64" max="16384" width="9.140625" style="12"/>
  </cols>
  <sheetData>
    <row r="1" spans="1:100" s="2" customFormat="1" ht="15.75" thickBot="1" x14ac:dyDescent="0.3">
      <c r="A1" s="60" t="s">
        <v>71</v>
      </c>
      <c r="B1" s="76" t="s">
        <v>29</v>
      </c>
      <c r="C1" s="67" t="s">
        <v>125</v>
      </c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  <c r="X1" s="68"/>
      <c r="Y1" s="68"/>
      <c r="Z1" s="68"/>
      <c r="AA1" s="68"/>
      <c r="AB1" s="68"/>
      <c r="AC1" s="68"/>
      <c r="AD1" s="68"/>
      <c r="AE1" s="68"/>
      <c r="AF1" s="68"/>
      <c r="AG1" s="68"/>
      <c r="AH1" s="68"/>
      <c r="AI1" s="68"/>
      <c r="AJ1" s="68"/>
      <c r="AK1" s="68"/>
      <c r="AL1" s="68"/>
      <c r="AM1" s="68"/>
      <c r="AN1" s="68"/>
      <c r="AO1" s="68"/>
      <c r="AP1" s="68"/>
      <c r="AQ1" s="68"/>
      <c r="AR1" s="68"/>
      <c r="AS1" s="68"/>
      <c r="AT1" s="68"/>
      <c r="AU1" s="68"/>
      <c r="AV1" s="68"/>
      <c r="AW1" s="68"/>
      <c r="AX1" s="68"/>
      <c r="AY1" s="68"/>
      <c r="AZ1" s="68"/>
      <c r="BA1" s="68"/>
      <c r="BB1" s="68"/>
      <c r="BC1" s="68"/>
      <c r="BD1" s="68"/>
      <c r="BE1" s="68"/>
      <c r="BF1" s="68"/>
      <c r="BG1" s="68"/>
      <c r="BH1" s="68"/>
      <c r="BI1" s="68"/>
      <c r="BJ1" s="68"/>
      <c r="BK1" s="69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</row>
    <row r="2" spans="1:100" s="2" customFormat="1" ht="15.75" customHeight="1" thickBot="1" x14ac:dyDescent="0.3">
      <c r="A2" s="61"/>
      <c r="B2" s="77"/>
      <c r="C2" s="67" t="s">
        <v>28</v>
      </c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  <c r="Q2" s="68"/>
      <c r="R2" s="68"/>
      <c r="S2" s="68"/>
      <c r="T2" s="68"/>
      <c r="U2" s="68"/>
      <c r="V2" s="69"/>
      <c r="W2" s="67" t="s">
        <v>24</v>
      </c>
      <c r="X2" s="68"/>
      <c r="Y2" s="68"/>
      <c r="Z2" s="68"/>
      <c r="AA2" s="68"/>
      <c r="AB2" s="68"/>
      <c r="AC2" s="68"/>
      <c r="AD2" s="68"/>
      <c r="AE2" s="68"/>
      <c r="AF2" s="68"/>
      <c r="AG2" s="68"/>
      <c r="AH2" s="68"/>
      <c r="AI2" s="68"/>
      <c r="AJ2" s="68"/>
      <c r="AK2" s="68"/>
      <c r="AL2" s="68"/>
      <c r="AM2" s="68"/>
      <c r="AN2" s="68"/>
      <c r="AO2" s="68"/>
      <c r="AP2" s="69"/>
      <c r="AQ2" s="67" t="s">
        <v>25</v>
      </c>
      <c r="AR2" s="68"/>
      <c r="AS2" s="68"/>
      <c r="AT2" s="68"/>
      <c r="AU2" s="68"/>
      <c r="AV2" s="68"/>
      <c r="AW2" s="68"/>
      <c r="AX2" s="68"/>
      <c r="AY2" s="68"/>
      <c r="AZ2" s="68"/>
      <c r="BA2" s="68"/>
      <c r="BB2" s="68"/>
      <c r="BC2" s="68"/>
      <c r="BD2" s="68"/>
      <c r="BE2" s="68"/>
      <c r="BF2" s="68"/>
      <c r="BG2" s="68"/>
      <c r="BH2" s="68"/>
      <c r="BI2" s="68"/>
      <c r="BJ2" s="69"/>
      <c r="BK2" s="73" t="s">
        <v>22</v>
      </c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</row>
    <row r="3" spans="1:100" s="4" customFormat="1" ht="15.75" thickBot="1" x14ac:dyDescent="0.3">
      <c r="A3" s="61"/>
      <c r="B3" s="77"/>
      <c r="C3" s="70" t="s">
        <v>129</v>
      </c>
      <c r="D3" s="71"/>
      <c r="E3" s="71"/>
      <c r="F3" s="71"/>
      <c r="G3" s="71"/>
      <c r="H3" s="71"/>
      <c r="I3" s="71"/>
      <c r="J3" s="71"/>
      <c r="K3" s="71"/>
      <c r="L3" s="72"/>
      <c r="M3" s="70" t="s">
        <v>130</v>
      </c>
      <c r="N3" s="71"/>
      <c r="O3" s="71"/>
      <c r="P3" s="71"/>
      <c r="Q3" s="71"/>
      <c r="R3" s="71"/>
      <c r="S3" s="71"/>
      <c r="T3" s="71"/>
      <c r="U3" s="71"/>
      <c r="V3" s="72"/>
      <c r="W3" s="70" t="s">
        <v>129</v>
      </c>
      <c r="X3" s="71"/>
      <c r="Y3" s="71"/>
      <c r="Z3" s="71"/>
      <c r="AA3" s="71"/>
      <c r="AB3" s="71"/>
      <c r="AC3" s="71"/>
      <c r="AD3" s="71"/>
      <c r="AE3" s="71"/>
      <c r="AF3" s="72"/>
      <c r="AG3" s="70" t="s">
        <v>130</v>
      </c>
      <c r="AH3" s="71"/>
      <c r="AI3" s="71"/>
      <c r="AJ3" s="71"/>
      <c r="AK3" s="71"/>
      <c r="AL3" s="71"/>
      <c r="AM3" s="71"/>
      <c r="AN3" s="71"/>
      <c r="AO3" s="71"/>
      <c r="AP3" s="72"/>
      <c r="AQ3" s="70" t="s">
        <v>129</v>
      </c>
      <c r="AR3" s="71"/>
      <c r="AS3" s="71"/>
      <c r="AT3" s="71"/>
      <c r="AU3" s="71"/>
      <c r="AV3" s="71"/>
      <c r="AW3" s="71"/>
      <c r="AX3" s="71"/>
      <c r="AY3" s="71"/>
      <c r="AZ3" s="72"/>
      <c r="BA3" s="70" t="s">
        <v>130</v>
      </c>
      <c r="BB3" s="71"/>
      <c r="BC3" s="71"/>
      <c r="BD3" s="71"/>
      <c r="BE3" s="71"/>
      <c r="BF3" s="71"/>
      <c r="BG3" s="71"/>
      <c r="BH3" s="71"/>
      <c r="BI3" s="71"/>
      <c r="BJ3" s="72"/>
      <c r="BK3" s="74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</row>
    <row r="4" spans="1:100" s="4" customFormat="1" x14ac:dyDescent="0.25">
      <c r="A4" s="61"/>
      <c r="B4" s="77"/>
      <c r="C4" s="83" t="s">
        <v>35</v>
      </c>
      <c r="D4" s="84"/>
      <c r="E4" s="84"/>
      <c r="F4" s="84"/>
      <c r="G4" s="85"/>
      <c r="H4" s="80" t="s">
        <v>36</v>
      </c>
      <c r="I4" s="81"/>
      <c r="J4" s="81"/>
      <c r="K4" s="81"/>
      <c r="L4" s="82"/>
      <c r="M4" s="83" t="s">
        <v>35</v>
      </c>
      <c r="N4" s="84"/>
      <c r="O4" s="84"/>
      <c r="P4" s="84"/>
      <c r="Q4" s="85"/>
      <c r="R4" s="80" t="s">
        <v>36</v>
      </c>
      <c r="S4" s="81"/>
      <c r="T4" s="81"/>
      <c r="U4" s="81"/>
      <c r="V4" s="82"/>
      <c r="W4" s="83" t="s">
        <v>35</v>
      </c>
      <c r="X4" s="84"/>
      <c r="Y4" s="84"/>
      <c r="Z4" s="84"/>
      <c r="AA4" s="85"/>
      <c r="AB4" s="80" t="s">
        <v>36</v>
      </c>
      <c r="AC4" s="81"/>
      <c r="AD4" s="81"/>
      <c r="AE4" s="81"/>
      <c r="AF4" s="82"/>
      <c r="AG4" s="83" t="s">
        <v>35</v>
      </c>
      <c r="AH4" s="84"/>
      <c r="AI4" s="84"/>
      <c r="AJ4" s="84"/>
      <c r="AK4" s="85"/>
      <c r="AL4" s="80" t="s">
        <v>36</v>
      </c>
      <c r="AM4" s="81"/>
      <c r="AN4" s="81"/>
      <c r="AO4" s="81"/>
      <c r="AP4" s="82"/>
      <c r="AQ4" s="83" t="s">
        <v>35</v>
      </c>
      <c r="AR4" s="84"/>
      <c r="AS4" s="84"/>
      <c r="AT4" s="84"/>
      <c r="AU4" s="85"/>
      <c r="AV4" s="80" t="s">
        <v>36</v>
      </c>
      <c r="AW4" s="81"/>
      <c r="AX4" s="81"/>
      <c r="AY4" s="81"/>
      <c r="AZ4" s="82"/>
      <c r="BA4" s="83" t="s">
        <v>35</v>
      </c>
      <c r="BB4" s="84"/>
      <c r="BC4" s="84"/>
      <c r="BD4" s="84"/>
      <c r="BE4" s="85"/>
      <c r="BF4" s="80" t="s">
        <v>36</v>
      </c>
      <c r="BG4" s="81"/>
      <c r="BH4" s="81"/>
      <c r="BI4" s="81"/>
      <c r="BJ4" s="82"/>
      <c r="BK4" s="74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</row>
    <row r="5" spans="1:100" s="4" customFormat="1" ht="15" customHeight="1" x14ac:dyDescent="0.25">
      <c r="A5" s="61"/>
      <c r="B5" s="77"/>
      <c r="C5" s="5">
        <v>1</v>
      </c>
      <c r="D5" s="6">
        <v>2</v>
      </c>
      <c r="E5" s="6">
        <v>3</v>
      </c>
      <c r="F5" s="6">
        <v>4</v>
      </c>
      <c r="G5" s="7">
        <v>5</v>
      </c>
      <c r="H5" s="5">
        <v>1</v>
      </c>
      <c r="I5" s="6">
        <v>2</v>
      </c>
      <c r="J5" s="6">
        <v>3</v>
      </c>
      <c r="K5" s="6">
        <v>4</v>
      </c>
      <c r="L5" s="7">
        <v>5</v>
      </c>
      <c r="M5" s="5">
        <v>1</v>
      </c>
      <c r="N5" s="6">
        <v>2</v>
      </c>
      <c r="O5" s="6">
        <v>3</v>
      </c>
      <c r="P5" s="6">
        <v>4</v>
      </c>
      <c r="Q5" s="7">
        <v>5</v>
      </c>
      <c r="R5" s="5">
        <v>1</v>
      </c>
      <c r="S5" s="6">
        <v>2</v>
      </c>
      <c r="T5" s="6">
        <v>3</v>
      </c>
      <c r="U5" s="6">
        <v>4</v>
      </c>
      <c r="V5" s="7">
        <v>5</v>
      </c>
      <c r="W5" s="5">
        <v>1</v>
      </c>
      <c r="X5" s="6">
        <v>2</v>
      </c>
      <c r="Y5" s="6">
        <v>3</v>
      </c>
      <c r="Z5" s="6">
        <v>4</v>
      </c>
      <c r="AA5" s="7">
        <v>5</v>
      </c>
      <c r="AB5" s="5">
        <v>1</v>
      </c>
      <c r="AC5" s="6">
        <v>2</v>
      </c>
      <c r="AD5" s="6">
        <v>3</v>
      </c>
      <c r="AE5" s="6">
        <v>4</v>
      </c>
      <c r="AF5" s="7">
        <v>5</v>
      </c>
      <c r="AG5" s="5">
        <v>1</v>
      </c>
      <c r="AH5" s="6">
        <v>2</v>
      </c>
      <c r="AI5" s="6">
        <v>3</v>
      </c>
      <c r="AJ5" s="6">
        <v>4</v>
      </c>
      <c r="AK5" s="7">
        <v>5</v>
      </c>
      <c r="AL5" s="5">
        <v>1</v>
      </c>
      <c r="AM5" s="6">
        <v>2</v>
      </c>
      <c r="AN5" s="6">
        <v>3</v>
      </c>
      <c r="AO5" s="6">
        <v>4</v>
      </c>
      <c r="AP5" s="7">
        <v>5</v>
      </c>
      <c r="AQ5" s="5">
        <v>1</v>
      </c>
      <c r="AR5" s="6">
        <v>2</v>
      </c>
      <c r="AS5" s="6">
        <v>3</v>
      </c>
      <c r="AT5" s="6">
        <v>4</v>
      </c>
      <c r="AU5" s="7">
        <v>5</v>
      </c>
      <c r="AV5" s="5">
        <v>1</v>
      </c>
      <c r="AW5" s="6">
        <v>2</v>
      </c>
      <c r="AX5" s="6">
        <v>3</v>
      </c>
      <c r="AY5" s="6">
        <v>4</v>
      </c>
      <c r="AZ5" s="7">
        <v>5</v>
      </c>
      <c r="BA5" s="5">
        <v>1</v>
      </c>
      <c r="BB5" s="6">
        <v>2</v>
      </c>
      <c r="BC5" s="6">
        <v>3</v>
      </c>
      <c r="BD5" s="6">
        <v>4</v>
      </c>
      <c r="BE5" s="7">
        <v>5</v>
      </c>
      <c r="BF5" s="5">
        <v>1</v>
      </c>
      <c r="BG5" s="6">
        <v>2</v>
      </c>
      <c r="BH5" s="6">
        <v>3</v>
      </c>
      <c r="BI5" s="6">
        <v>4</v>
      </c>
      <c r="BJ5" s="7">
        <v>5</v>
      </c>
      <c r="BK5" s="75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  <c r="CR5" s="9"/>
      <c r="CS5" s="9"/>
      <c r="CT5" s="9"/>
      <c r="CU5" s="9"/>
      <c r="CV5" s="9"/>
    </row>
    <row r="6" spans="1:100" x14ac:dyDescent="0.25">
      <c r="A6" s="10" t="s">
        <v>0</v>
      </c>
      <c r="B6" s="11" t="s">
        <v>6</v>
      </c>
      <c r="C6" s="78"/>
      <c r="D6" s="63"/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  <c r="P6" s="63"/>
      <c r="Q6" s="63"/>
      <c r="R6" s="63"/>
      <c r="S6" s="63"/>
      <c r="T6" s="63"/>
      <c r="U6" s="63"/>
      <c r="V6" s="63"/>
      <c r="W6" s="63"/>
      <c r="X6" s="63"/>
      <c r="Y6" s="63"/>
      <c r="Z6" s="63"/>
      <c r="AA6" s="63"/>
      <c r="AB6" s="63"/>
      <c r="AC6" s="63"/>
      <c r="AD6" s="63"/>
      <c r="AE6" s="63"/>
      <c r="AF6" s="63"/>
      <c r="AG6" s="63"/>
      <c r="AH6" s="63"/>
      <c r="AI6" s="63"/>
      <c r="AJ6" s="63"/>
      <c r="AK6" s="63"/>
      <c r="AL6" s="63"/>
      <c r="AM6" s="63"/>
      <c r="AN6" s="63"/>
      <c r="AO6" s="63"/>
      <c r="AP6" s="63"/>
      <c r="AQ6" s="63"/>
      <c r="AR6" s="63"/>
      <c r="AS6" s="63"/>
      <c r="AT6" s="63"/>
      <c r="AU6" s="63"/>
      <c r="AV6" s="63"/>
      <c r="AW6" s="63"/>
      <c r="AX6" s="63"/>
      <c r="AY6" s="63"/>
      <c r="AZ6" s="63"/>
      <c r="BA6" s="63"/>
      <c r="BB6" s="63"/>
      <c r="BC6" s="63"/>
      <c r="BD6" s="63"/>
      <c r="BE6" s="63"/>
      <c r="BF6" s="63"/>
      <c r="BG6" s="63"/>
      <c r="BH6" s="63"/>
      <c r="BI6" s="63"/>
      <c r="BJ6" s="63"/>
      <c r="BK6" s="79"/>
    </row>
    <row r="7" spans="1:100" x14ac:dyDescent="0.25">
      <c r="A7" s="10" t="s">
        <v>72</v>
      </c>
      <c r="B7" s="13" t="s">
        <v>122</v>
      </c>
      <c r="C7" s="78"/>
      <c r="D7" s="63"/>
      <c r="E7" s="63"/>
      <c r="F7" s="63"/>
      <c r="G7" s="63"/>
      <c r="H7" s="63"/>
      <c r="I7" s="63"/>
      <c r="J7" s="63"/>
      <c r="K7" s="63"/>
      <c r="L7" s="63"/>
      <c r="M7" s="63"/>
      <c r="N7" s="63"/>
      <c r="O7" s="63"/>
      <c r="P7" s="63"/>
      <c r="Q7" s="63"/>
      <c r="R7" s="63"/>
      <c r="S7" s="63"/>
      <c r="T7" s="63"/>
      <c r="U7" s="63"/>
      <c r="V7" s="63"/>
      <c r="W7" s="63"/>
      <c r="X7" s="63"/>
      <c r="Y7" s="63"/>
      <c r="Z7" s="63"/>
      <c r="AA7" s="63"/>
      <c r="AB7" s="63"/>
      <c r="AC7" s="63"/>
      <c r="AD7" s="63"/>
      <c r="AE7" s="63"/>
      <c r="AF7" s="63"/>
      <c r="AG7" s="63"/>
      <c r="AH7" s="63"/>
      <c r="AI7" s="63"/>
      <c r="AJ7" s="63"/>
      <c r="AK7" s="63"/>
      <c r="AL7" s="63"/>
      <c r="AM7" s="63"/>
      <c r="AN7" s="63"/>
      <c r="AO7" s="63"/>
      <c r="AP7" s="63"/>
      <c r="AQ7" s="63"/>
      <c r="AR7" s="63"/>
      <c r="AS7" s="63"/>
      <c r="AT7" s="63"/>
      <c r="AU7" s="63"/>
      <c r="AV7" s="63"/>
      <c r="AW7" s="63"/>
      <c r="AX7" s="63"/>
      <c r="AY7" s="63"/>
      <c r="AZ7" s="63"/>
      <c r="BA7" s="63"/>
      <c r="BB7" s="63"/>
      <c r="BC7" s="63"/>
      <c r="BD7" s="63"/>
      <c r="BE7" s="63"/>
      <c r="BF7" s="63"/>
      <c r="BG7" s="63"/>
      <c r="BH7" s="63"/>
      <c r="BI7" s="63"/>
      <c r="BJ7" s="63"/>
      <c r="BK7" s="79"/>
    </row>
    <row r="8" spans="1:100" x14ac:dyDescent="0.25">
      <c r="A8" s="10"/>
      <c r="B8" s="18" t="s">
        <v>98</v>
      </c>
      <c r="C8" s="29">
        <v>0</v>
      </c>
      <c r="D8" s="29">
        <v>48.220696302833332</v>
      </c>
      <c r="E8" s="29">
        <v>0</v>
      </c>
      <c r="F8" s="29">
        <v>0</v>
      </c>
      <c r="G8" s="29">
        <v>0</v>
      </c>
      <c r="H8" s="29">
        <v>10.655613459366672</v>
      </c>
      <c r="I8" s="29">
        <v>423.31447880803375</v>
      </c>
      <c r="J8" s="29">
        <v>71.464524986700013</v>
      </c>
      <c r="K8" s="29">
        <v>0</v>
      </c>
      <c r="L8" s="29">
        <v>38.557200849733327</v>
      </c>
      <c r="M8" s="29">
        <v>0</v>
      </c>
      <c r="N8" s="29">
        <v>0</v>
      </c>
      <c r="O8" s="29">
        <v>0</v>
      </c>
      <c r="P8" s="29">
        <v>0</v>
      </c>
      <c r="Q8" s="29">
        <v>0</v>
      </c>
      <c r="R8" s="29">
        <v>2.3004106010000012</v>
      </c>
      <c r="S8" s="29">
        <v>16.319071791433331</v>
      </c>
      <c r="T8" s="29">
        <v>0</v>
      </c>
      <c r="U8" s="29">
        <v>0</v>
      </c>
      <c r="V8" s="29">
        <v>2.3865463980333335</v>
      </c>
      <c r="W8" s="29">
        <v>0</v>
      </c>
      <c r="X8" s="29">
        <v>0</v>
      </c>
      <c r="Y8" s="29">
        <v>0</v>
      </c>
      <c r="Z8" s="29">
        <v>0</v>
      </c>
      <c r="AA8" s="29">
        <v>0</v>
      </c>
      <c r="AB8" s="29">
        <v>0.20299476733333333</v>
      </c>
      <c r="AC8" s="29">
        <v>171.0222688957333</v>
      </c>
      <c r="AD8" s="29">
        <v>0</v>
      </c>
      <c r="AE8" s="29">
        <v>0</v>
      </c>
      <c r="AF8" s="29">
        <v>1.1604407767333333</v>
      </c>
      <c r="AG8" s="29">
        <v>0</v>
      </c>
      <c r="AH8" s="29">
        <v>0</v>
      </c>
      <c r="AI8" s="29">
        <v>0</v>
      </c>
      <c r="AJ8" s="29">
        <v>0</v>
      </c>
      <c r="AK8" s="29">
        <v>0</v>
      </c>
      <c r="AL8" s="29">
        <v>6.9619956199999999E-2</v>
      </c>
      <c r="AM8" s="29">
        <v>5.1228916285333348</v>
      </c>
      <c r="AN8" s="29">
        <v>26.563562408766668</v>
      </c>
      <c r="AO8" s="29">
        <v>0</v>
      </c>
      <c r="AP8" s="29">
        <v>0.38724356380000002</v>
      </c>
      <c r="AQ8" s="29">
        <v>0</v>
      </c>
      <c r="AR8" s="29">
        <v>0</v>
      </c>
      <c r="AS8" s="29">
        <v>0</v>
      </c>
      <c r="AT8" s="29">
        <v>0</v>
      </c>
      <c r="AU8" s="29">
        <v>0</v>
      </c>
      <c r="AV8" s="29">
        <v>22.793268904466689</v>
      </c>
      <c r="AW8" s="29">
        <v>180.80910221400001</v>
      </c>
      <c r="AX8" s="29">
        <v>1.6718336271333329</v>
      </c>
      <c r="AY8" s="29">
        <v>0</v>
      </c>
      <c r="AZ8" s="29">
        <v>71.92917838023331</v>
      </c>
      <c r="BA8" s="29">
        <v>0</v>
      </c>
      <c r="BB8" s="29">
        <v>0</v>
      </c>
      <c r="BC8" s="29">
        <v>0</v>
      </c>
      <c r="BD8" s="29">
        <v>0</v>
      </c>
      <c r="BE8" s="29">
        <v>0</v>
      </c>
      <c r="BF8" s="29">
        <v>5.4584141776333333</v>
      </c>
      <c r="BG8" s="29">
        <v>11.1760403768</v>
      </c>
      <c r="BH8" s="29">
        <v>0.70250860543333327</v>
      </c>
      <c r="BI8" s="29">
        <v>0</v>
      </c>
      <c r="BJ8" s="29">
        <v>5.4520644681666663</v>
      </c>
      <c r="BK8" s="28">
        <f>SUM(C8:BJ8)</f>
        <v>1117.7399759481002</v>
      </c>
    </row>
    <row r="9" spans="1:100" x14ac:dyDescent="0.25">
      <c r="A9" s="10"/>
      <c r="B9" s="21" t="s">
        <v>81</v>
      </c>
      <c r="C9" s="28">
        <f t="shared" ref="C9:AH9" si="0">SUM(C8:C8)</f>
        <v>0</v>
      </c>
      <c r="D9" s="28">
        <f t="shared" si="0"/>
        <v>48.220696302833332</v>
      </c>
      <c r="E9" s="28">
        <f t="shared" si="0"/>
        <v>0</v>
      </c>
      <c r="F9" s="28">
        <f t="shared" si="0"/>
        <v>0</v>
      </c>
      <c r="G9" s="28">
        <f t="shared" si="0"/>
        <v>0</v>
      </c>
      <c r="H9" s="28">
        <f t="shared" si="0"/>
        <v>10.655613459366672</v>
      </c>
      <c r="I9" s="28">
        <f t="shared" si="0"/>
        <v>423.31447880803375</v>
      </c>
      <c r="J9" s="28">
        <f t="shared" si="0"/>
        <v>71.464524986700013</v>
      </c>
      <c r="K9" s="28">
        <f t="shared" si="0"/>
        <v>0</v>
      </c>
      <c r="L9" s="28">
        <f t="shared" si="0"/>
        <v>38.557200849733327</v>
      </c>
      <c r="M9" s="28">
        <f t="shared" si="0"/>
        <v>0</v>
      </c>
      <c r="N9" s="28">
        <f t="shared" si="0"/>
        <v>0</v>
      </c>
      <c r="O9" s="28">
        <f t="shared" si="0"/>
        <v>0</v>
      </c>
      <c r="P9" s="28">
        <f t="shared" si="0"/>
        <v>0</v>
      </c>
      <c r="Q9" s="28">
        <f t="shared" si="0"/>
        <v>0</v>
      </c>
      <c r="R9" s="28">
        <f t="shared" si="0"/>
        <v>2.3004106010000012</v>
      </c>
      <c r="S9" s="28">
        <f t="shared" si="0"/>
        <v>16.319071791433331</v>
      </c>
      <c r="T9" s="28">
        <f t="shared" si="0"/>
        <v>0</v>
      </c>
      <c r="U9" s="28">
        <f t="shared" si="0"/>
        <v>0</v>
      </c>
      <c r="V9" s="28">
        <f t="shared" si="0"/>
        <v>2.3865463980333335</v>
      </c>
      <c r="W9" s="28">
        <f t="shared" si="0"/>
        <v>0</v>
      </c>
      <c r="X9" s="28">
        <f t="shared" si="0"/>
        <v>0</v>
      </c>
      <c r="Y9" s="28">
        <f t="shared" si="0"/>
        <v>0</v>
      </c>
      <c r="Z9" s="28">
        <f t="shared" si="0"/>
        <v>0</v>
      </c>
      <c r="AA9" s="28">
        <f t="shared" si="0"/>
        <v>0</v>
      </c>
      <c r="AB9" s="28">
        <f t="shared" si="0"/>
        <v>0.20299476733333333</v>
      </c>
      <c r="AC9" s="28">
        <f t="shared" si="0"/>
        <v>171.0222688957333</v>
      </c>
      <c r="AD9" s="28">
        <f t="shared" si="0"/>
        <v>0</v>
      </c>
      <c r="AE9" s="28">
        <f t="shared" si="0"/>
        <v>0</v>
      </c>
      <c r="AF9" s="28">
        <f t="shared" si="0"/>
        <v>1.1604407767333333</v>
      </c>
      <c r="AG9" s="28">
        <f t="shared" si="0"/>
        <v>0</v>
      </c>
      <c r="AH9" s="28">
        <f t="shared" si="0"/>
        <v>0</v>
      </c>
      <c r="AI9" s="28">
        <f t="shared" ref="AI9:BJ9" si="1">SUM(AI8:AI8)</f>
        <v>0</v>
      </c>
      <c r="AJ9" s="28">
        <f t="shared" si="1"/>
        <v>0</v>
      </c>
      <c r="AK9" s="28">
        <f t="shared" si="1"/>
        <v>0</v>
      </c>
      <c r="AL9" s="28">
        <f t="shared" si="1"/>
        <v>6.9619956199999999E-2</v>
      </c>
      <c r="AM9" s="28">
        <f t="shared" si="1"/>
        <v>5.1228916285333348</v>
      </c>
      <c r="AN9" s="28">
        <f t="shared" si="1"/>
        <v>26.563562408766668</v>
      </c>
      <c r="AO9" s="28">
        <f t="shared" si="1"/>
        <v>0</v>
      </c>
      <c r="AP9" s="28">
        <f t="shared" si="1"/>
        <v>0.38724356380000002</v>
      </c>
      <c r="AQ9" s="28">
        <f t="shared" si="1"/>
        <v>0</v>
      </c>
      <c r="AR9" s="28">
        <f t="shared" si="1"/>
        <v>0</v>
      </c>
      <c r="AS9" s="28">
        <f t="shared" si="1"/>
        <v>0</v>
      </c>
      <c r="AT9" s="28">
        <f t="shared" si="1"/>
        <v>0</v>
      </c>
      <c r="AU9" s="28">
        <f t="shared" si="1"/>
        <v>0</v>
      </c>
      <c r="AV9" s="28">
        <f t="shared" si="1"/>
        <v>22.793268904466689</v>
      </c>
      <c r="AW9" s="28">
        <f t="shared" si="1"/>
        <v>180.80910221400001</v>
      </c>
      <c r="AX9" s="28">
        <f t="shared" si="1"/>
        <v>1.6718336271333329</v>
      </c>
      <c r="AY9" s="28">
        <f t="shared" si="1"/>
        <v>0</v>
      </c>
      <c r="AZ9" s="28">
        <f t="shared" si="1"/>
        <v>71.92917838023331</v>
      </c>
      <c r="BA9" s="28">
        <f t="shared" si="1"/>
        <v>0</v>
      </c>
      <c r="BB9" s="28">
        <f t="shared" si="1"/>
        <v>0</v>
      </c>
      <c r="BC9" s="28">
        <f t="shared" si="1"/>
        <v>0</v>
      </c>
      <c r="BD9" s="28">
        <f t="shared" si="1"/>
        <v>0</v>
      </c>
      <c r="BE9" s="28">
        <f t="shared" si="1"/>
        <v>0</v>
      </c>
      <c r="BF9" s="28">
        <f t="shared" si="1"/>
        <v>5.4584141776333333</v>
      </c>
      <c r="BG9" s="28">
        <f t="shared" si="1"/>
        <v>11.1760403768</v>
      </c>
      <c r="BH9" s="28">
        <f t="shared" si="1"/>
        <v>0.70250860543333327</v>
      </c>
      <c r="BI9" s="28">
        <f t="shared" si="1"/>
        <v>0</v>
      </c>
      <c r="BJ9" s="28">
        <f t="shared" si="1"/>
        <v>5.4520644681666663</v>
      </c>
      <c r="BK9" s="28">
        <f>SUM(C9:BJ9)</f>
        <v>1117.7399759481002</v>
      </c>
    </row>
    <row r="10" spans="1:100" x14ac:dyDescent="0.25">
      <c r="A10" s="10" t="s">
        <v>73</v>
      </c>
      <c r="B10" s="20" t="s">
        <v>3</v>
      </c>
      <c r="C10" s="65"/>
      <c r="D10" s="65"/>
      <c r="E10" s="65"/>
      <c r="F10" s="65"/>
      <c r="G10" s="65"/>
      <c r="H10" s="65"/>
      <c r="I10" s="65"/>
      <c r="J10" s="65"/>
      <c r="K10" s="65"/>
      <c r="L10" s="65"/>
      <c r="M10" s="65"/>
      <c r="N10" s="65"/>
      <c r="O10" s="65"/>
      <c r="P10" s="65"/>
      <c r="Q10" s="65"/>
      <c r="R10" s="65"/>
      <c r="S10" s="65"/>
      <c r="T10" s="65"/>
      <c r="U10" s="65"/>
      <c r="V10" s="65"/>
      <c r="W10" s="65"/>
      <c r="X10" s="65"/>
      <c r="Y10" s="65"/>
      <c r="Z10" s="65"/>
      <c r="AA10" s="65"/>
      <c r="AB10" s="65"/>
      <c r="AC10" s="65"/>
      <c r="AD10" s="65"/>
      <c r="AE10" s="65"/>
      <c r="AF10" s="65"/>
      <c r="AG10" s="65"/>
      <c r="AH10" s="65"/>
      <c r="AI10" s="65"/>
      <c r="AJ10" s="65"/>
      <c r="AK10" s="65"/>
      <c r="AL10" s="65"/>
      <c r="AM10" s="65"/>
      <c r="AN10" s="65"/>
      <c r="AO10" s="65"/>
      <c r="AP10" s="65"/>
      <c r="AQ10" s="65"/>
      <c r="AR10" s="65"/>
      <c r="AS10" s="65"/>
      <c r="AT10" s="65"/>
      <c r="AU10" s="65"/>
      <c r="AV10" s="65"/>
      <c r="AW10" s="65"/>
      <c r="AX10" s="65"/>
      <c r="AY10" s="65"/>
      <c r="AZ10" s="65"/>
      <c r="BA10" s="65"/>
      <c r="BB10" s="65"/>
      <c r="BC10" s="65"/>
      <c r="BD10" s="65"/>
      <c r="BE10" s="65"/>
      <c r="BF10" s="65"/>
      <c r="BG10" s="65"/>
      <c r="BH10" s="65"/>
      <c r="BI10" s="65"/>
      <c r="BJ10" s="65"/>
      <c r="BK10" s="65"/>
    </row>
    <row r="11" spans="1:100" x14ac:dyDescent="0.25">
      <c r="A11" s="10"/>
      <c r="B11" s="18"/>
      <c r="C11" s="29">
        <v>0</v>
      </c>
      <c r="D11" s="29">
        <v>0</v>
      </c>
      <c r="E11" s="29">
        <v>0</v>
      </c>
      <c r="F11" s="29">
        <v>0</v>
      </c>
      <c r="G11" s="29">
        <v>0</v>
      </c>
      <c r="H11" s="29">
        <v>0</v>
      </c>
      <c r="I11" s="29">
        <v>0</v>
      </c>
      <c r="J11" s="29">
        <v>0</v>
      </c>
      <c r="K11" s="29">
        <v>0</v>
      </c>
      <c r="L11" s="29">
        <v>0</v>
      </c>
      <c r="M11" s="29">
        <v>0</v>
      </c>
      <c r="N11" s="29">
        <v>0</v>
      </c>
      <c r="O11" s="29">
        <v>0</v>
      </c>
      <c r="P11" s="29">
        <v>0</v>
      </c>
      <c r="Q11" s="29">
        <v>0</v>
      </c>
      <c r="R11" s="29">
        <v>0</v>
      </c>
      <c r="S11" s="29">
        <v>0</v>
      </c>
      <c r="T11" s="29">
        <v>0</v>
      </c>
      <c r="U11" s="29">
        <v>0</v>
      </c>
      <c r="V11" s="29">
        <v>0</v>
      </c>
      <c r="W11" s="29">
        <v>0</v>
      </c>
      <c r="X11" s="29">
        <v>0</v>
      </c>
      <c r="Y11" s="29">
        <v>0</v>
      </c>
      <c r="Z11" s="29">
        <v>0</v>
      </c>
      <c r="AA11" s="29">
        <v>0</v>
      </c>
      <c r="AB11" s="29">
        <v>0</v>
      </c>
      <c r="AC11" s="29">
        <v>0</v>
      </c>
      <c r="AD11" s="29">
        <v>0</v>
      </c>
      <c r="AE11" s="29">
        <v>0</v>
      </c>
      <c r="AF11" s="29">
        <v>0</v>
      </c>
      <c r="AG11" s="29">
        <v>0</v>
      </c>
      <c r="AH11" s="29">
        <v>0</v>
      </c>
      <c r="AI11" s="29">
        <v>0</v>
      </c>
      <c r="AJ11" s="29">
        <v>0</v>
      </c>
      <c r="AK11" s="29">
        <v>0</v>
      </c>
      <c r="AL11" s="29">
        <v>0</v>
      </c>
      <c r="AM11" s="29">
        <v>0</v>
      </c>
      <c r="AN11" s="29">
        <v>0</v>
      </c>
      <c r="AO11" s="29">
        <v>0</v>
      </c>
      <c r="AP11" s="29">
        <v>0</v>
      </c>
      <c r="AQ11" s="29">
        <v>0</v>
      </c>
      <c r="AR11" s="29">
        <v>0</v>
      </c>
      <c r="AS11" s="29">
        <v>0</v>
      </c>
      <c r="AT11" s="29">
        <v>0</v>
      </c>
      <c r="AU11" s="29">
        <v>0</v>
      </c>
      <c r="AV11" s="29">
        <v>0</v>
      </c>
      <c r="AW11" s="29">
        <v>0</v>
      </c>
      <c r="AX11" s="29">
        <v>0</v>
      </c>
      <c r="AY11" s="29">
        <v>0</v>
      </c>
      <c r="AZ11" s="29">
        <v>0</v>
      </c>
      <c r="BA11" s="29">
        <v>0</v>
      </c>
      <c r="BB11" s="29">
        <v>0</v>
      </c>
      <c r="BC11" s="29">
        <v>0</v>
      </c>
      <c r="BD11" s="29">
        <v>0</v>
      </c>
      <c r="BE11" s="29">
        <v>0</v>
      </c>
      <c r="BF11" s="29">
        <v>0</v>
      </c>
      <c r="BG11" s="29">
        <v>0</v>
      </c>
      <c r="BH11" s="29">
        <v>0</v>
      </c>
      <c r="BI11" s="29">
        <v>0</v>
      </c>
      <c r="BJ11" s="29">
        <v>0</v>
      </c>
      <c r="BK11" s="28">
        <f>SUM(C11:BJ11)</f>
        <v>0</v>
      </c>
    </row>
    <row r="12" spans="1:100" x14ac:dyDescent="0.25">
      <c r="A12" s="10"/>
      <c r="B12" s="21" t="s">
        <v>82</v>
      </c>
      <c r="C12" s="28">
        <f t="shared" ref="C12:BJ12" si="2">SUM(C11)</f>
        <v>0</v>
      </c>
      <c r="D12" s="28">
        <f t="shared" si="2"/>
        <v>0</v>
      </c>
      <c r="E12" s="28">
        <f t="shared" si="2"/>
        <v>0</v>
      </c>
      <c r="F12" s="28">
        <f t="shared" si="2"/>
        <v>0</v>
      </c>
      <c r="G12" s="28">
        <f t="shared" si="2"/>
        <v>0</v>
      </c>
      <c r="H12" s="28">
        <f t="shared" si="2"/>
        <v>0</v>
      </c>
      <c r="I12" s="28">
        <f t="shared" si="2"/>
        <v>0</v>
      </c>
      <c r="J12" s="28">
        <f t="shared" si="2"/>
        <v>0</v>
      </c>
      <c r="K12" s="28">
        <f t="shared" si="2"/>
        <v>0</v>
      </c>
      <c r="L12" s="28">
        <f t="shared" si="2"/>
        <v>0</v>
      </c>
      <c r="M12" s="28">
        <f t="shared" si="2"/>
        <v>0</v>
      </c>
      <c r="N12" s="28">
        <f t="shared" si="2"/>
        <v>0</v>
      </c>
      <c r="O12" s="28">
        <f t="shared" si="2"/>
        <v>0</v>
      </c>
      <c r="P12" s="28">
        <f t="shared" si="2"/>
        <v>0</v>
      </c>
      <c r="Q12" s="28">
        <f t="shared" si="2"/>
        <v>0</v>
      </c>
      <c r="R12" s="28">
        <f t="shared" si="2"/>
        <v>0</v>
      </c>
      <c r="S12" s="28">
        <f t="shared" si="2"/>
        <v>0</v>
      </c>
      <c r="T12" s="28">
        <f t="shared" si="2"/>
        <v>0</v>
      </c>
      <c r="U12" s="28">
        <f t="shared" si="2"/>
        <v>0</v>
      </c>
      <c r="V12" s="28">
        <f t="shared" si="2"/>
        <v>0</v>
      </c>
      <c r="W12" s="28">
        <f t="shared" si="2"/>
        <v>0</v>
      </c>
      <c r="X12" s="28">
        <f t="shared" si="2"/>
        <v>0</v>
      </c>
      <c r="Y12" s="28">
        <f t="shared" si="2"/>
        <v>0</v>
      </c>
      <c r="Z12" s="28">
        <f t="shared" si="2"/>
        <v>0</v>
      </c>
      <c r="AA12" s="28">
        <f t="shared" si="2"/>
        <v>0</v>
      </c>
      <c r="AB12" s="28">
        <f t="shared" si="2"/>
        <v>0</v>
      </c>
      <c r="AC12" s="28">
        <f t="shared" si="2"/>
        <v>0</v>
      </c>
      <c r="AD12" s="28">
        <f t="shared" si="2"/>
        <v>0</v>
      </c>
      <c r="AE12" s="28">
        <f t="shared" si="2"/>
        <v>0</v>
      </c>
      <c r="AF12" s="28">
        <f t="shared" si="2"/>
        <v>0</v>
      </c>
      <c r="AG12" s="28">
        <f t="shared" si="2"/>
        <v>0</v>
      </c>
      <c r="AH12" s="28">
        <f t="shared" si="2"/>
        <v>0</v>
      </c>
      <c r="AI12" s="28">
        <f t="shared" si="2"/>
        <v>0</v>
      </c>
      <c r="AJ12" s="28">
        <f t="shared" si="2"/>
        <v>0</v>
      </c>
      <c r="AK12" s="28">
        <f t="shared" si="2"/>
        <v>0</v>
      </c>
      <c r="AL12" s="28">
        <f t="shared" si="2"/>
        <v>0</v>
      </c>
      <c r="AM12" s="28">
        <f t="shared" si="2"/>
        <v>0</v>
      </c>
      <c r="AN12" s="28">
        <f t="shared" si="2"/>
        <v>0</v>
      </c>
      <c r="AO12" s="28">
        <f t="shared" si="2"/>
        <v>0</v>
      </c>
      <c r="AP12" s="28">
        <f t="shared" si="2"/>
        <v>0</v>
      </c>
      <c r="AQ12" s="28">
        <f t="shared" si="2"/>
        <v>0</v>
      </c>
      <c r="AR12" s="28">
        <f t="shared" si="2"/>
        <v>0</v>
      </c>
      <c r="AS12" s="28">
        <f t="shared" si="2"/>
        <v>0</v>
      </c>
      <c r="AT12" s="28">
        <f t="shared" si="2"/>
        <v>0</v>
      </c>
      <c r="AU12" s="28">
        <f t="shared" si="2"/>
        <v>0</v>
      </c>
      <c r="AV12" s="28">
        <f t="shared" si="2"/>
        <v>0</v>
      </c>
      <c r="AW12" s="28">
        <f t="shared" si="2"/>
        <v>0</v>
      </c>
      <c r="AX12" s="28">
        <f t="shared" si="2"/>
        <v>0</v>
      </c>
      <c r="AY12" s="28">
        <f t="shared" si="2"/>
        <v>0</v>
      </c>
      <c r="AZ12" s="28">
        <f t="shared" si="2"/>
        <v>0</v>
      </c>
      <c r="BA12" s="28">
        <f t="shared" si="2"/>
        <v>0</v>
      </c>
      <c r="BB12" s="28">
        <f t="shared" si="2"/>
        <v>0</v>
      </c>
      <c r="BC12" s="28">
        <f t="shared" si="2"/>
        <v>0</v>
      </c>
      <c r="BD12" s="28">
        <f t="shared" si="2"/>
        <v>0</v>
      </c>
      <c r="BE12" s="28">
        <f t="shared" si="2"/>
        <v>0</v>
      </c>
      <c r="BF12" s="28">
        <f t="shared" si="2"/>
        <v>0</v>
      </c>
      <c r="BG12" s="28">
        <f t="shared" si="2"/>
        <v>0</v>
      </c>
      <c r="BH12" s="28">
        <f t="shared" si="2"/>
        <v>0</v>
      </c>
      <c r="BI12" s="28">
        <f t="shared" si="2"/>
        <v>0</v>
      </c>
      <c r="BJ12" s="28">
        <f t="shared" si="2"/>
        <v>0</v>
      </c>
      <c r="BK12" s="28">
        <f>SUM(C12:BJ12)</f>
        <v>0</v>
      </c>
    </row>
    <row r="13" spans="1:100" x14ac:dyDescent="0.25">
      <c r="A13" s="10" t="s">
        <v>74</v>
      </c>
      <c r="B13" s="20" t="s">
        <v>10</v>
      </c>
      <c r="C13" s="65"/>
      <c r="D13" s="65"/>
      <c r="E13" s="65"/>
      <c r="F13" s="65"/>
      <c r="G13" s="65"/>
      <c r="H13" s="65"/>
      <c r="I13" s="65"/>
      <c r="J13" s="65"/>
      <c r="K13" s="65"/>
      <c r="L13" s="65"/>
      <c r="M13" s="65"/>
      <c r="N13" s="65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65"/>
      <c r="AB13" s="65"/>
      <c r="AC13" s="65"/>
      <c r="AD13" s="65"/>
      <c r="AE13" s="65"/>
      <c r="AF13" s="65"/>
      <c r="AG13" s="65"/>
      <c r="AH13" s="65"/>
      <c r="AI13" s="65"/>
      <c r="AJ13" s="65"/>
      <c r="AK13" s="65"/>
      <c r="AL13" s="65"/>
      <c r="AM13" s="65"/>
      <c r="AN13" s="65"/>
      <c r="AO13" s="65"/>
      <c r="AP13" s="65"/>
      <c r="AQ13" s="65"/>
      <c r="AR13" s="65"/>
      <c r="AS13" s="65"/>
      <c r="AT13" s="65"/>
      <c r="AU13" s="65"/>
      <c r="AV13" s="65"/>
      <c r="AW13" s="65"/>
      <c r="AX13" s="65"/>
      <c r="AY13" s="65"/>
      <c r="AZ13" s="65"/>
      <c r="BA13" s="65"/>
      <c r="BB13" s="65"/>
      <c r="BC13" s="65"/>
      <c r="BD13" s="65"/>
      <c r="BE13" s="65"/>
      <c r="BF13" s="65"/>
      <c r="BG13" s="65"/>
      <c r="BH13" s="65"/>
      <c r="BI13" s="65"/>
      <c r="BJ13" s="65"/>
      <c r="BK13" s="65"/>
    </row>
    <row r="14" spans="1:100" x14ac:dyDescent="0.25">
      <c r="A14" s="10"/>
      <c r="B14" s="20"/>
      <c r="C14" s="30">
        <v>0</v>
      </c>
      <c r="D14" s="30">
        <v>0</v>
      </c>
      <c r="E14" s="30">
        <v>0</v>
      </c>
      <c r="F14" s="30">
        <v>0</v>
      </c>
      <c r="G14" s="30">
        <v>0</v>
      </c>
      <c r="H14" s="30">
        <v>0</v>
      </c>
      <c r="I14" s="30">
        <v>0</v>
      </c>
      <c r="J14" s="30">
        <v>0</v>
      </c>
      <c r="K14" s="30">
        <v>0</v>
      </c>
      <c r="L14" s="30">
        <v>0</v>
      </c>
      <c r="M14" s="30">
        <v>0</v>
      </c>
      <c r="N14" s="30">
        <v>0</v>
      </c>
      <c r="O14" s="30">
        <v>0</v>
      </c>
      <c r="P14" s="30">
        <v>0</v>
      </c>
      <c r="Q14" s="30">
        <v>0</v>
      </c>
      <c r="R14" s="30">
        <v>0</v>
      </c>
      <c r="S14" s="30">
        <v>0</v>
      </c>
      <c r="T14" s="30">
        <v>0</v>
      </c>
      <c r="U14" s="30">
        <v>0</v>
      </c>
      <c r="V14" s="30">
        <v>0</v>
      </c>
      <c r="W14" s="30">
        <v>0</v>
      </c>
      <c r="X14" s="30">
        <v>0</v>
      </c>
      <c r="Y14" s="30">
        <v>0</v>
      </c>
      <c r="Z14" s="30">
        <v>0</v>
      </c>
      <c r="AA14" s="30">
        <v>0</v>
      </c>
      <c r="AB14" s="30">
        <v>0</v>
      </c>
      <c r="AC14" s="30">
        <v>0</v>
      </c>
      <c r="AD14" s="30">
        <v>0</v>
      </c>
      <c r="AE14" s="30">
        <v>0</v>
      </c>
      <c r="AF14" s="30">
        <v>0</v>
      </c>
      <c r="AG14" s="30">
        <v>0</v>
      </c>
      <c r="AH14" s="30">
        <v>0</v>
      </c>
      <c r="AI14" s="30">
        <v>0</v>
      </c>
      <c r="AJ14" s="30">
        <v>0</v>
      </c>
      <c r="AK14" s="30">
        <v>0</v>
      </c>
      <c r="AL14" s="30">
        <v>0</v>
      </c>
      <c r="AM14" s="30">
        <v>0</v>
      </c>
      <c r="AN14" s="30">
        <v>0</v>
      </c>
      <c r="AO14" s="30">
        <v>0</v>
      </c>
      <c r="AP14" s="30">
        <v>0</v>
      </c>
      <c r="AQ14" s="30">
        <v>0</v>
      </c>
      <c r="AR14" s="30">
        <v>0</v>
      </c>
      <c r="AS14" s="30">
        <v>0</v>
      </c>
      <c r="AT14" s="30">
        <v>0</v>
      </c>
      <c r="AU14" s="30">
        <v>0</v>
      </c>
      <c r="AV14" s="30">
        <v>0</v>
      </c>
      <c r="AW14" s="30">
        <v>0</v>
      </c>
      <c r="AX14" s="30">
        <v>0</v>
      </c>
      <c r="AY14" s="30">
        <v>0</v>
      </c>
      <c r="AZ14" s="30">
        <v>0</v>
      </c>
      <c r="BA14" s="30">
        <v>0</v>
      </c>
      <c r="BB14" s="30">
        <v>0</v>
      </c>
      <c r="BC14" s="30">
        <v>0</v>
      </c>
      <c r="BD14" s="30">
        <v>0</v>
      </c>
      <c r="BE14" s="30">
        <v>0</v>
      </c>
      <c r="BF14" s="30">
        <v>0</v>
      </c>
      <c r="BG14" s="30">
        <v>0</v>
      </c>
      <c r="BH14" s="30">
        <v>0</v>
      </c>
      <c r="BI14" s="30">
        <v>0</v>
      </c>
      <c r="BJ14" s="30">
        <v>0</v>
      </c>
      <c r="BK14" s="31">
        <f>SUM(C14:BJ14)</f>
        <v>0</v>
      </c>
    </row>
    <row r="15" spans="1:100" x14ac:dyDescent="0.25">
      <c r="A15" s="10"/>
      <c r="B15" s="21" t="s">
        <v>89</v>
      </c>
      <c r="C15" s="32">
        <f t="shared" ref="C15:AH15" si="3">SUM(C14:C14)</f>
        <v>0</v>
      </c>
      <c r="D15" s="32">
        <f t="shared" si="3"/>
        <v>0</v>
      </c>
      <c r="E15" s="32">
        <f t="shared" si="3"/>
        <v>0</v>
      </c>
      <c r="F15" s="32">
        <f t="shared" si="3"/>
        <v>0</v>
      </c>
      <c r="G15" s="32">
        <f t="shared" si="3"/>
        <v>0</v>
      </c>
      <c r="H15" s="32">
        <f t="shared" si="3"/>
        <v>0</v>
      </c>
      <c r="I15" s="32">
        <f t="shared" si="3"/>
        <v>0</v>
      </c>
      <c r="J15" s="32">
        <f t="shared" si="3"/>
        <v>0</v>
      </c>
      <c r="K15" s="32">
        <f t="shared" si="3"/>
        <v>0</v>
      </c>
      <c r="L15" s="32">
        <f t="shared" si="3"/>
        <v>0</v>
      </c>
      <c r="M15" s="32">
        <f t="shared" si="3"/>
        <v>0</v>
      </c>
      <c r="N15" s="32">
        <f t="shared" si="3"/>
        <v>0</v>
      </c>
      <c r="O15" s="32">
        <f t="shared" si="3"/>
        <v>0</v>
      </c>
      <c r="P15" s="32">
        <f t="shared" si="3"/>
        <v>0</v>
      </c>
      <c r="Q15" s="32">
        <f t="shared" si="3"/>
        <v>0</v>
      </c>
      <c r="R15" s="32">
        <f t="shared" si="3"/>
        <v>0</v>
      </c>
      <c r="S15" s="32">
        <f t="shared" si="3"/>
        <v>0</v>
      </c>
      <c r="T15" s="32">
        <f t="shared" si="3"/>
        <v>0</v>
      </c>
      <c r="U15" s="32">
        <f t="shared" si="3"/>
        <v>0</v>
      </c>
      <c r="V15" s="32">
        <f t="shared" si="3"/>
        <v>0</v>
      </c>
      <c r="W15" s="32">
        <f t="shared" si="3"/>
        <v>0</v>
      </c>
      <c r="X15" s="32">
        <f t="shared" si="3"/>
        <v>0</v>
      </c>
      <c r="Y15" s="32">
        <f t="shared" si="3"/>
        <v>0</v>
      </c>
      <c r="Z15" s="32">
        <f t="shared" si="3"/>
        <v>0</v>
      </c>
      <c r="AA15" s="32">
        <f t="shared" si="3"/>
        <v>0</v>
      </c>
      <c r="AB15" s="32">
        <f t="shared" si="3"/>
        <v>0</v>
      </c>
      <c r="AC15" s="32">
        <f t="shared" si="3"/>
        <v>0</v>
      </c>
      <c r="AD15" s="32">
        <f t="shared" si="3"/>
        <v>0</v>
      </c>
      <c r="AE15" s="32">
        <f t="shared" si="3"/>
        <v>0</v>
      </c>
      <c r="AF15" s="32">
        <f t="shared" si="3"/>
        <v>0</v>
      </c>
      <c r="AG15" s="32">
        <f t="shared" si="3"/>
        <v>0</v>
      </c>
      <c r="AH15" s="32">
        <f t="shared" si="3"/>
        <v>0</v>
      </c>
      <c r="AI15" s="32">
        <f t="shared" ref="AI15:BJ15" si="4">SUM(AI14:AI14)</f>
        <v>0</v>
      </c>
      <c r="AJ15" s="32">
        <f t="shared" si="4"/>
        <v>0</v>
      </c>
      <c r="AK15" s="32">
        <f t="shared" si="4"/>
        <v>0</v>
      </c>
      <c r="AL15" s="32">
        <f t="shared" si="4"/>
        <v>0</v>
      </c>
      <c r="AM15" s="32">
        <f t="shared" si="4"/>
        <v>0</v>
      </c>
      <c r="AN15" s="32">
        <f t="shared" si="4"/>
        <v>0</v>
      </c>
      <c r="AO15" s="32">
        <f t="shared" si="4"/>
        <v>0</v>
      </c>
      <c r="AP15" s="32">
        <f t="shared" si="4"/>
        <v>0</v>
      </c>
      <c r="AQ15" s="32">
        <f t="shared" si="4"/>
        <v>0</v>
      </c>
      <c r="AR15" s="32">
        <f t="shared" si="4"/>
        <v>0</v>
      </c>
      <c r="AS15" s="32">
        <f t="shared" si="4"/>
        <v>0</v>
      </c>
      <c r="AT15" s="32">
        <f t="shared" si="4"/>
        <v>0</v>
      </c>
      <c r="AU15" s="32">
        <f t="shared" si="4"/>
        <v>0</v>
      </c>
      <c r="AV15" s="32">
        <f t="shared" si="4"/>
        <v>0</v>
      </c>
      <c r="AW15" s="32">
        <f t="shared" si="4"/>
        <v>0</v>
      </c>
      <c r="AX15" s="32">
        <f t="shared" si="4"/>
        <v>0</v>
      </c>
      <c r="AY15" s="32">
        <f t="shared" si="4"/>
        <v>0</v>
      </c>
      <c r="AZ15" s="32">
        <f t="shared" si="4"/>
        <v>0</v>
      </c>
      <c r="BA15" s="32">
        <f t="shared" si="4"/>
        <v>0</v>
      </c>
      <c r="BB15" s="32">
        <f t="shared" si="4"/>
        <v>0</v>
      </c>
      <c r="BC15" s="32">
        <f t="shared" si="4"/>
        <v>0</v>
      </c>
      <c r="BD15" s="32">
        <f t="shared" si="4"/>
        <v>0</v>
      </c>
      <c r="BE15" s="32">
        <f t="shared" si="4"/>
        <v>0</v>
      </c>
      <c r="BF15" s="32">
        <f t="shared" si="4"/>
        <v>0</v>
      </c>
      <c r="BG15" s="32">
        <f t="shared" si="4"/>
        <v>0</v>
      </c>
      <c r="BH15" s="32">
        <f t="shared" si="4"/>
        <v>0</v>
      </c>
      <c r="BI15" s="32">
        <f t="shared" si="4"/>
        <v>0</v>
      </c>
      <c r="BJ15" s="32">
        <f t="shared" si="4"/>
        <v>0</v>
      </c>
      <c r="BK15" s="32">
        <f>SUM(C15:BJ15)</f>
        <v>0</v>
      </c>
    </row>
    <row r="16" spans="1:100" x14ac:dyDescent="0.25">
      <c r="A16" s="10" t="s">
        <v>75</v>
      </c>
      <c r="B16" s="20" t="s">
        <v>12</v>
      </c>
      <c r="C16" s="65"/>
      <c r="D16" s="65"/>
      <c r="E16" s="65"/>
      <c r="F16" s="65"/>
      <c r="G16" s="65"/>
      <c r="H16" s="65"/>
      <c r="I16" s="65"/>
      <c r="J16" s="65"/>
      <c r="K16" s="65"/>
      <c r="L16" s="65"/>
      <c r="M16" s="65"/>
      <c r="N16" s="65"/>
      <c r="O16" s="65"/>
      <c r="P16" s="65"/>
      <c r="Q16" s="65"/>
      <c r="R16" s="65"/>
      <c r="S16" s="65"/>
      <c r="T16" s="65"/>
      <c r="U16" s="65"/>
      <c r="V16" s="65"/>
      <c r="W16" s="65"/>
      <c r="X16" s="65"/>
      <c r="Y16" s="65"/>
      <c r="Z16" s="65"/>
      <c r="AA16" s="65"/>
      <c r="AB16" s="65"/>
      <c r="AC16" s="65"/>
      <c r="AD16" s="65"/>
      <c r="AE16" s="65"/>
      <c r="AF16" s="65"/>
      <c r="AG16" s="65"/>
      <c r="AH16" s="65"/>
      <c r="AI16" s="65"/>
      <c r="AJ16" s="65"/>
      <c r="AK16" s="65"/>
      <c r="AL16" s="65"/>
      <c r="AM16" s="65"/>
      <c r="AN16" s="65"/>
      <c r="AO16" s="65"/>
      <c r="AP16" s="65"/>
      <c r="AQ16" s="65"/>
      <c r="AR16" s="65"/>
      <c r="AS16" s="65"/>
      <c r="AT16" s="65"/>
      <c r="AU16" s="65"/>
      <c r="AV16" s="65"/>
      <c r="AW16" s="65"/>
      <c r="AX16" s="65"/>
      <c r="AY16" s="65"/>
      <c r="AZ16" s="65"/>
      <c r="BA16" s="65"/>
      <c r="BB16" s="65"/>
      <c r="BC16" s="65"/>
      <c r="BD16" s="65"/>
      <c r="BE16" s="65"/>
      <c r="BF16" s="65"/>
      <c r="BG16" s="65"/>
      <c r="BH16" s="65"/>
      <c r="BI16" s="65"/>
      <c r="BJ16" s="65"/>
      <c r="BK16" s="65"/>
    </row>
    <row r="17" spans="1:63" x14ac:dyDescent="0.25">
      <c r="A17" s="10"/>
      <c r="B17" s="20"/>
      <c r="C17" s="30">
        <v>0</v>
      </c>
      <c r="D17" s="30">
        <v>0</v>
      </c>
      <c r="E17" s="30">
        <v>0</v>
      </c>
      <c r="F17" s="30">
        <v>0</v>
      </c>
      <c r="G17" s="30">
        <v>0</v>
      </c>
      <c r="H17" s="30">
        <v>0</v>
      </c>
      <c r="I17" s="30">
        <v>0</v>
      </c>
      <c r="J17" s="30">
        <v>0</v>
      </c>
      <c r="K17" s="30">
        <v>0</v>
      </c>
      <c r="L17" s="30">
        <v>0</v>
      </c>
      <c r="M17" s="30">
        <v>0</v>
      </c>
      <c r="N17" s="30">
        <v>0</v>
      </c>
      <c r="O17" s="30">
        <v>0</v>
      </c>
      <c r="P17" s="30">
        <v>0</v>
      </c>
      <c r="Q17" s="30">
        <v>0</v>
      </c>
      <c r="R17" s="30">
        <v>0</v>
      </c>
      <c r="S17" s="30">
        <v>0</v>
      </c>
      <c r="T17" s="30">
        <v>0</v>
      </c>
      <c r="U17" s="30">
        <v>0</v>
      </c>
      <c r="V17" s="30">
        <v>0</v>
      </c>
      <c r="W17" s="30">
        <v>0</v>
      </c>
      <c r="X17" s="30">
        <v>0</v>
      </c>
      <c r="Y17" s="30">
        <v>0</v>
      </c>
      <c r="Z17" s="30">
        <v>0</v>
      </c>
      <c r="AA17" s="30">
        <v>0</v>
      </c>
      <c r="AB17" s="30">
        <v>0</v>
      </c>
      <c r="AC17" s="30">
        <v>0</v>
      </c>
      <c r="AD17" s="30">
        <v>0</v>
      </c>
      <c r="AE17" s="30">
        <v>0</v>
      </c>
      <c r="AF17" s="30">
        <v>0</v>
      </c>
      <c r="AG17" s="30">
        <v>0</v>
      </c>
      <c r="AH17" s="30">
        <v>0</v>
      </c>
      <c r="AI17" s="30">
        <v>0</v>
      </c>
      <c r="AJ17" s="30">
        <v>0</v>
      </c>
      <c r="AK17" s="30">
        <v>0</v>
      </c>
      <c r="AL17" s="30">
        <v>0</v>
      </c>
      <c r="AM17" s="30">
        <v>0</v>
      </c>
      <c r="AN17" s="30">
        <v>0</v>
      </c>
      <c r="AO17" s="30">
        <v>0</v>
      </c>
      <c r="AP17" s="30">
        <v>0</v>
      </c>
      <c r="AQ17" s="30">
        <v>0</v>
      </c>
      <c r="AR17" s="30">
        <v>0</v>
      </c>
      <c r="AS17" s="30">
        <v>0</v>
      </c>
      <c r="AT17" s="30">
        <v>0</v>
      </c>
      <c r="AU17" s="30">
        <v>0</v>
      </c>
      <c r="AV17" s="30">
        <v>0</v>
      </c>
      <c r="AW17" s="30">
        <v>0</v>
      </c>
      <c r="AX17" s="30">
        <v>0</v>
      </c>
      <c r="AY17" s="30">
        <v>0</v>
      </c>
      <c r="AZ17" s="30">
        <v>0</v>
      </c>
      <c r="BA17" s="30">
        <v>0</v>
      </c>
      <c r="BB17" s="30">
        <v>0</v>
      </c>
      <c r="BC17" s="30">
        <v>0</v>
      </c>
      <c r="BD17" s="30">
        <v>0</v>
      </c>
      <c r="BE17" s="30">
        <v>0</v>
      </c>
      <c r="BF17" s="30">
        <v>0</v>
      </c>
      <c r="BG17" s="30">
        <v>0</v>
      </c>
      <c r="BH17" s="30">
        <v>0</v>
      </c>
      <c r="BI17" s="30">
        <v>0</v>
      </c>
      <c r="BJ17" s="30">
        <v>0</v>
      </c>
      <c r="BK17" s="31">
        <f>SUM(C17:BJ17)</f>
        <v>0</v>
      </c>
    </row>
    <row r="18" spans="1:63" x14ac:dyDescent="0.25">
      <c r="A18" s="10"/>
      <c r="B18" s="21" t="s">
        <v>88</v>
      </c>
      <c r="C18" s="32">
        <f>SUM(C17)</f>
        <v>0</v>
      </c>
      <c r="D18" s="32">
        <f t="shared" ref="D18:BJ18" si="5">SUM(D17)</f>
        <v>0</v>
      </c>
      <c r="E18" s="32">
        <f t="shared" si="5"/>
        <v>0</v>
      </c>
      <c r="F18" s="32">
        <f t="shared" si="5"/>
        <v>0</v>
      </c>
      <c r="G18" s="32">
        <f t="shared" si="5"/>
        <v>0</v>
      </c>
      <c r="H18" s="32">
        <f t="shared" si="5"/>
        <v>0</v>
      </c>
      <c r="I18" s="32">
        <f t="shared" si="5"/>
        <v>0</v>
      </c>
      <c r="J18" s="32">
        <f t="shared" si="5"/>
        <v>0</v>
      </c>
      <c r="K18" s="32">
        <f t="shared" si="5"/>
        <v>0</v>
      </c>
      <c r="L18" s="32">
        <f t="shared" si="5"/>
        <v>0</v>
      </c>
      <c r="M18" s="32">
        <f t="shared" si="5"/>
        <v>0</v>
      </c>
      <c r="N18" s="32">
        <f t="shared" si="5"/>
        <v>0</v>
      </c>
      <c r="O18" s="32">
        <f t="shared" si="5"/>
        <v>0</v>
      </c>
      <c r="P18" s="32">
        <f t="shared" si="5"/>
        <v>0</v>
      </c>
      <c r="Q18" s="32">
        <f t="shared" si="5"/>
        <v>0</v>
      </c>
      <c r="R18" s="32">
        <f t="shared" si="5"/>
        <v>0</v>
      </c>
      <c r="S18" s="32">
        <f t="shared" si="5"/>
        <v>0</v>
      </c>
      <c r="T18" s="32">
        <f t="shared" si="5"/>
        <v>0</v>
      </c>
      <c r="U18" s="32">
        <f t="shared" si="5"/>
        <v>0</v>
      </c>
      <c r="V18" s="32">
        <f t="shared" si="5"/>
        <v>0</v>
      </c>
      <c r="W18" s="32">
        <f t="shared" si="5"/>
        <v>0</v>
      </c>
      <c r="X18" s="32">
        <f t="shared" si="5"/>
        <v>0</v>
      </c>
      <c r="Y18" s="32">
        <f t="shared" si="5"/>
        <v>0</v>
      </c>
      <c r="Z18" s="32">
        <f t="shared" si="5"/>
        <v>0</v>
      </c>
      <c r="AA18" s="32">
        <f t="shared" si="5"/>
        <v>0</v>
      </c>
      <c r="AB18" s="32">
        <f t="shared" si="5"/>
        <v>0</v>
      </c>
      <c r="AC18" s="32">
        <f t="shared" si="5"/>
        <v>0</v>
      </c>
      <c r="AD18" s="32">
        <f t="shared" si="5"/>
        <v>0</v>
      </c>
      <c r="AE18" s="32">
        <f t="shared" si="5"/>
        <v>0</v>
      </c>
      <c r="AF18" s="32">
        <f t="shared" si="5"/>
        <v>0</v>
      </c>
      <c r="AG18" s="32">
        <f t="shared" si="5"/>
        <v>0</v>
      </c>
      <c r="AH18" s="32">
        <f t="shared" si="5"/>
        <v>0</v>
      </c>
      <c r="AI18" s="32">
        <f t="shared" si="5"/>
        <v>0</v>
      </c>
      <c r="AJ18" s="32">
        <f t="shared" si="5"/>
        <v>0</v>
      </c>
      <c r="AK18" s="32">
        <f t="shared" si="5"/>
        <v>0</v>
      </c>
      <c r="AL18" s="32">
        <f t="shared" si="5"/>
        <v>0</v>
      </c>
      <c r="AM18" s="32">
        <f t="shared" si="5"/>
        <v>0</v>
      </c>
      <c r="AN18" s="32">
        <f t="shared" si="5"/>
        <v>0</v>
      </c>
      <c r="AO18" s="32">
        <f t="shared" si="5"/>
        <v>0</v>
      </c>
      <c r="AP18" s="32">
        <f t="shared" si="5"/>
        <v>0</v>
      </c>
      <c r="AQ18" s="32">
        <f t="shared" si="5"/>
        <v>0</v>
      </c>
      <c r="AR18" s="32">
        <f t="shared" si="5"/>
        <v>0</v>
      </c>
      <c r="AS18" s="32">
        <f t="shared" si="5"/>
        <v>0</v>
      </c>
      <c r="AT18" s="32">
        <f t="shared" si="5"/>
        <v>0</v>
      </c>
      <c r="AU18" s="32">
        <f t="shared" si="5"/>
        <v>0</v>
      </c>
      <c r="AV18" s="32">
        <f t="shared" si="5"/>
        <v>0</v>
      </c>
      <c r="AW18" s="32">
        <f t="shared" si="5"/>
        <v>0</v>
      </c>
      <c r="AX18" s="32">
        <f t="shared" si="5"/>
        <v>0</v>
      </c>
      <c r="AY18" s="32">
        <f t="shared" si="5"/>
        <v>0</v>
      </c>
      <c r="AZ18" s="32">
        <f t="shared" si="5"/>
        <v>0</v>
      </c>
      <c r="BA18" s="32">
        <f t="shared" si="5"/>
        <v>0</v>
      </c>
      <c r="BB18" s="32">
        <f t="shared" si="5"/>
        <v>0</v>
      </c>
      <c r="BC18" s="32">
        <f t="shared" si="5"/>
        <v>0</v>
      </c>
      <c r="BD18" s="32">
        <f t="shared" si="5"/>
        <v>0</v>
      </c>
      <c r="BE18" s="32">
        <f t="shared" si="5"/>
        <v>0</v>
      </c>
      <c r="BF18" s="32">
        <f t="shared" si="5"/>
        <v>0</v>
      </c>
      <c r="BG18" s="32">
        <f t="shared" si="5"/>
        <v>0</v>
      </c>
      <c r="BH18" s="32">
        <f t="shared" si="5"/>
        <v>0</v>
      </c>
      <c r="BI18" s="32">
        <f t="shared" si="5"/>
        <v>0</v>
      </c>
      <c r="BJ18" s="32">
        <f t="shared" si="5"/>
        <v>0</v>
      </c>
      <c r="BK18" s="32">
        <f>SUM(C18:BJ18)</f>
        <v>0</v>
      </c>
    </row>
    <row r="19" spans="1:63" x14ac:dyDescent="0.25">
      <c r="A19" s="10" t="s">
        <v>77</v>
      </c>
      <c r="B19" s="20" t="s">
        <v>93</v>
      </c>
      <c r="C19" s="65"/>
      <c r="D19" s="65"/>
      <c r="E19" s="65"/>
      <c r="F19" s="65"/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C19" s="65"/>
      <c r="BD19" s="65"/>
      <c r="BE19" s="65"/>
      <c r="BF19" s="65"/>
      <c r="BG19" s="65"/>
      <c r="BH19" s="65"/>
      <c r="BI19" s="65"/>
      <c r="BJ19" s="65"/>
      <c r="BK19" s="65"/>
    </row>
    <row r="20" spans="1:63" x14ac:dyDescent="0.25">
      <c r="A20" s="10"/>
      <c r="B20" s="19"/>
      <c r="C20" s="30">
        <v>0</v>
      </c>
      <c r="D20" s="30">
        <v>0</v>
      </c>
      <c r="E20" s="30">
        <v>0</v>
      </c>
      <c r="F20" s="30">
        <v>0</v>
      </c>
      <c r="G20" s="30">
        <v>0</v>
      </c>
      <c r="H20" s="30">
        <v>0</v>
      </c>
      <c r="I20" s="30">
        <v>0</v>
      </c>
      <c r="J20" s="30">
        <v>0</v>
      </c>
      <c r="K20" s="30">
        <v>0</v>
      </c>
      <c r="L20" s="30">
        <v>0</v>
      </c>
      <c r="M20" s="30">
        <v>0</v>
      </c>
      <c r="N20" s="30">
        <v>0</v>
      </c>
      <c r="O20" s="30">
        <v>0</v>
      </c>
      <c r="P20" s="30">
        <v>0</v>
      </c>
      <c r="Q20" s="30">
        <v>0</v>
      </c>
      <c r="R20" s="30">
        <v>0</v>
      </c>
      <c r="S20" s="30">
        <v>0</v>
      </c>
      <c r="T20" s="30">
        <v>0</v>
      </c>
      <c r="U20" s="30">
        <v>0</v>
      </c>
      <c r="V20" s="30">
        <v>0</v>
      </c>
      <c r="W20" s="30">
        <v>0</v>
      </c>
      <c r="X20" s="30">
        <v>0</v>
      </c>
      <c r="Y20" s="30">
        <v>0</v>
      </c>
      <c r="Z20" s="30">
        <v>0</v>
      </c>
      <c r="AA20" s="30">
        <v>0</v>
      </c>
      <c r="AB20" s="30">
        <v>0</v>
      </c>
      <c r="AC20" s="30">
        <v>0</v>
      </c>
      <c r="AD20" s="30">
        <v>0</v>
      </c>
      <c r="AE20" s="30">
        <v>0</v>
      </c>
      <c r="AF20" s="30">
        <v>0</v>
      </c>
      <c r="AG20" s="30">
        <v>0</v>
      </c>
      <c r="AH20" s="30">
        <v>0</v>
      </c>
      <c r="AI20" s="30">
        <v>0</v>
      </c>
      <c r="AJ20" s="30">
        <v>0</v>
      </c>
      <c r="AK20" s="30">
        <v>0</v>
      </c>
      <c r="AL20" s="30">
        <v>0</v>
      </c>
      <c r="AM20" s="30">
        <v>0</v>
      </c>
      <c r="AN20" s="30">
        <v>0</v>
      </c>
      <c r="AO20" s="30">
        <v>0</v>
      </c>
      <c r="AP20" s="30">
        <v>0</v>
      </c>
      <c r="AQ20" s="30">
        <v>0</v>
      </c>
      <c r="AR20" s="30">
        <v>0</v>
      </c>
      <c r="AS20" s="30">
        <v>0</v>
      </c>
      <c r="AT20" s="30">
        <v>0</v>
      </c>
      <c r="AU20" s="30">
        <v>0</v>
      </c>
      <c r="AV20" s="30">
        <v>0</v>
      </c>
      <c r="AW20" s="30">
        <v>0</v>
      </c>
      <c r="AX20" s="30">
        <v>0</v>
      </c>
      <c r="AY20" s="30">
        <v>0</v>
      </c>
      <c r="AZ20" s="30">
        <v>0</v>
      </c>
      <c r="BA20" s="30">
        <v>0</v>
      </c>
      <c r="BB20" s="30">
        <v>0</v>
      </c>
      <c r="BC20" s="30">
        <v>0</v>
      </c>
      <c r="BD20" s="30">
        <v>0</v>
      </c>
      <c r="BE20" s="30">
        <v>0</v>
      </c>
      <c r="BF20" s="30">
        <v>0</v>
      </c>
      <c r="BG20" s="30">
        <v>0</v>
      </c>
      <c r="BH20" s="30">
        <v>0</v>
      </c>
      <c r="BI20" s="30">
        <v>0</v>
      </c>
      <c r="BJ20" s="30">
        <v>0</v>
      </c>
      <c r="BK20" s="31">
        <f>SUM(C20:BJ20)</f>
        <v>0</v>
      </c>
    </row>
    <row r="21" spans="1:63" x14ac:dyDescent="0.25">
      <c r="A21" s="10"/>
      <c r="B21" s="21" t="s">
        <v>87</v>
      </c>
      <c r="C21" s="32">
        <f>SUM(C20)</f>
        <v>0</v>
      </c>
      <c r="D21" s="32">
        <f t="shared" ref="D21:BJ21" si="6">SUM(D20)</f>
        <v>0</v>
      </c>
      <c r="E21" s="32">
        <f t="shared" si="6"/>
        <v>0</v>
      </c>
      <c r="F21" s="32">
        <f t="shared" si="6"/>
        <v>0</v>
      </c>
      <c r="G21" s="32">
        <f t="shared" si="6"/>
        <v>0</v>
      </c>
      <c r="H21" s="32">
        <f t="shared" si="6"/>
        <v>0</v>
      </c>
      <c r="I21" s="32">
        <f t="shared" si="6"/>
        <v>0</v>
      </c>
      <c r="J21" s="32">
        <f t="shared" si="6"/>
        <v>0</v>
      </c>
      <c r="K21" s="32">
        <f t="shared" si="6"/>
        <v>0</v>
      </c>
      <c r="L21" s="32">
        <f t="shared" si="6"/>
        <v>0</v>
      </c>
      <c r="M21" s="32">
        <f t="shared" si="6"/>
        <v>0</v>
      </c>
      <c r="N21" s="32">
        <f t="shared" si="6"/>
        <v>0</v>
      </c>
      <c r="O21" s="32">
        <f t="shared" si="6"/>
        <v>0</v>
      </c>
      <c r="P21" s="32">
        <f t="shared" si="6"/>
        <v>0</v>
      </c>
      <c r="Q21" s="32">
        <f t="shared" si="6"/>
        <v>0</v>
      </c>
      <c r="R21" s="32">
        <f t="shared" si="6"/>
        <v>0</v>
      </c>
      <c r="S21" s="32">
        <f t="shared" si="6"/>
        <v>0</v>
      </c>
      <c r="T21" s="32">
        <f t="shared" si="6"/>
        <v>0</v>
      </c>
      <c r="U21" s="32">
        <f t="shared" si="6"/>
        <v>0</v>
      </c>
      <c r="V21" s="32">
        <f t="shared" si="6"/>
        <v>0</v>
      </c>
      <c r="W21" s="32">
        <f t="shared" si="6"/>
        <v>0</v>
      </c>
      <c r="X21" s="32">
        <f t="shared" si="6"/>
        <v>0</v>
      </c>
      <c r="Y21" s="32">
        <f t="shared" si="6"/>
        <v>0</v>
      </c>
      <c r="Z21" s="32">
        <f t="shared" si="6"/>
        <v>0</v>
      </c>
      <c r="AA21" s="32">
        <f t="shared" si="6"/>
        <v>0</v>
      </c>
      <c r="AB21" s="32">
        <f t="shared" si="6"/>
        <v>0</v>
      </c>
      <c r="AC21" s="32">
        <f t="shared" si="6"/>
        <v>0</v>
      </c>
      <c r="AD21" s="32">
        <f t="shared" si="6"/>
        <v>0</v>
      </c>
      <c r="AE21" s="32">
        <f t="shared" si="6"/>
        <v>0</v>
      </c>
      <c r="AF21" s="32">
        <f t="shared" si="6"/>
        <v>0</v>
      </c>
      <c r="AG21" s="32">
        <f t="shared" si="6"/>
        <v>0</v>
      </c>
      <c r="AH21" s="32">
        <f t="shared" si="6"/>
        <v>0</v>
      </c>
      <c r="AI21" s="32">
        <f t="shared" si="6"/>
        <v>0</v>
      </c>
      <c r="AJ21" s="32">
        <f t="shared" si="6"/>
        <v>0</v>
      </c>
      <c r="AK21" s="32">
        <f t="shared" si="6"/>
        <v>0</v>
      </c>
      <c r="AL21" s="32">
        <f t="shared" si="6"/>
        <v>0</v>
      </c>
      <c r="AM21" s="32">
        <f t="shared" si="6"/>
        <v>0</v>
      </c>
      <c r="AN21" s="32">
        <f t="shared" si="6"/>
        <v>0</v>
      </c>
      <c r="AO21" s="32">
        <f t="shared" si="6"/>
        <v>0</v>
      </c>
      <c r="AP21" s="32">
        <f t="shared" si="6"/>
        <v>0</v>
      </c>
      <c r="AQ21" s="32">
        <f t="shared" si="6"/>
        <v>0</v>
      </c>
      <c r="AR21" s="32">
        <f t="shared" si="6"/>
        <v>0</v>
      </c>
      <c r="AS21" s="32">
        <f t="shared" si="6"/>
        <v>0</v>
      </c>
      <c r="AT21" s="32">
        <f t="shared" si="6"/>
        <v>0</v>
      </c>
      <c r="AU21" s="32">
        <f t="shared" si="6"/>
        <v>0</v>
      </c>
      <c r="AV21" s="32">
        <f t="shared" si="6"/>
        <v>0</v>
      </c>
      <c r="AW21" s="32">
        <f t="shared" si="6"/>
        <v>0</v>
      </c>
      <c r="AX21" s="32">
        <f t="shared" si="6"/>
        <v>0</v>
      </c>
      <c r="AY21" s="32">
        <f t="shared" si="6"/>
        <v>0</v>
      </c>
      <c r="AZ21" s="32">
        <f t="shared" si="6"/>
        <v>0</v>
      </c>
      <c r="BA21" s="32">
        <f t="shared" si="6"/>
        <v>0</v>
      </c>
      <c r="BB21" s="32">
        <f t="shared" si="6"/>
        <v>0</v>
      </c>
      <c r="BC21" s="32">
        <f t="shared" si="6"/>
        <v>0</v>
      </c>
      <c r="BD21" s="32">
        <f t="shared" si="6"/>
        <v>0</v>
      </c>
      <c r="BE21" s="32">
        <f t="shared" si="6"/>
        <v>0</v>
      </c>
      <c r="BF21" s="32">
        <f t="shared" si="6"/>
        <v>0</v>
      </c>
      <c r="BG21" s="32">
        <f t="shared" si="6"/>
        <v>0</v>
      </c>
      <c r="BH21" s="32">
        <f t="shared" si="6"/>
        <v>0</v>
      </c>
      <c r="BI21" s="32">
        <f t="shared" si="6"/>
        <v>0</v>
      </c>
      <c r="BJ21" s="32">
        <f t="shared" si="6"/>
        <v>0</v>
      </c>
      <c r="BK21" s="32">
        <f>SUM(C21:BJ21)</f>
        <v>0</v>
      </c>
    </row>
    <row r="22" spans="1:63" x14ac:dyDescent="0.25">
      <c r="A22" s="10" t="s">
        <v>78</v>
      </c>
      <c r="B22" s="20" t="s">
        <v>13</v>
      </c>
      <c r="C22" s="65"/>
      <c r="D22" s="65"/>
      <c r="E22" s="65"/>
      <c r="F22" s="65"/>
      <c r="G22" s="65"/>
      <c r="H22" s="65"/>
      <c r="I22" s="65"/>
      <c r="J22" s="65"/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65"/>
      <c r="AG22" s="65"/>
      <c r="AH22" s="65"/>
      <c r="AI22" s="65"/>
      <c r="AJ22" s="65"/>
      <c r="AK22" s="65"/>
      <c r="AL22" s="65"/>
      <c r="AM22" s="65"/>
      <c r="AN22" s="65"/>
      <c r="AO22" s="65"/>
      <c r="AP22" s="65"/>
      <c r="AQ22" s="65"/>
      <c r="AR22" s="65"/>
      <c r="AS22" s="65"/>
      <c r="AT22" s="65"/>
      <c r="AU22" s="65"/>
      <c r="AV22" s="65"/>
      <c r="AW22" s="65"/>
      <c r="AX22" s="65"/>
      <c r="AY22" s="65"/>
      <c r="AZ22" s="65"/>
      <c r="BA22" s="65"/>
      <c r="BB22" s="65"/>
      <c r="BC22" s="65"/>
      <c r="BD22" s="65"/>
      <c r="BE22" s="65"/>
      <c r="BF22" s="65"/>
      <c r="BG22" s="65"/>
      <c r="BH22" s="65"/>
      <c r="BI22" s="65"/>
      <c r="BJ22" s="65"/>
      <c r="BK22" s="65"/>
    </row>
    <row r="23" spans="1:63" x14ac:dyDescent="0.25">
      <c r="A23" s="10"/>
      <c r="B23" s="20" t="s">
        <v>99</v>
      </c>
      <c r="C23" s="30">
        <v>0</v>
      </c>
      <c r="D23" s="30">
        <v>0</v>
      </c>
      <c r="E23" s="30">
        <v>0</v>
      </c>
      <c r="F23" s="30">
        <v>0</v>
      </c>
      <c r="G23" s="30">
        <v>0</v>
      </c>
      <c r="H23" s="30">
        <v>5.9282608077000027</v>
      </c>
      <c r="I23" s="30">
        <v>0.28885333460000001</v>
      </c>
      <c r="J23" s="30">
        <v>0</v>
      </c>
      <c r="K23" s="30">
        <v>0</v>
      </c>
      <c r="L23" s="30">
        <v>6.9013870252333316</v>
      </c>
      <c r="M23" s="30">
        <v>0</v>
      </c>
      <c r="N23" s="30">
        <v>0</v>
      </c>
      <c r="O23" s="30">
        <v>0</v>
      </c>
      <c r="P23" s="30">
        <v>0</v>
      </c>
      <c r="Q23" s="30">
        <v>0</v>
      </c>
      <c r="R23" s="30">
        <v>1.952783700366667</v>
      </c>
      <c r="S23" s="30">
        <v>0.33234737219999977</v>
      </c>
      <c r="T23" s="30">
        <v>0.40108421733333333</v>
      </c>
      <c r="U23" s="30">
        <v>0</v>
      </c>
      <c r="V23" s="30">
        <v>0.82394664213333346</v>
      </c>
      <c r="W23" s="30">
        <v>0</v>
      </c>
      <c r="X23" s="30">
        <v>0</v>
      </c>
      <c r="Y23" s="30">
        <v>0</v>
      </c>
      <c r="Z23" s="30">
        <v>0</v>
      </c>
      <c r="AA23" s="30">
        <v>0</v>
      </c>
      <c r="AB23" s="30">
        <v>0.45565531563333334</v>
      </c>
      <c r="AC23" s="30">
        <v>0</v>
      </c>
      <c r="AD23" s="30">
        <v>0</v>
      </c>
      <c r="AE23" s="30">
        <v>0</v>
      </c>
      <c r="AF23" s="30">
        <v>0.73606527736666649</v>
      </c>
      <c r="AG23" s="30">
        <v>0</v>
      </c>
      <c r="AH23" s="30">
        <v>0</v>
      </c>
      <c r="AI23" s="30">
        <v>0</v>
      </c>
      <c r="AJ23" s="30">
        <v>0</v>
      </c>
      <c r="AK23" s="30">
        <v>0</v>
      </c>
      <c r="AL23" s="30">
        <v>9.1353665399999978E-2</v>
      </c>
      <c r="AM23" s="30">
        <v>0</v>
      </c>
      <c r="AN23" s="30">
        <v>0</v>
      </c>
      <c r="AO23" s="30">
        <v>0</v>
      </c>
      <c r="AP23" s="30">
        <v>1.8387083933333333E-2</v>
      </c>
      <c r="AQ23" s="30">
        <v>0</v>
      </c>
      <c r="AR23" s="30">
        <v>0</v>
      </c>
      <c r="AS23" s="30">
        <v>0</v>
      </c>
      <c r="AT23" s="30">
        <v>0</v>
      </c>
      <c r="AU23" s="30">
        <v>0</v>
      </c>
      <c r="AV23" s="30">
        <v>10.885396678500001</v>
      </c>
      <c r="AW23" s="30">
        <v>17.890518402266668</v>
      </c>
      <c r="AX23" s="30">
        <v>1.6171653933333332E-2</v>
      </c>
      <c r="AY23" s="30">
        <v>0</v>
      </c>
      <c r="AZ23" s="30">
        <v>37.69766456566667</v>
      </c>
      <c r="BA23" s="30">
        <v>0</v>
      </c>
      <c r="BB23" s="30">
        <v>0</v>
      </c>
      <c r="BC23" s="30">
        <v>0</v>
      </c>
      <c r="BD23" s="30">
        <v>0</v>
      </c>
      <c r="BE23" s="30">
        <v>0</v>
      </c>
      <c r="BF23" s="30">
        <v>2.3874952572000003</v>
      </c>
      <c r="BG23" s="30">
        <v>0.12260747999999998</v>
      </c>
      <c r="BH23" s="30">
        <v>6.363456966700002</v>
      </c>
      <c r="BI23" s="30">
        <v>0</v>
      </c>
      <c r="BJ23" s="30">
        <v>1.5167870359000002</v>
      </c>
      <c r="BK23" s="56">
        <f>SUM(C23:BJ23)</f>
        <v>94.810222482066663</v>
      </c>
    </row>
    <row r="24" spans="1:63" x14ac:dyDescent="0.25">
      <c r="A24" s="10"/>
      <c r="B24" s="20" t="s">
        <v>118</v>
      </c>
      <c r="C24" s="30">
        <v>0</v>
      </c>
      <c r="D24" s="30">
        <v>47.205564221166611</v>
      </c>
      <c r="E24" s="30">
        <v>0</v>
      </c>
      <c r="F24" s="30">
        <v>0</v>
      </c>
      <c r="G24" s="30">
        <v>0</v>
      </c>
      <c r="H24" s="30">
        <v>5.3454752291333314</v>
      </c>
      <c r="I24" s="30">
        <v>136.82291708773334</v>
      </c>
      <c r="J24" s="30">
        <v>2.2851017569666672</v>
      </c>
      <c r="K24" s="30">
        <v>0</v>
      </c>
      <c r="L24" s="30">
        <v>51.81646510183333</v>
      </c>
      <c r="M24" s="30">
        <v>0</v>
      </c>
      <c r="N24" s="30">
        <v>0</v>
      </c>
      <c r="O24" s="30">
        <v>0</v>
      </c>
      <c r="P24" s="30">
        <v>0</v>
      </c>
      <c r="Q24" s="30">
        <v>0</v>
      </c>
      <c r="R24" s="30">
        <v>1.1951915048333335</v>
      </c>
      <c r="S24" s="30">
        <v>2.8258620531000003</v>
      </c>
      <c r="T24" s="30">
        <v>0</v>
      </c>
      <c r="U24" s="30">
        <v>0</v>
      </c>
      <c r="V24" s="30">
        <v>1.2496332934666667</v>
      </c>
      <c r="W24" s="30">
        <v>0</v>
      </c>
      <c r="X24" s="30">
        <v>0</v>
      </c>
      <c r="Y24" s="30">
        <v>0</v>
      </c>
      <c r="Z24" s="30">
        <v>0</v>
      </c>
      <c r="AA24" s="30">
        <v>0</v>
      </c>
      <c r="AB24" s="30">
        <v>0.62985762319999983</v>
      </c>
      <c r="AC24" s="30">
        <v>65.823630244499995</v>
      </c>
      <c r="AD24" s="30">
        <v>9.1671668999999973E-3</v>
      </c>
      <c r="AE24" s="30">
        <v>0</v>
      </c>
      <c r="AF24" s="30">
        <v>2.1547687549000001</v>
      </c>
      <c r="AG24" s="30">
        <v>0</v>
      </c>
      <c r="AH24" s="30">
        <v>0</v>
      </c>
      <c r="AI24" s="30">
        <v>0</v>
      </c>
      <c r="AJ24" s="30">
        <v>0</v>
      </c>
      <c r="AK24" s="30">
        <v>0</v>
      </c>
      <c r="AL24" s="30">
        <v>0.22413607823333337</v>
      </c>
      <c r="AM24" s="30">
        <v>0.25049073549999995</v>
      </c>
      <c r="AN24" s="30">
        <v>0</v>
      </c>
      <c r="AO24" s="30">
        <v>0</v>
      </c>
      <c r="AP24" s="30">
        <v>0.12391818603333334</v>
      </c>
      <c r="AQ24" s="30">
        <v>0</v>
      </c>
      <c r="AR24" s="30">
        <v>0</v>
      </c>
      <c r="AS24" s="30">
        <v>0</v>
      </c>
      <c r="AT24" s="30">
        <v>0</v>
      </c>
      <c r="AU24" s="30">
        <v>0</v>
      </c>
      <c r="AV24" s="30">
        <v>24.681367399599996</v>
      </c>
      <c r="AW24" s="30">
        <v>62.565439749100008</v>
      </c>
      <c r="AX24" s="30">
        <v>5.5852204858666674</v>
      </c>
      <c r="AY24" s="30">
        <v>0</v>
      </c>
      <c r="AZ24" s="30">
        <v>99.261856364800011</v>
      </c>
      <c r="BA24" s="30">
        <v>0</v>
      </c>
      <c r="BB24" s="30">
        <v>0</v>
      </c>
      <c r="BC24" s="30">
        <v>0</v>
      </c>
      <c r="BD24" s="30">
        <v>0</v>
      </c>
      <c r="BE24" s="30">
        <v>0</v>
      </c>
      <c r="BF24" s="30">
        <v>6.1346145299333301</v>
      </c>
      <c r="BG24" s="30">
        <v>1.8295825372333334</v>
      </c>
      <c r="BH24" s="30">
        <v>1.8175824333333333E-3</v>
      </c>
      <c r="BI24" s="30">
        <v>0</v>
      </c>
      <c r="BJ24" s="30">
        <v>5.9224285879999998</v>
      </c>
      <c r="BK24" s="31">
        <f t="shared" ref="BK24:BK30" si="7">SUM(C24:BJ24)</f>
        <v>523.94450627446656</v>
      </c>
    </row>
    <row r="25" spans="1:63" x14ac:dyDescent="0.25">
      <c r="A25" s="10"/>
      <c r="B25" s="20" t="s">
        <v>119</v>
      </c>
      <c r="C25" s="30">
        <v>0</v>
      </c>
      <c r="D25" s="30">
        <v>39.661719943466665</v>
      </c>
      <c r="E25" s="30">
        <v>0</v>
      </c>
      <c r="F25" s="30">
        <v>0</v>
      </c>
      <c r="G25" s="30">
        <v>0</v>
      </c>
      <c r="H25" s="30">
        <v>0.88202906689999994</v>
      </c>
      <c r="I25" s="30">
        <v>21.691358603966655</v>
      </c>
      <c r="J25" s="30">
        <v>0</v>
      </c>
      <c r="K25" s="30">
        <v>0</v>
      </c>
      <c r="L25" s="30">
        <v>2.3278876030333335</v>
      </c>
      <c r="M25" s="30">
        <v>0</v>
      </c>
      <c r="N25" s="30">
        <v>0</v>
      </c>
      <c r="O25" s="30">
        <v>0</v>
      </c>
      <c r="P25" s="30">
        <v>0</v>
      </c>
      <c r="Q25" s="30">
        <v>0</v>
      </c>
      <c r="R25" s="30">
        <v>0.21476123433333333</v>
      </c>
      <c r="S25" s="30">
        <v>0</v>
      </c>
      <c r="T25" s="30">
        <v>0</v>
      </c>
      <c r="U25" s="30">
        <v>0</v>
      </c>
      <c r="V25" s="30">
        <v>5.9302272100000004E-2</v>
      </c>
      <c r="W25" s="30">
        <v>0</v>
      </c>
      <c r="X25" s="30">
        <v>0</v>
      </c>
      <c r="Y25" s="30">
        <v>0</v>
      </c>
      <c r="Z25" s="30">
        <v>0</v>
      </c>
      <c r="AA25" s="30">
        <v>0</v>
      </c>
      <c r="AB25" s="30">
        <v>2.8050565800000003E-2</v>
      </c>
      <c r="AC25" s="30">
        <v>2.8267730099999999E-2</v>
      </c>
      <c r="AD25" s="30">
        <v>0</v>
      </c>
      <c r="AE25" s="30">
        <v>0</v>
      </c>
      <c r="AF25" s="30">
        <v>6.5970481333333345E-2</v>
      </c>
      <c r="AG25" s="30">
        <v>0</v>
      </c>
      <c r="AH25" s="30">
        <v>0</v>
      </c>
      <c r="AI25" s="30">
        <v>0</v>
      </c>
      <c r="AJ25" s="30">
        <v>0</v>
      </c>
      <c r="AK25" s="30">
        <v>0</v>
      </c>
      <c r="AL25" s="30">
        <v>7.1384063333333331E-3</v>
      </c>
      <c r="AM25" s="30">
        <v>0</v>
      </c>
      <c r="AN25" s="30">
        <v>0</v>
      </c>
      <c r="AO25" s="30">
        <v>0</v>
      </c>
      <c r="AP25" s="30">
        <v>0</v>
      </c>
      <c r="AQ25" s="30">
        <v>0</v>
      </c>
      <c r="AR25" s="30">
        <v>0</v>
      </c>
      <c r="AS25" s="30">
        <v>0</v>
      </c>
      <c r="AT25" s="30">
        <v>0</v>
      </c>
      <c r="AU25" s="30">
        <v>0</v>
      </c>
      <c r="AV25" s="30">
        <v>2.9443893050333321</v>
      </c>
      <c r="AW25" s="30">
        <v>1.6715508344333334</v>
      </c>
      <c r="AX25" s="30">
        <v>0</v>
      </c>
      <c r="AY25" s="30">
        <v>0</v>
      </c>
      <c r="AZ25" s="30">
        <v>1.3722333785666667</v>
      </c>
      <c r="BA25" s="30">
        <v>0</v>
      </c>
      <c r="BB25" s="30">
        <v>0</v>
      </c>
      <c r="BC25" s="30">
        <v>0</v>
      </c>
      <c r="BD25" s="30">
        <v>0</v>
      </c>
      <c r="BE25" s="30">
        <v>0</v>
      </c>
      <c r="BF25" s="30">
        <v>0.31913744943333333</v>
      </c>
      <c r="BG25" s="30">
        <v>0</v>
      </c>
      <c r="BH25" s="30">
        <v>0</v>
      </c>
      <c r="BI25" s="30">
        <v>0</v>
      </c>
      <c r="BJ25" s="30">
        <v>0.4165222563333334</v>
      </c>
      <c r="BK25" s="55">
        <f t="shared" si="7"/>
        <v>71.69031913116666</v>
      </c>
    </row>
    <row r="26" spans="1:63" x14ac:dyDescent="0.25">
      <c r="A26" s="10"/>
      <c r="B26" s="20" t="s">
        <v>116</v>
      </c>
      <c r="C26" s="30">
        <v>0</v>
      </c>
      <c r="D26" s="30">
        <v>18.940694526099996</v>
      </c>
      <c r="E26" s="30">
        <v>0</v>
      </c>
      <c r="F26" s="30">
        <v>0</v>
      </c>
      <c r="G26" s="30">
        <v>0</v>
      </c>
      <c r="H26" s="30">
        <v>0.90057286879999998</v>
      </c>
      <c r="I26" s="30">
        <v>0.64139060320000008</v>
      </c>
      <c r="J26" s="30">
        <v>0</v>
      </c>
      <c r="K26" s="30">
        <v>0</v>
      </c>
      <c r="L26" s="30">
        <v>1.5264417585000001</v>
      </c>
      <c r="M26" s="30">
        <v>0</v>
      </c>
      <c r="N26" s="30">
        <v>0</v>
      </c>
      <c r="O26" s="30">
        <v>0</v>
      </c>
      <c r="P26" s="30">
        <v>0</v>
      </c>
      <c r="Q26" s="30">
        <v>0</v>
      </c>
      <c r="R26" s="30">
        <v>0.12236864153333332</v>
      </c>
      <c r="S26" s="30">
        <v>3.163300790733333</v>
      </c>
      <c r="T26" s="30">
        <v>0</v>
      </c>
      <c r="U26" s="30">
        <v>0</v>
      </c>
      <c r="V26" s="30">
        <v>0</v>
      </c>
      <c r="W26" s="30">
        <v>0</v>
      </c>
      <c r="X26" s="30">
        <v>0</v>
      </c>
      <c r="Y26" s="30">
        <v>0</v>
      </c>
      <c r="Z26" s="30">
        <v>0</v>
      </c>
      <c r="AA26" s="30">
        <v>0</v>
      </c>
      <c r="AB26" s="30">
        <v>1.0381694818333331</v>
      </c>
      <c r="AC26" s="30">
        <v>0.50965682293333336</v>
      </c>
      <c r="AD26" s="30">
        <v>0</v>
      </c>
      <c r="AE26" s="30">
        <v>0</v>
      </c>
      <c r="AF26" s="30">
        <v>2.1993446732333335</v>
      </c>
      <c r="AG26" s="30">
        <v>0</v>
      </c>
      <c r="AH26" s="30">
        <v>0</v>
      </c>
      <c r="AI26" s="30">
        <v>0</v>
      </c>
      <c r="AJ26" s="30">
        <v>0</v>
      </c>
      <c r="AK26" s="30">
        <v>0</v>
      </c>
      <c r="AL26" s="30">
        <v>0.29403766003333331</v>
      </c>
      <c r="AM26" s="30">
        <v>1.4411426666666665E-4</v>
      </c>
      <c r="AN26" s="30">
        <v>0</v>
      </c>
      <c r="AO26" s="30">
        <v>0</v>
      </c>
      <c r="AP26" s="30">
        <v>0.37107999209999998</v>
      </c>
      <c r="AQ26" s="30">
        <v>0</v>
      </c>
      <c r="AR26" s="30">
        <v>0</v>
      </c>
      <c r="AS26" s="30">
        <v>0</v>
      </c>
      <c r="AT26" s="30">
        <v>0</v>
      </c>
      <c r="AU26" s="30">
        <v>0</v>
      </c>
      <c r="AV26" s="30">
        <v>10.184996580600005</v>
      </c>
      <c r="AW26" s="30">
        <v>31.165839231099998</v>
      </c>
      <c r="AX26" s="30">
        <v>0</v>
      </c>
      <c r="AY26" s="30">
        <v>0</v>
      </c>
      <c r="AZ26" s="30">
        <v>21.595449593399998</v>
      </c>
      <c r="BA26" s="30">
        <v>0</v>
      </c>
      <c r="BB26" s="30">
        <v>0</v>
      </c>
      <c r="BC26" s="30">
        <v>0</v>
      </c>
      <c r="BD26" s="30">
        <v>0</v>
      </c>
      <c r="BE26" s="30">
        <v>0</v>
      </c>
      <c r="BF26" s="30">
        <v>1.4996352205333332</v>
      </c>
      <c r="BG26" s="30">
        <v>6.9078037842666662</v>
      </c>
      <c r="BH26" s="30">
        <v>0</v>
      </c>
      <c r="BI26" s="30">
        <v>0</v>
      </c>
      <c r="BJ26" s="30">
        <v>0.70689363553333351</v>
      </c>
      <c r="BK26" s="55">
        <f t="shared" si="7"/>
        <v>101.76781997869999</v>
      </c>
    </row>
    <row r="27" spans="1:63" x14ac:dyDescent="0.25">
      <c r="A27" s="10"/>
      <c r="B27" s="20" t="s">
        <v>120</v>
      </c>
      <c r="C27" s="30">
        <v>0</v>
      </c>
      <c r="D27" s="30">
        <v>51.418587410500095</v>
      </c>
      <c r="E27" s="30">
        <v>0</v>
      </c>
      <c r="F27" s="30">
        <v>0</v>
      </c>
      <c r="G27" s="30">
        <v>0</v>
      </c>
      <c r="H27" s="30">
        <v>1.5357631550333335</v>
      </c>
      <c r="I27" s="30">
        <v>50.777641389766671</v>
      </c>
      <c r="J27" s="30">
        <v>0</v>
      </c>
      <c r="K27" s="30">
        <v>0</v>
      </c>
      <c r="L27" s="30">
        <v>14.099977386699999</v>
      </c>
      <c r="M27" s="30">
        <v>0</v>
      </c>
      <c r="N27" s="30">
        <v>0</v>
      </c>
      <c r="O27" s="30">
        <v>0</v>
      </c>
      <c r="P27" s="30">
        <v>0</v>
      </c>
      <c r="Q27" s="30">
        <v>0</v>
      </c>
      <c r="R27" s="30">
        <v>0.25847586253333338</v>
      </c>
      <c r="S27" s="30">
        <v>0</v>
      </c>
      <c r="T27" s="30">
        <v>0</v>
      </c>
      <c r="U27" s="30">
        <v>0</v>
      </c>
      <c r="V27" s="30">
        <v>6.9049958533333358E-2</v>
      </c>
      <c r="W27" s="30">
        <v>0</v>
      </c>
      <c r="X27" s="30">
        <v>0</v>
      </c>
      <c r="Y27" s="30">
        <v>0</v>
      </c>
      <c r="Z27" s="30">
        <v>0</v>
      </c>
      <c r="AA27" s="30">
        <v>0</v>
      </c>
      <c r="AB27" s="30">
        <v>2.597337739266667</v>
      </c>
      <c r="AC27" s="30">
        <v>5.7253846745333323</v>
      </c>
      <c r="AD27" s="30">
        <v>0</v>
      </c>
      <c r="AE27" s="30">
        <v>0</v>
      </c>
      <c r="AF27" s="30">
        <v>3.1219027944000008</v>
      </c>
      <c r="AG27" s="30">
        <v>0</v>
      </c>
      <c r="AH27" s="30">
        <v>0</v>
      </c>
      <c r="AI27" s="30">
        <v>0</v>
      </c>
      <c r="AJ27" s="30">
        <v>0</v>
      </c>
      <c r="AK27" s="30">
        <v>0</v>
      </c>
      <c r="AL27" s="30">
        <v>0.35694542010000002</v>
      </c>
      <c r="AM27" s="30">
        <v>1.6100890466666663E-2</v>
      </c>
      <c r="AN27" s="30">
        <v>44.728402127466666</v>
      </c>
      <c r="AO27" s="30">
        <v>0</v>
      </c>
      <c r="AP27" s="30">
        <v>0.35780330199999999</v>
      </c>
      <c r="AQ27" s="30">
        <v>0</v>
      </c>
      <c r="AR27" s="30">
        <v>0</v>
      </c>
      <c r="AS27" s="30">
        <v>0</v>
      </c>
      <c r="AT27" s="30">
        <v>0</v>
      </c>
      <c r="AU27" s="30">
        <v>0</v>
      </c>
      <c r="AV27" s="30">
        <v>9.6718643397999973</v>
      </c>
      <c r="AW27" s="30">
        <v>51.933692684166672</v>
      </c>
      <c r="AX27" s="30">
        <v>0.46106452680000004</v>
      </c>
      <c r="AY27" s="30">
        <v>0</v>
      </c>
      <c r="AZ27" s="30">
        <v>47.750754129166658</v>
      </c>
      <c r="BA27" s="30">
        <v>0</v>
      </c>
      <c r="BB27" s="30">
        <v>0</v>
      </c>
      <c r="BC27" s="30">
        <v>0</v>
      </c>
      <c r="BD27" s="30">
        <v>0</v>
      </c>
      <c r="BE27" s="30">
        <v>0</v>
      </c>
      <c r="BF27" s="30">
        <v>2.0996786670666663</v>
      </c>
      <c r="BG27" s="30">
        <v>4.8524489436666665</v>
      </c>
      <c r="BH27" s="30">
        <v>0</v>
      </c>
      <c r="BI27" s="30">
        <v>0</v>
      </c>
      <c r="BJ27" s="30">
        <v>2.3965551103666662</v>
      </c>
      <c r="BK27" s="55">
        <f t="shared" si="7"/>
        <v>294.22943051233341</v>
      </c>
    </row>
    <row r="28" spans="1:63" x14ac:dyDescent="0.25">
      <c r="A28" s="10"/>
      <c r="B28" s="20" t="s">
        <v>100</v>
      </c>
      <c r="C28" s="30">
        <v>0</v>
      </c>
      <c r="D28" s="30">
        <v>2.0798183655333324</v>
      </c>
      <c r="E28" s="30">
        <v>0</v>
      </c>
      <c r="F28" s="30">
        <v>0</v>
      </c>
      <c r="G28" s="30">
        <v>0</v>
      </c>
      <c r="H28" s="30">
        <v>0.46307888669999997</v>
      </c>
      <c r="I28" s="30">
        <v>2.9153934429000183</v>
      </c>
      <c r="J28" s="30">
        <v>0</v>
      </c>
      <c r="K28" s="30">
        <v>0</v>
      </c>
      <c r="L28" s="30">
        <v>0.49894640916666666</v>
      </c>
      <c r="M28" s="30">
        <v>0</v>
      </c>
      <c r="N28" s="30">
        <v>0</v>
      </c>
      <c r="O28" s="30">
        <v>0</v>
      </c>
      <c r="P28" s="30">
        <v>0</v>
      </c>
      <c r="Q28" s="30">
        <v>0</v>
      </c>
      <c r="R28" s="30">
        <v>1.8512100466666664E-2</v>
      </c>
      <c r="S28" s="30">
        <v>0</v>
      </c>
      <c r="T28" s="30">
        <v>0</v>
      </c>
      <c r="U28" s="30">
        <v>0</v>
      </c>
      <c r="V28" s="30">
        <v>0</v>
      </c>
      <c r="W28" s="30">
        <v>0</v>
      </c>
      <c r="X28" s="30">
        <v>0</v>
      </c>
      <c r="Y28" s="30">
        <v>0</v>
      </c>
      <c r="Z28" s="30">
        <v>0</v>
      </c>
      <c r="AA28" s="30">
        <v>0</v>
      </c>
      <c r="AB28" s="30">
        <v>0.3565363305</v>
      </c>
      <c r="AC28" s="30">
        <v>0.16620700319999995</v>
      </c>
      <c r="AD28" s="30">
        <v>0</v>
      </c>
      <c r="AE28" s="30">
        <v>0</v>
      </c>
      <c r="AF28" s="30">
        <v>0.23015716616666668</v>
      </c>
      <c r="AG28" s="30">
        <v>0</v>
      </c>
      <c r="AH28" s="30">
        <v>0</v>
      </c>
      <c r="AI28" s="30">
        <v>0</v>
      </c>
      <c r="AJ28" s="30">
        <v>0</v>
      </c>
      <c r="AK28" s="30">
        <v>0</v>
      </c>
      <c r="AL28" s="30">
        <v>0.16418003199999998</v>
      </c>
      <c r="AM28" s="30">
        <v>4.4325532633333331E-2</v>
      </c>
      <c r="AN28" s="30">
        <v>0</v>
      </c>
      <c r="AO28" s="30">
        <v>0</v>
      </c>
      <c r="AP28" s="30">
        <v>1.5130227703000001</v>
      </c>
      <c r="AQ28" s="30">
        <v>0</v>
      </c>
      <c r="AR28" s="30">
        <v>0</v>
      </c>
      <c r="AS28" s="30">
        <v>0</v>
      </c>
      <c r="AT28" s="30">
        <v>0</v>
      </c>
      <c r="AU28" s="30">
        <v>0</v>
      </c>
      <c r="AV28" s="30">
        <v>6.335274801500006</v>
      </c>
      <c r="AW28" s="30">
        <v>1.7340404102999998</v>
      </c>
      <c r="AX28" s="30">
        <v>0</v>
      </c>
      <c r="AY28" s="30">
        <v>0</v>
      </c>
      <c r="AZ28" s="30">
        <v>2.6325058200666667</v>
      </c>
      <c r="BA28" s="30">
        <v>0</v>
      </c>
      <c r="BB28" s="30">
        <v>0</v>
      </c>
      <c r="BC28" s="30">
        <v>0</v>
      </c>
      <c r="BD28" s="30">
        <v>0</v>
      </c>
      <c r="BE28" s="30">
        <v>0</v>
      </c>
      <c r="BF28" s="30">
        <v>1.6323874365666664</v>
      </c>
      <c r="BG28" s="30">
        <v>0.10089050286666665</v>
      </c>
      <c r="BH28" s="30">
        <v>0</v>
      </c>
      <c r="BI28" s="30">
        <v>0</v>
      </c>
      <c r="BJ28" s="30">
        <v>6.6402741633333345E-2</v>
      </c>
      <c r="BK28" s="58">
        <f t="shared" si="7"/>
        <v>20.95167975250002</v>
      </c>
    </row>
    <row r="29" spans="1:63" x14ac:dyDescent="0.25">
      <c r="A29" s="10"/>
      <c r="B29" s="21" t="s">
        <v>86</v>
      </c>
      <c r="C29" s="32">
        <f t="shared" ref="C29:AH29" si="8">SUM(C23:C28)</f>
        <v>0</v>
      </c>
      <c r="D29" s="32">
        <f t="shared" si="8"/>
        <v>159.3063844667667</v>
      </c>
      <c r="E29" s="32">
        <f t="shared" si="8"/>
        <v>0</v>
      </c>
      <c r="F29" s="32">
        <f t="shared" si="8"/>
        <v>0</v>
      </c>
      <c r="G29" s="32">
        <f t="shared" si="8"/>
        <v>0</v>
      </c>
      <c r="H29" s="32">
        <f t="shared" si="8"/>
        <v>15.055180014266666</v>
      </c>
      <c r="I29" s="32">
        <f t="shared" si="8"/>
        <v>213.13755446216666</v>
      </c>
      <c r="J29" s="32">
        <f t="shared" si="8"/>
        <v>2.2851017569666672</v>
      </c>
      <c r="K29" s="32">
        <f t="shared" si="8"/>
        <v>0</v>
      </c>
      <c r="L29" s="32">
        <f t="shared" si="8"/>
        <v>77.171105284466663</v>
      </c>
      <c r="M29" s="32">
        <f t="shared" si="8"/>
        <v>0</v>
      </c>
      <c r="N29" s="32">
        <f t="shared" si="8"/>
        <v>0</v>
      </c>
      <c r="O29" s="32">
        <f t="shared" si="8"/>
        <v>0</v>
      </c>
      <c r="P29" s="32">
        <f t="shared" si="8"/>
        <v>0</v>
      </c>
      <c r="Q29" s="32">
        <f t="shared" si="8"/>
        <v>0</v>
      </c>
      <c r="R29" s="32">
        <f t="shared" si="8"/>
        <v>3.7620930440666678</v>
      </c>
      <c r="S29" s="32">
        <f t="shared" si="8"/>
        <v>6.3215102160333334</v>
      </c>
      <c r="T29" s="32">
        <f t="shared" si="8"/>
        <v>0.40108421733333333</v>
      </c>
      <c r="U29" s="32">
        <f t="shared" si="8"/>
        <v>0</v>
      </c>
      <c r="V29" s="32">
        <f t="shared" si="8"/>
        <v>2.2019321662333335</v>
      </c>
      <c r="W29" s="32">
        <f t="shared" si="8"/>
        <v>0</v>
      </c>
      <c r="X29" s="32">
        <f t="shared" si="8"/>
        <v>0</v>
      </c>
      <c r="Y29" s="32">
        <f t="shared" si="8"/>
        <v>0</v>
      </c>
      <c r="Z29" s="32">
        <f t="shared" si="8"/>
        <v>0</v>
      </c>
      <c r="AA29" s="32">
        <f t="shared" si="8"/>
        <v>0</v>
      </c>
      <c r="AB29" s="32">
        <f t="shared" si="8"/>
        <v>5.1056070562333336</v>
      </c>
      <c r="AC29" s="32">
        <f t="shared" si="8"/>
        <v>72.253146475266661</v>
      </c>
      <c r="AD29" s="32">
        <f t="shared" si="8"/>
        <v>9.1671668999999973E-3</v>
      </c>
      <c r="AE29" s="32">
        <f t="shared" si="8"/>
        <v>0</v>
      </c>
      <c r="AF29" s="32">
        <f t="shared" si="8"/>
        <v>8.5082091474000006</v>
      </c>
      <c r="AG29" s="32">
        <f t="shared" si="8"/>
        <v>0</v>
      </c>
      <c r="AH29" s="32">
        <f t="shared" si="8"/>
        <v>0</v>
      </c>
      <c r="AI29" s="32">
        <f t="shared" ref="AI29:BJ29" si="9">SUM(AI23:AI28)</f>
        <v>0</v>
      </c>
      <c r="AJ29" s="32">
        <f t="shared" si="9"/>
        <v>0</v>
      </c>
      <c r="AK29" s="32">
        <f t="shared" si="9"/>
        <v>0</v>
      </c>
      <c r="AL29" s="32">
        <f t="shared" si="9"/>
        <v>1.1377912620999999</v>
      </c>
      <c r="AM29" s="32">
        <f t="shared" si="9"/>
        <v>0.31106127286666663</v>
      </c>
      <c r="AN29" s="32">
        <f t="shared" si="9"/>
        <v>44.728402127466666</v>
      </c>
      <c r="AO29" s="32">
        <f t="shared" si="9"/>
        <v>0</v>
      </c>
      <c r="AP29" s="32">
        <f t="shared" si="9"/>
        <v>2.3842113343666669</v>
      </c>
      <c r="AQ29" s="32">
        <f t="shared" si="9"/>
        <v>0</v>
      </c>
      <c r="AR29" s="32">
        <f t="shared" si="9"/>
        <v>0</v>
      </c>
      <c r="AS29" s="32">
        <f t="shared" si="9"/>
        <v>0</v>
      </c>
      <c r="AT29" s="32">
        <f t="shared" si="9"/>
        <v>0</v>
      </c>
      <c r="AU29" s="32">
        <f t="shared" si="9"/>
        <v>0</v>
      </c>
      <c r="AV29" s="32">
        <f t="shared" si="9"/>
        <v>64.703289105033335</v>
      </c>
      <c r="AW29" s="32">
        <f t="shared" si="9"/>
        <v>166.96108131136668</v>
      </c>
      <c r="AX29" s="32">
        <f t="shared" si="9"/>
        <v>6.062456666600001</v>
      </c>
      <c r="AY29" s="32">
        <f t="shared" si="9"/>
        <v>0</v>
      </c>
      <c r="AZ29" s="32">
        <f t="shared" si="9"/>
        <v>210.31046385166667</v>
      </c>
      <c r="BA29" s="32">
        <f t="shared" si="9"/>
        <v>0</v>
      </c>
      <c r="BB29" s="32">
        <f t="shared" si="9"/>
        <v>0</v>
      </c>
      <c r="BC29" s="32">
        <f t="shared" si="9"/>
        <v>0</v>
      </c>
      <c r="BD29" s="32">
        <f t="shared" si="9"/>
        <v>0</v>
      </c>
      <c r="BE29" s="32">
        <f t="shared" si="9"/>
        <v>0</v>
      </c>
      <c r="BF29" s="32">
        <f t="shared" si="9"/>
        <v>14.07294856073333</v>
      </c>
      <c r="BG29" s="32">
        <f t="shared" si="9"/>
        <v>13.813333248033333</v>
      </c>
      <c r="BH29" s="32">
        <f t="shared" si="9"/>
        <v>6.3652745491333356</v>
      </c>
      <c r="BI29" s="32">
        <f t="shared" si="9"/>
        <v>0</v>
      </c>
      <c r="BJ29" s="32">
        <f t="shared" si="9"/>
        <v>11.025589367766667</v>
      </c>
      <c r="BK29" s="32">
        <f t="shared" si="7"/>
        <v>1107.3939781312336</v>
      </c>
    </row>
    <row r="30" spans="1:63" x14ac:dyDescent="0.25">
      <c r="A30" s="10"/>
      <c r="B30" s="21" t="s">
        <v>76</v>
      </c>
      <c r="C30" s="32">
        <f t="shared" ref="C30:AH30" si="10">C9+C12+C15+C18+C21+C29</f>
        <v>0</v>
      </c>
      <c r="D30" s="32">
        <f t="shared" si="10"/>
        <v>207.52708076960005</v>
      </c>
      <c r="E30" s="32">
        <f t="shared" si="10"/>
        <v>0</v>
      </c>
      <c r="F30" s="32">
        <f t="shared" si="10"/>
        <v>0</v>
      </c>
      <c r="G30" s="32">
        <f t="shared" si="10"/>
        <v>0</v>
      </c>
      <c r="H30" s="32">
        <f t="shared" si="10"/>
        <v>25.710793473633338</v>
      </c>
      <c r="I30" s="32">
        <f t="shared" si="10"/>
        <v>636.45203327020045</v>
      </c>
      <c r="J30" s="32">
        <f t="shared" si="10"/>
        <v>73.749626743666681</v>
      </c>
      <c r="K30" s="32">
        <f t="shared" si="10"/>
        <v>0</v>
      </c>
      <c r="L30" s="32">
        <f t="shared" si="10"/>
        <v>115.72830613419998</v>
      </c>
      <c r="M30" s="32">
        <f t="shared" si="10"/>
        <v>0</v>
      </c>
      <c r="N30" s="32">
        <f t="shared" si="10"/>
        <v>0</v>
      </c>
      <c r="O30" s="32">
        <f t="shared" si="10"/>
        <v>0</v>
      </c>
      <c r="P30" s="32">
        <f t="shared" si="10"/>
        <v>0</v>
      </c>
      <c r="Q30" s="32">
        <f t="shared" si="10"/>
        <v>0</v>
      </c>
      <c r="R30" s="32">
        <f t="shared" si="10"/>
        <v>6.0625036450666689</v>
      </c>
      <c r="S30" s="32">
        <f t="shared" si="10"/>
        <v>22.640582007466662</v>
      </c>
      <c r="T30" s="32">
        <f t="shared" si="10"/>
        <v>0.40108421733333333</v>
      </c>
      <c r="U30" s="32">
        <f t="shared" si="10"/>
        <v>0</v>
      </c>
      <c r="V30" s="32">
        <f t="shared" si="10"/>
        <v>4.5884785642666674</v>
      </c>
      <c r="W30" s="32">
        <f t="shared" si="10"/>
        <v>0</v>
      </c>
      <c r="X30" s="32">
        <f t="shared" si="10"/>
        <v>0</v>
      </c>
      <c r="Y30" s="32">
        <f t="shared" si="10"/>
        <v>0</v>
      </c>
      <c r="Z30" s="32">
        <f t="shared" si="10"/>
        <v>0</v>
      </c>
      <c r="AA30" s="32">
        <f t="shared" si="10"/>
        <v>0</v>
      </c>
      <c r="AB30" s="32">
        <f t="shared" si="10"/>
        <v>5.3086018235666668</v>
      </c>
      <c r="AC30" s="32">
        <f t="shared" si="10"/>
        <v>243.27541537099995</v>
      </c>
      <c r="AD30" s="32">
        <f t="shared" si="10"/>
        <v>9.1671668999999973E-3</v>
      </c>
      <c r="AE30" s="32">
        <f t="shared" si="10"/>
        <v>0</v>
      </c>
      <c r="AF30" s="32">
        <f t="shared" si="10"/>
        <v>9.6686499241333337</v>
      </c>
      <c r="AG30" s="32">
        <f t="shared" si="10"/>
        <v>0</v>
      </c>
      <c r="AH30" s="32">
        <f t="shared" si="10"/>
        <v>0</v>
      </c>
      <c r="AI30" s="32">
        <f t="shared" ref="AI30:BJ30" si="11">AI9+AI12+AI15+AI18+AI21+AI29</f>
        <v>0</v>
      </c>
      <c r="AJ30" s="32">
        <f t="shared" si="11"/>
        <v>0</v>
      </c>
      <c r="AK30" s="32">
        <f t="shared" si="11"/>
        <v>0</v>
      </c>
      <c r="AL30" s="32">
        <f t="shared" si="11"/>
        <v>1.2074112182999999</v>
      </c>
      <c r="AM30" s="32">
        <f t="shared" si="11"/>
        <v>5.4339529014000014</v>
      </c>
      <c r="AN30" s="32">
        <f t="shared" si="11"/>
        <v>71.291964536233337</v>
      </c>
      <c r="AO30" s="32">
        <f t="shared" si="11"/>
        <v>0</v>
      </c>
      <c r="AP30" s="32">
        <f t="shared" si="11"/>
        <v>2.7714548981666667</v>
      </c>
      <c r="AQ30" s="32">
        <f t="shared" si="11"/>
        <v>0</v>
      </c>
      <c r="AR30" s="32">
        <f t="shared" si="11"/>
        <v>0</v>
      </c>
      <c r="AS30" s="32">
        <f t="shared" si="11"/>
        <v>0</v>
      </c>
      <c r="AT30" s="32">
        <f t="shared" si="11"/>
        <v>0</v>
      </c>
      <c r="AU30" s="32">
        <f t="shared" si="11"/>
        <v>0</v>
      </c>
      <c r="AV30" s="32">
        <f t="shared" si="11"/>
        <v>87.496558009500021</v>
      </c>
      <c r="AW30" s="32">
        <f t="shared" si="11"/>
        <v>347.77018352536669</v>
      </c>
      <c r="AX30" s="32">
        <f t="shared" si="11"/>
        <v>7.7342902937333342</v>
      </c>
      <c r="AY30" s="32">
        <f t="shared" si="11"/>
        <v>0</v>
      </c>
      <c r="AZ30" s="32">
        <f t="shared" si="11"/>
        <v>282.23964223190001</v>
      </c>
      <c r="BA30" s="32">
        <f t="shared" si="11"/>
        <v>0</v>
      </c>
      <c r="BB30" s="32">
        <f t="shared" si="11"/>
        <v>0</v>
      </c>
      <c r="BC30" s="32">
        <f t="shared" si="11"/>
        <v>0</v>
      </c>
      <c r="BD30" s="32">
        <f t="shared" si="11"/>
        <v>0</v>
      </c>
      <c r="BE30" s="32">
        <f t="shared" si="11"/>
        <v>0</v>
      </c>
      <c r="BF30" s="32">
        <f t="shared" si="11"/>
        <v>19.531362738366663</v>
      </c>
      <c r="BG30" s="32">
        <f t="shared" si="11"/>
        <v>24.989373624833334</v>
      </c>
      <c r="BH30" s="32">
        <f t="shared" si="11"/>
        <v>7.0677831545666692</v>
      </c>
      <c r="BI30" s="32">
        <f t="shared" si="11"/>
        <v>0</v>
      </c>
      <c r="BJ30" s="32">
        <f t="shared" si="11"/>
        <v>16.477653835933332</v>
      </c>
      <c r="BK30" s="32">
        <f t="shared" si="7"/>
        <v>2225.1339540793342</v>
      </c>
    </row>
    <row r="31" spans="1:63" ht="3.75" customHeight="1" x14ac:dyDescent="0.25">
      <c r="A31" s="10"/>
      <c r="B31" s="22"/>
      <c r="C31" s="65"/>
      <c r="D31" s="65"/>
      <c r="E31" s="65"/>
      <c r="F31" s="65"/>
      <c r="G31" s="65"/>
      <c r="H31" s="65"/>
      <c r="I31" s="65"/>
      <c r="J31" s="65"/>
      <c r="K31" s="65"/>
      <c r="L31" s="65"/>
      <c r="M31" s="65"/>
      <c r="N31" s="65"/>
      <c r="O31" s="65"/>
      <c r="P31" s="65"/>
      <c r="Q31" s="65"/>
      <c r="R31" s="65"/>
      <c r="S31" s="65"/>
      <c r="T31" s="65"/>
      <c r="U31" s="65"/>
      <c r="V31" s="65"/>
      <c r="W31" s="65"/>
      <c r="X31" s="65"/>
      <c r="Y31" s="65"/>
      <c r="Z31" s="65"/>
      <c r="AA31" s="65"/>
      <c r="AB31" s="65"/>
      <c r="AC31" s="65"/>
      <c r="AD31" s="65"/>
      <c r="AE31" s="65"/>
      <c r="AF31" s="65"/>
      <c r="AG31" s="65"/>
      <c r="AH31" s="65"/>
      <c r="AI31" s="65"/>
      <c r="AJ31" s="65"/>
      <c r="AK31" s="65"/>
      <c r="AL31" s="65"/>
      <c r="AM31" s="65"/>
      <c r="AN31" s="65"/>
      <c r="AO31" s="65"/>
      <c r="AP31" s="65"/>
      <c r="AQ31" s="65"/>
      <c r="AR31" s="65"/>
      <c r="AS31" s="65"/>
      <c r="AT31" s="65"/>
      <c r="AU31" s="65"/>
      <c r="AV31" s="65"/>
      <c r="AW31" s="65"/>
      <c r="AX31" s="65"/>
      <c r="AY31" s="65"/>
      <c r="AZ31" s="65"/>
      <c r="BA31" s="65"/>
      <c r="BB31" s="65"/>
      <c r="BC31" s="65"/>
      <c r="BD31" s="65"/>
      <c r="BE31" s="65"/>
      <c r="BF31" s="65"/>
      <c r="BG31" s="65"/>
      <c r="BH31" s="65"/>
      <c r="BI31" s="65"/>
      <c r="BJ31" s="65"/>
      <c r="BK31" s="65"/>
    </row>
    <row r="32" spans="1:63" x14ac:dyDescent="0.25">
      <c r="A32" s="10" t="s">
        <v>1</v>
      </c>
      <c r="B32" s="23" t="s">
        <v>7</v>
      </c>
      <c r="C32" s="65"/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5"/>
      <c r="AJ32" s="65"/>
      <c r="AK32" s="65"/>
      <c r="AL32" s="65"/>
      <c r="AM32" s="65"/>
      <c r="AN32" s="65"/>
      <c r="AO32" s="65"/>
      <c r="AP32" s="65"/>
      <c r="AQ32" s="65"/>
      <c r="AR32" s="65"/>
      <c r="AS32" s="65"/>
      <c r="AT32" s="65"/>
      <c r="AU32" s="65"/>
      <c r="AV32" s="65"/>
      <c r="AW32" s="65"/>
      <c r="AX32" s="65"/>
      <c r="AY32" s="65"/>
      <c r="AZ32" s="65"/>
      <c r="BA32" s="65"/>
      <c r="BB32" s="65"/>
      <c r="BC32" s="65"/>
      <c r="BD32" s="65"/>
      <c r="BE32" s="65"/>
      <c r="BF32" s="65"/>
      <c r="BG32" s="65"/>
      <c r="BH32" s="65"/>
      <c r="BI32" s="65"/>
      <c r="BJ32" s="65"/>
      <c r="BK32" s="65"/>
    </row>
    <row r="33" spans="1:65" s="14" customFormat="1" x14ac:dyDescent="0.25">
      <c r="A33" s="10" t="s">
        <v>72</v>
      </c>
      <c r="B33" s="20" t="s">
        <v>2</v>
      </c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6"/>
      <c r="AQ33" s="66"/>
      <c r="AR33" s="66"/>
      <c r="AS33" s="66"/>
      <c r="AT33" s="66"/>
      <c r="AU33" s="66"/>
      <c r="AV33" s="66"/>
      <c r="AW33" s="66"/>
      <c r="AX33" s="66"/>
      <c r="AY33" s="66"/>
      <c r="AZ33" s="66"/>
      <c r="BA33" s="66"/>
      <c r="BB33" s="66"/>
      <c r="BC33" s="66"/>
      <c r="BD33" s="66"/>
      <c r="BE33" s="66"/>
      <c r="BF33" s="66"/>
      <c r="BG33" s="66"/>
      <c r="BH33" s="66"/>
      <c r="BI33" s="66"/>
      <c r="BJ33" s="66"/>
      <c r="BK33" s="66"/>
    </row>
    <row r="34" spans="1:65" s="14" customFormat="1" x14ac:dyDescent="0.25">
      <c r="A34" s="10"/>
      <c r="B34" s="20" t="s">
        <v>101</v>
      </c>
      <c r="C34" s="30">
        <v>0</v>
      </c>
      <c r="D34" s="30">
        <v>0</v>
      </c>
      <c r="E34" s="30">
        <v>0</v>
      </c>
      <c r="F34" s="30">
        <v>0</v>
      </c>
      <c r="G34" s="30">
        <v>0</v>
      </c>
      <c r="H34" s="30">
        <v>2.2463494214666686</v>
      </c>
      <c r="I34" s="30">
        <v>0.8367918653012919</v>
      </c>
      <c r="J34" s="30">
        <v>0</v>
      </c>
      <c r="K34" s="30">
        <v>0</v>
      </c>
      <c r="L34" s="30">
        <v>4.6684595533333331E-2</v>
      </c>
      <c r="M34" s="30">
        <v>0</v>
      </c>
      <c r="N34" s="30">
        <v>0</v>
      </c>
      <c r="O34" s="30">
        <v>0</v>
      </c>
      <c r="P34" s="30">
        <v>0</v>
      </c>
      <c r="Q34" s="30">
        <v>0</v>
      </c>
      <c r="R34" s="30">
        <v>0.64771897523333322</v>
      </c>
      <c r="S34" s="30">
        <v>0</v>
      </c>
      <c r="T34" s="30">
        <v>0</v>
      </c>
      <c r="U34" s="30">
        <v>0</v>
      </c>
      <c r="V34" s="30">
        <v>4.4840868999999998E-3</v>
      </c>
      <c r="W34" s="30">
        <v>0</v>
      </c>
      <c r="X34" s="30">
        <v>0</v>
      </c>
      <c r="Y34" s="30">
        <v>0</v>
      </c>
      <c r="Z34" s="30">
        <v>0</v>
      </c>
      <c r="AA34" s="30">
        <v>0</v>
      </c>
      <c r="AB34" s="30">
        <v>7.8100320217666708</v>
      </c>
      <c r="AC34" s="30">
        <v>3.594983006666666E-2</v>
      </c>
      <c r="AD34" s="30">
        <v>0</v>
      </c>
      <c r="AE34" s="30">
        <v>0</v>
      </c>
      <c r="AF34" s="30">
        <v>0.17423811136666667</v>
      </c>
      <c r="AG34" s="30">
        <v>0</v>
      </c>
      <c r="AH34" s="30">
        <v>0</v>
      </c>
      <c r="AI34" s="30">
        <v>0</v>
      </c>
      <c r="AJ34" s="30">
        <v>0</v>
      </c>
      <c r="AK34" s="30">
        <v>0</v>
      </c>
      <c r="AL34" s="30">
        <v>5.9851681493000175</v>
      </c>
      <c r="AM34" s="30">
        <v>3.0775384466666673E-2</v>
      </c>
      <c r="AN34" s="30">
        <v>0</v>
      </c>
      <c r="AO34" s="30">
        <v>0</v>
      </c>
      <c r="AP34" s="30">
        <v>4.3044103966666657E-2</v>
      </c>
      <c r="AQ34" s="30">
        <v>0</v>
      </c>
      <c r="AR34" s="30">
        <v>0</v>
      </c>
      <c r="AS34" s="30">
        <v>0</v>
      </c>
      <c r="AT34" s="30">
        <v>0</v>
      </c>
      <c r="AU34" s="30">
        <v>0</v>
      </c>
      <c r="AV34" s="30">
        <v>201.65937187889875</v>
      </c>
      <c r="AW34" s="30">
        <v>0.70133364906666673</v>
      </c>
      <c r="AX34" s="30">
        <v>0</v>
      </c>
      <c r="AY34" s="30">
        <v>0</v>
      </c>
      <c r="AZ34" s="30">
        <v>0.9957088742000002</v>
      </c>
      <c r="BA34" s="30">
        <v>0</v>
      </c>
      <c r="BB34" s="30">
        <v>0</v>
      </c>
      <c r="BC34" s="30">
        <v>0</v>
      </c>
      <c r="BD34" s="30">
        <v>0</v>
      </c>
      <c r="BE34" s="30">
        <v>0</v>
      </c>
      <c r="BF34" s="30">
        <v>70.232515721799984</v>
      </c>
      <c r="BG34" s="30">
        <v>0.4581383236333334</v>
      </c>
      <c r="BH34" s="30">
        <v>0</v>
      </c>
      <c r="BI34" s="30">
        <v>0</v>
      </c>
      <c r="BJ34" s="30">
        <v>0.22628172923333331</v>
      </c>
      <c r="BK34" s="31">
        <f>SUM(C34:BJ34)</f>
        <v>292.13458672220003</v>
      </c>
    </row>
    <row r="35" spans="1:65" s="14" customFormat="1" x14ac:dyDescent="0.25">
      <c r="A35" s="10"/>
      <c r="B35" s="18" t="s">
        <v>102</v>
      </c>
      <c r="C35" s="30">
        <v>0</v>
      </c>
      <c r="D35" s="30">
        <v>0</v>
      </c>
      <c r="E35" s="30">
        <v>0</v>
      </c>
      <c r="F35" s="30">
        <v>0</v>
      </c>
      <c r="G35" s="30">
        <v>0</v>
      </c>
      <c r="H35" s="30">
        <v>12.291612829366684</v>
      </c>
      <c r="I35" s="30">
        <v>1.0442757747639007</v>
      </c>
      <c r="J35" s="30">
        <v>0</v>
      </c>
      <c r="K35" s="30">
        <v>0</v>
      </c>
      <c r="L35" s="30">
        <v>0.5745438755333333</v>
      </c>
      <c r="M35" s="30">
        <v>0</v>
      </c>
      <c r="N35" s="30">
        <v>0</v>
      </c>
      <c r="O35" s="30">
        <v>0</v>
      </c>
      <c r="P35" s="30">
        <v>0</v>
      </c>
      <c r="Q35" s="30">
        <v>0</v>
      </c>
      <c r="R35" s="30">
        <v>5.6505262044000002</v>
      </c>
      <c r="S35" s="30">
        <v>0</v>
      </c>
      <c r="T35" s="30">
        <v>0</v>
      </c>
      <c r="U35" s="30">
        <v>0</v>
      </c>
      <c r="V35" s="30">
        <v>0.17967985896666666</v>
      </c>
      <c r="W35" s="30">
        <v>0</v>
      </c>
      <c r="X35" s="30">
        <v>0</v>
      </c>
      <c r="Y35" s="30">
        <v>0</v>
      </c>
      <c r="Z35" s="30">
        <v>0</v>
      </c>
      <c r="AA35" s="30">
        <v>0</v>
      </c>
      <c r="AB35" s="30">
        <v>16.958924915933341</v>
      </c>
      <c r="AC35" s="30">
        <v>1.2190134405000002</v>
      </c>
      <c r="AD35" s="30">
        <v>0</v>
      </c>
      <c r="AE35" s="30">
        <v>0</v>
      </c>
      <c r="AF35" s="30">
        <v>0.65891174720000012</v>
      </c>
      <c r="AG35" s="30">
        <v>0</v>
      </c>
      <c r="AH35" s="30">
        <v>0</v>
      </c>
      <c r="AI35" s="30">
        <v>0</v>
      </c>
      <c r="AJ35" s="30">
        <v>0</v>
      </c>
      <c r="AK35" s="30">
        <v>0</v>
      </c>
      <c r="AL35" s="30">
        <v>13.984010410233383</v>
      </c>
      <c r="AM35" s="30">
        <v>9.2191119933333315E-2</v>
      </c>
      <c r="AN35" s="30">
        <v>0</v>
      </c>
      <c r="AO35" s="30">
        <v>0</v>
      </c>
      <c r="AP35" s="30">
        <v>0.15977723496666668</v>
      </c>
      <c r="AQ35" s="30">
        <v>0</v>
      </c>
      <c r="AR35" s="30">
        <v>0</v>
      </c>
      <c r="AS35" s="30">
        <v>0</v>
      </c>
      <c r="AT35" s="30">
        <v>0</v>
      </c>
      <c r="AU35" s="30">
        <v>0</v>
      </c>
      <c r="AV35" s="30">
        <v>223.05053423095461</v>
      </c>
      <c r="AW35" s="30">
        <v>1.6685172212999999</v>
      </c>
      <c r="AX35" s="30">
        <v>0</v>
      </c>
      <c r="AY35" s="30">
        <v>0</v>
      </c>
      <c r="AZ35" s="30">
        <v>7.8788880746999972</v>
      </c>
      <c r="BA35" s="30">
        <v>0</v>
      </c>
      <c r="BB35" s="30">
        <v>0</v>
      </c>
      <c r="BC35" s="30">
        <v>0</v>
      </c>
      <c r="BD35" s="30">
        <v>0</v>
      </c>
      <c r="BE35" s="30">
        <v>0</v>
      </c>
      <c r="BF35" s="30">
        <v>100.34311403507179</v>
      </c>
      <c r="BG35" s="30">
        <v>0.43617932310000002</v>
      </c>
      <c r="BH35" s="30">
        <v>0</v>
      </c>
      <c r="BI35" s="30">
        <v>0</v>
      </c>
      <c r="BJ35" s="30">
        <v>0.60227723063333327</v>
      </c>
      <c r="BK35" s="55">
        <f>SUM(C35:BJ35)</f>
        <v>386.79297752755707</v>
      </c>
    </row>
    <row r="36" spans="1:65" s="14" customFormat="1" x14ac:dyDescent="0.25">
      <c r="A36" s="10"/>
      <c r="B36" s="21" t="s">
        <v>81</v>
      </c>
      <c r="C36" s="33">
        <f>SUM(C34:C35)</f>
        <v>0</v>
      </c>
      <c r="D36" s="33">
        <f t="shared" ref="D36:BJ36" si="12">SUM(D34:D35)</f>
        <v>0</v>
      </c>
      <c r="E36" s="33">
        <f t="shared" si="12"/>
        <v>0</v>
      </c>
      <c r="F36" s="33">
        <f t="shared" si="12"/>
        <v>0</v>
      </c>
      <c r="G36" s="33">
        <f t="shared" si="12"/>
        <v>0</v>
      </c>
      <c r="H36" s="33">
        <f t="shared" si="12"/>
        <v>14.537962250833353</v>
      </c>
      <c r="I36" s="33">
        <f t="shared" si="12"/>
        <v>1.8810676400651927</v>
      </c>
      <c r="J36" s="33">
        <f t="shared" si="12"/>
        <v>0</v>
      </c>
      <c r="K36" s="33">
        <f t="shared" si="12"/>
        <v>0</v>
      </c>
      <c r="L36" s="33">
        <f t="shared" si="12"/>
        <v>0.62122847106666668</v>
      </c>
      <c r="M36" s="33">
        <f t="shared" si="12"/>
        <v>0</v>
      </c>
      <c r="N36" s="33">
        <f t="shared" si="12"/>
        <v>0</v>
      </c>
      <c r="O36" s="33">
        <f t="shared" si="12"/>
        <v>0</v>
      </c>
      <c r="P36" s="33">
        <f t="shared" si="12"/>
        <v>0</v>
      </c>
      <c r="Q36" s="33">
        <f t="shared" si="12"/>
        <v>0</v>
      </c>
      <c r="R36" s="33">
        <f t="shared" si="12"/>
        <v>6.2982451796333336</v>
      </c>
      <c r="S36" s="33">
        <f t="shared" si="12"/>
        <v>0</v>
      </c>
      <c r="T36" s="33">
        <f t="shared" si="12"/>
        <v>0</v>
      </c>
      <c r="U36" s="33">
        <f t="shared" si="12"/>
        <v>0</v>
      </c>
      <c r="V36" s="33">
        <f t="shared" si="12"/>
        <v>0.18416394586666665</v>
      </c>
      <c r="W36" s="33">
        <f t="shared" si="12"/>
        <v>0</v>
      </c>
      <c r="X36" s="33">
        <f t="shared" si="12"/>
        <v>0</v>
      </c>
      <c r="Y36" s="33">
        <f t="shared" si="12"/>
        <v>0</v>
      </c>
      <c r="Z36" s="33">
        <f t="shared" si="12"/>
        <v>0</v>
      </c>
      <c r="AA36" s="33">
        <f t="shared" si="12"/>
        <v>0</v>
      </c>
      <c r="AB36" s="33">
        <f t="shared" si="12"/>
        <v>24.768956937700011</v>
      </c>
      <c r="AC36" s="33">
        <f t="shared" si="12"/>
        <v>1.2549632705666669</v>
      </c>
      <c r="AD36" s="33">
        <f t="shared" si="12"/>
        <v>0</v>
      </c>
      <c r="AE36" s="33">
        <f t="shared" si="12"/>
        <v>0</v>
      </c>
      <c r="AF36" s="33">
        <f t="shared" si="12"/>
        <v>0.83314985856666679</v>
      </c>
      <c r="AG36" s="33">
        <f t="shared" si="12"/>
        <v>0</v>
      </c>
      <c r="AH36" s="33">
        <f t="shared" si="12"/>
        <v>0</v>
      </c>
      <c r="AI36" s="33">
        <f t="shared" si="12"/>
        <v>0</v>
      </c>
      <c r="AJ36" s="33">
        <f t="shared" si="12"/>
        <v>0</v>
      </c>
      <c r="AK36" s="33">
        <f t="shared" si="12"/>
        <v>0</v>
      </c>
      <c r="AL36" s="33">
        <f t="shared" si="12"/>
        <v>19.9691785595334</v>
      </c>
      <c r="AM36" s="33">
        <f t="shared" si="12"/>
        <v>0.12296650439999998</v>
      </c>
      <c r="AN36" s="33">
        <f t="shared" si="12"/>
        <v>0</v>
      </c>
      <c r="AO36" s="33">
        <f t="shared" si="12"/>
        <v>0</v>
      </c>
      <c r="AP36" s="33">
        <f t="shared" si="12"/>
        <v>0.20282133893333334</v>
      </c>
      <c r="AQ36" s="33">
        <f t="shared" si="12"/>
        <v>0</v>
      </c>
      <c r="AR36" s="33">
        <f t="shared" si="12"/>
        <v>0</v>
      </c>
      <c r="AS36" s="33">
        <f t="shared" si="12"/>
        <v>0</v>
      </c>
      <c r="AT36" s="33">
        <f t="shared" si="12"/>
        <v>0</v>
      </c>
      <c r="AU36" s="33">
        <f t="shared" si="12"/>
        <v>0</v>
      </c>
      <c r="AV36" s="33">
        <f t="shared" si="12"/>
        <v>424.70990610985336</v>
      </c>
      <c r="AW36" s="33">
        <f t="shared" si="12"/>
        <v>2.3698508703666668</v>
      </c>
      <c r="AX36" s="33">
        <f t="shared" si="12"/>
        <v>0</v>
      </c>
      <c r="AY36" s="33">
        <f t="shared" si="12"/>
        <v>0</v>
      </c>
      <c r="AZ36" s="33">
        <f t="shared" si="12"/>
        <v>8.8745969488999972</v>
      </c>
      <c r="BA36" s="33">
        <f t="shared" si="12"/>
        <v>0</v>
      </c>
      <c r="BB36" s="33">
        <f t="shared" si="12"/>
        <v>0</v>
      </c>
      <c r="BC36" s="33">
        <f t="shared" si="12"/>
        <v>0</v>
      </c>
      <c r="BD36" s="33">
        <f t="shared" si="12"/>
        <v>0</v>
      </c>
      <c r="BE36" s="33">
        <f t="shared" si="12"/>
        <v>0</v>
      </c>
      <c r="BF36" s="33">
        <f t="shared" si="12"/>
        <v>170.57562975687176</v>
      </c>
      <c r="BG36" s="33">
        <f t="shared" si="12"/>
        <v>0.89431764673333336</v>
      </c>
      <c r="BH36" s="33">
        <f t="shared" si="12"/>
        <v>0</v>
      </c>
      <c r="BI36" s="33">
        <f t="shared" si="12"/>
        <v>0</v>
      </c>
      <c r="BJ36" s="33">
        <f t="shared" si="12"/>
        <v>0.82855895986666661</v>
      </c>
      <c r="BK36" s="32">
        <f>SUM(C36:BJ36)</f>
        <v>678.9275642497571</v>
      </c>
    </row>
    <row r="37" spans="1:65" x14ac:dyDescent="0.25">
      <c r="A37" s="10" t="s">
        <v>73</v>
      </c>
      <c r="B37" s="20" t="s">
        <v>14</v>
      </c>
      <c r="C37" s="65"/>
      <c r="D37" s="65"/>
      <c r="E37" s="65"/>
      <c r="F37" s="65"/>
      <c r="G37" s="65"/>
      <c r="H37" s="65"/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X37" s="65"/>
      <c r="Y37" s="65"/>
      <c r="Z37" s="65"/>
      <c r="AA37" s="65"/>
      <c r="AB37" s="65"/>
      <c r="AC37" s="65"/>
      <c r="AD37" s="65"/>
      <c r="AE37" s="65"/>
      <c r="AF37" s="65"/>
      <c r="AG37" s="65"/>
      <c r="AH37" s="65"/>
      <c r="AI37" s="65"/>
      <c r="AJ37" s="65"/>
      <c r="AK37" s="65"/>
      <c r="AL37" s="65"/>
      <c r="AM37" s="65"/>
      <c r="AN37" s="65"/>
      <c r="AO37" s="65"/>
      <c r="AP37" s="65"/>
      <c r="AQ37" s="65"/>
      <c r="AR37" s="65"/>
      <c r="AS37" s="65"/>
      <c r="AT37" s="65"/>
      <c r="AU37" s="65"/>
      <c r="AV37" s="65"/>
      <c r="AW37" s="65"/>
      <c r="AX37" s="65"/>
      <c r="AY37" s="65"/>
      <c r="AZ37" s="65"/>
      <c r="BA37" s="65"/>
      <c r="BB37" s="65"/>
      <c r="BC37" s="65"/>
      <c r="BD37" s="65"/>
      <c r="BE37" s="65"/>
      <c r="BF37" s="65"/>
      <c r="BG37" s="65"/>
      <c r="BH37" s="65"/>
      <c r="BI37" s="65"/>
      <c r="BJ37" s="65"/>
      <c r="BK37" s="65"/>
    </row>
    <row r="38" spans="1:65" x14ac:dyDescent="0.25">
      <c r="A38" s="10"/>
      <c r="B38" s="20" t="s">
        <v>103</v>
      </c>
      <c r="C38" s="30">
        <v>0</v>
      </c>
      <c r="D38" s="30">
        <v>0</v>
      </c>
      <c r="E38" s="30">
        <v>0</v>
      </c>
      <c r="F38" s="30">
        <v>0</v>
      </c>
      <c r="G38" s="30">
        <v>0</v>
      </c>
      <c r="H38" s="30">
        <v>0.53938237980000003</v>
      </c>
      <c r="I38" s="30">
        <v>0.73247816529999998</v>
      </c>
      <c r="J38" s="30">
        <v>0</v>
      </c>
      <c r="K38" s="30">
        <v>0</v>
      </c>
      <c r="L38" s="30">
        <v>0.18207023176666665</v>
      </c>
      <c r="M38" s="30">
        <v>0</v>
      </c>
      <c r="N38" s="30">
        <v>0</v>
      </c>
      <c r="O38" s="30">
        <v>0</v>
      </c>
      <c r="P38" s="30">
        <v>0</v>
      </c>
      <c r="Q38" s="30">
        <v>0</v>
      </c>
      <c r="R38" s="30">
        <v>0.12354441349999999</v>
      </c>
      <c r="S38" s="30">
        <v>0</v>
      </c>
      <c r="T38" s="30">
        <v>0</v>
      </c>
      <c r="U38" s="30">
        <v>0</v>
      </c>
      <c r="V38" s="30">
        <v>6.9719137833333333E-2</v>
      </c>
      <c r="W38" s="30">
        <v>0</v>
      </c>
      <c r="X38" s="30">
        <v>0</v>
      </c>
      <c r="Y38" s="30">
        <v>0</v>
      </c>
      <c r="Z38" s="30">
        <v>0</v>
      </c>
      <c r="AA38" s="30">
        <v>0</v>
      </c>
      <c r="AB38" s="30">
        <v>5.4290111258332896</v>
      </c>
      <c r="AC38" s="30">
        <v>0.60376185976666674</v>
      </c>
      <c r="AD38" s="30">
        <v>0</v>
      </c>
      <c r="AE38" s="30">
        <v>0</v>
      </c>
      <c r="AF38" s="30">
        <v>0</v>
      </c>
      <c r="AG38" s="30">
        <v>0</v>
      </c>
      <c r="AH38" s="30">
        <v>0</v>
      </c>
      <c r="AI38" s="30">
        <v>0</v>
      </c>
      <c r="AJ38" s="30">
        <v>0</v>
      </c>
      <c r="AK38" s="30">
        <v>0</v>
      </c>
      <c r="AL38" s="30">
        <v>1.8015851677999986</v>
      </c>
      <c r="AM38" s="30">
        <v>0.10070277000000001</v>
      </c>
      <c r="AN38" s="30">
        <v>0</v>
      </c>
      <c r="AO38" s="30">
        <v>0</v>
      </c>
      <c r="AP38" s="30">
        <v>1.0858653333333333E-3</v>
      </c>
      <c r="AQ38" s="30">
        <v>0</v>
      </c>
      <c r="AR38" s="30">
        <v>0</v>
      </c>
      <c r="AS38" s="30">
        <v>0</v>
      </c>
      <c r="AT38" s="30">
        <v>0</v>
      </c>
      <c r="AU38" s="30">
        <v>0</v>
      </c>
      <c r="AV38" s="30">
        <v>73.741088796364025</v>
      </c>
      <c r="AW38" s="30">
        <v>9.0426610258666642</v>
      </c>
      <c r="AX38" s="30">
        <v>8.7497066666666658E-3</v>
      </c>
      <c r="AY38" s="30">
        <v>0</v>
      </c>
      <c r="AZ38" s="30">
        <v>12.463191839233332</v>
      </c>
      <c r="BA38" s="30">
        <v>0</v>
      </c>
      <c r="BB38" s="30">
        <v>0</v>
      </c>
      <c r="BC38" s="30">
        <v>0</v>
      </c>
      <c r="BD38" s="30">
        <v>0</v>
      </c>
      <c r="BE38" s="30">
        <v>0</v>
      </c>
      <c r="BF38" s="30">
        <v>36.308527059067728</v>
      </c>
      <c r="BG38" s="30">
        <v>0.50063781819999997</v>
      </c>
      <c r="BH38" s="30">
        <v>0</v>
      </c>
      <c r="BI38" s="30">
        <v>0</v>
      </c>
      <c r="BJ38" s="30">
        <v>2.0877160950711571</v>
      </c>
      <c r="BK38" s="31">
        <f>SUM(C38:BJ38)</f>
        <v>143.73591345740286</v>
      </c>
    </row>
    <row r="39" spans="1:65" x14ac:dyDescent="0.25">
      <c r="A39" s="10"/>
      <c r="B39" s="20" t="s">
        <v>104</v>
      </c>
      <c r="C39" s="30">
        <v>0</v>
      </c>
      <c r="D39" s="30">
        <v>3.9107098166333323</v>
      </c>
      <c r="E39" s="30">
        <v>0</v>
      </c>
      <c r="F39" s="30">
        <v>0</v>
      </c>
      <c r="G39" s="30">
        <v>0</v>
      </c>
      <c r="H39" s="30">
        <v>132.18416951869997</v>
      </c>
      <c r="I39" s="30">
        <v>13.172408949066664</v>
      </c>
      <c r="J39" s="30">
        <v>0</v>
      </c>
      <c r="K39" s="30">
        <v>0</v>
      </c>
      <c r="L39" s="30">
        <v>94.555808640566056</v>
      </c>
      <c r="M39" s="30">
        <v>0</v>
      </c>
      <c r="N39" s="30">
        <v>0</v>
      </c>
      <c r="O39" s="30">
        <v>0</v>
      </c>
      <c r="P39" s="30">
        <v>0</v>
      </c>
      <c r="Q39" s="30">
        <v>0</v>
      </c>
      <c r="R39" s="30">
        <v>43.363680700466652</v>
      </c>
      <c r="S39" s="30">
        <v>3.007729347666666</v>
      </c>
      <c r="T39" s="30">
        <v>0</v>
      </c>
      <c r="U39" s="30">
        <v>0</v>
      </c>
      <c r="V39" s="30">
        <v>10.108892645199999</v>
      </c>
      <c r="W39" s="30">
        <v>0</v>
      </c>
      <c r="X39" s="30">
        <v>0</v>
      </c>
      <c r="Y39" s="30">
        <v>0</v>
      </c>
      <c r="Z39" s="30">
        <v>0</v>
      </c>
      <c r="AA39" s="30">
        <v>0</v>
      </c>
      <c r="AB39" s="30">
        <v>64.755978709233489</v>
      </c>
      <c r="AC39" s="30">
        <v>6.9323146286000004</v>
      </c>
      <c r="AD39" s="30">
        <v>0</v>
      </c>
      <c r="AE39" s="30">
        <v>0</v>
      </c>
      <c r="AF39" s="30">
        <v>6.6583979980333341</v>
      </c>
      <c r="AG39" s="30">
        <v>0</v>
      </c>
      <c r="AH39" s="30">
        <v>0</v>
      </c>
      <c r="AI39" s="30">
        <v>0</v>
      </c>
      <c r="AJ39" s="30">
        <v>0</v>
      </c>
      <c r="AK39" s="30">
        <v>0</v>
      </c>
      <c r="AL39" s="30">
        <v>44.324320290666513</v>
      </c>
      <c r="AM39" s="30">
        <v>2.3931907664000001</v>
      </c>
      <c r="AN39" s="30">
        <v>0</v>
      </c>
      <c r="AO39" s="30">
        <v>0</v>
      </c>
      <c r="AP39" s="30">
        <v>1.8165838499</v>
      </c>
      <c r="AQ39" s="30">
        <v>0</v>
      </c>
      <c r="AR39" s="30">
        <v>0</v>
      </c>
      <c r="AS39" s="30">
        <v>0</v>
      </c>
      <c r="AT39" s="30">
        <v>0</v>
      </c>
      <c r="AU39" s="30">
        <v>0</v>
      </c>
      <c r="AV39" s="30">
        <v>660.01970916110849</v>
      </c>
      <c r="AW39" s="30">
        <v>97.099250382266675</v>
      </c>
      <c r="AX39" s="30">
        <v>0</v>
      </c>
      <c r="AY39" s="30">
        <v>0</v>
      </c>
      <c r="AZ39" s="30">
        <v>390.88784397573397</v>
      </c>
      <c r="BA39" s="30">
        <v>0</v>
      </c>
      <c r="BB39" s="30">
        <v>0</v>
      </c>
      <c r="BC39" s="30">
        <v>0</v>
      </c>
      <c r="BD39" s="30">
        <v>0</v>
      </c>
      <c r="BE39" s="30">
        <v>0</v>
      </c>
      <c r="BF39" s="30">
        <v>209.21874267686414</v>
      </c>
      <c r="BG39" s="30">
        <v>6.2298294469999993</v>
      </c>
      <c r="BH39" s="30">
        <v>0</v>
      </c>
      <c r="BI39" s="30">
        <v>0</v>
      </c>
      <c r="BJ39" s="30">
        <v>33.211047955999994</v>
      </c>
      <c r="BK39" s="55">
        <f t="shared" ref="BK39:BK48" si="13">SUM(C39:BJ39)</f>
        <v>1823.8506094601057</v>
      </c>
    </row>
    <row r="40" spans="1:65" x14ac:dyDescent="0.25">
      <c r="A40" s="10"/>
      <c r="B40" s="20" t="s">
        <v>105</v>
      </c>
      <c r="C40" s="30">
        <v>0</v>
      </c>
      <c r="D40" s="30">
        <v>0.46160729229999997</v>
      </c>
      <c r="E40" s="30">
        <v>0</v>
      </c>
      <c r="F40" s="30">
        <v>0</v>
      </c>
      <c r="G40" s="30">
        <v>0</v>
      </c>
      <c r="H40" s="30">
        <v>12.624445195033335</v>
      </c>
      <c r="I40" s="30">
        <v>3.433298850066667</v>
      </c>
      <c r="J40" s="30">
        <v>0</v>
      </c>
      <c r="K40" s="30">
        <v>0</v>
      </c>
      <c r="L40" s="30">
        <v>15.435048145999998</v>
      </c>
      <c r="M40" s="30">
        <v>0</v>
      </c>
      <c r="N40" s="30">
        <v>0</v>
      </c>
      <c r="O40" s="30">
        <v>0</v>
      </c>
      <c r="P40" s="30">
        <v>0</v>
      </c>
      <c r="Q40" s="30">
        <v>0</v>
      </c>
      <c r="R40" s="30">
        <v>3.0794366792666659</v>
      </c>
      <c r="S40" s="30">
        <v>0</v>
      </c>
      <c r="T40" s="30">
        <v>0</v>
      </c>
      <c r="U40" s="30">
        <v>0</v>
      </c>
      <c r="V40" s="30">
        <v>1.0045669568</v>
      </c>
      <c r="W40" s="30">
        <v>0</v>
      </c>
      <c r="X40" s="30">
        <v>0</v>
      </c>
      <c r="Y40" s="30">
        <v>0</v>
      </c>
      <c r="Z40" s="30">
        <v>0</v>
      </c>
      <c r="AA40" s="30">
        <v>0</v>
      </c>
      <c r="AB40" s="30">
        <v>27.651137138166568</v>
      </c>
      <c r="AC40" s="30">
        <v>3.077839347766667</v>
      </c>
      <c r="AD40" s="30">
        <v>0</v>
      </c>
      <c r="AE40" s="30">
        <v>0</v>
      </c>
      <c r="AF40" s="30">
        <v>4.4141528599000006</v>
      </c>
      <c r="AG40" s="30">
        <v>0</v>
      </c>
      <c r="AH40" s="30">
        <v>0</v>
      </c>
      <c r="AI40" s="30">
        <v>0</v>
      </c>
      <c r="AJ40" s="30">
        <v>0</v>
      </c>
      <c r="AK40" s="30">
        <v>0</v>
      </c>
      <c r="AL40" s="30">
        <v>11.262151734300106</v>
      </c>
      <c r="AM40" s="30">
        <v>0.25732330423333327</v>
      </c>
      <c r="AN40" s="30">
        <v>0</v>
      </c>
      <c r="AO40" s="30">
        <v>0</v>
      </c>
      <c r="AP40" s="30">
        <v>0.4781585423000001</v>
      </c>
      <c r="AQ40" s="30">
        <v>0</v>
      </c>
      <c r="AR40" s="30">
        <v>0</v>
      </c>
      <c r="AS40" s="30">
        <v>0</v>
      </c>
      <c r="AT40" s="30">
        <v>0</v>
      </c>
      <c r="AU40" s="30">
        <v>0</v>
      </c>
      <c r="AV40" s="30">
        <v>239.59877019344088</v>
      </c>
      <c r="AW40" s="30">
        <v>96.040948775490676</v>
      </c>
      <c r="AX40" s="30">
        <v>2.4991597605666662</v>
      </c>
      <c r="AY40" s="30">
        <v>0</v>
      </c>
      <c r="AZ40" s="30">
        <v>122.61396632099998</v>
      </c>
      <c r="BA40" s="30">
        <v>0</v>
      </c>
      <c r="BB40" s="30">
        <v>0</v>
      </c>
      <c r="BC40" s="30">
        <v>0</v>
      </c>
      <c r="BD40" s="30">
        <v>0</v>
      </c>
      <c r="BE40" s="30">
        <v>0</v>
      </c>
      <c r="BF40" s="30">
        <v>95.685613641231356</v>
      </c>
      <c r="BG40" s="30">
        <v>19.13266374123333</v>
      </c>
      <c r="BH40" s="30">
        <v>0</v>
      </c>
      <c r="BI40" s="30">
        <v>0</v>
      </c>
      <c r="BJ40" s="30">
        <v>10.791534294566665</v>
      </c>
      <c r="BK40" s="55">
        <f t="shared" si="13"/>
        <v>669.54182277366294</v>
      </c>
    </row>
    <row r="41" spans="1:65" x14ac:dyDescent="0.25">
      <c r="A41" s="10"/>
      <c r="B41" s="20" t="s">
        <v>106</v>
      </c>
      <c r="C41" s="30">
        <v>0</v>
      </c>
      <c r="D41" s="30">
        <v>3.7771530175999999</v>
      </c>
      <c r="E41" s="30">
        <v>0</v>
      </c>
      <c r="F41" s="30">
        <v>0</v>
      </c>
      <c r="G41" s="30">
        <v>0</v>
      </c>
      <c r="H41" s="30">
        <v>4.1069067790333333</v>
      </c>
      <c r="I41" s="30">
        <v>12.974063205066667</v>
      </c>
      <c r="J41" s="30">
        <v>0</v>
      </c>
      <c r="K41" s="30">
        <v>0</v>
      </c>
      <c r="L41" s="30">
        <v>5.4927918332666668</v>
      </c>
      <c r="M41" s="30">
        <v>0</v>
      </c>
      <c r="N41" s="30">
        <v>0</v>
      </c>
      <c r="O41" s="30">
        <v>0</v>
      </c>
      <c r="P41" s="30">
        <v>0</v>
      </c>
      <c r="Q41" s="30">
        <v>0</v>
      </c>
      <c r="R41" s="30">
        <v>1.0448120058000001</v>
      </c>
      <c r="S41" s="30">
        <v>2.4156955033333333E-2</v>
      </c>
      <c r="T41" s="30">
        <v>0</v>
      </c>
      <c r="U41" s="30">
        <v>0</v>
      </c>
      <c r="V41" s="30">
        <v>0.188395535</v>
      </c>
      <c r="W41" s="30">
        <v>0</v>
      </c>
      <c r="X41" s="30">
        <v>0</v>
      </c>
      <c r="Y41" s="30">
        <v>0</v>
      </c>
      <c r="Z41" s="30">
        <v>0</v>
      </c>
      <c r="AA41" s="30">
        <v>0</v>
      </c>
      <c r="AB41" s="30">
        <v>28.001269332299941</v>
      </c>
      <c r="AC41" s="30">
        <v>3.1906728055666664</v>
      </c>
      <c r="AD41" s="30">
        <v>0</v>
      </c>
      <c r="AE41" s="30">
        <v>0</v>
      </c>
      <c r="AF41" s="30">
        <v>2.7738330607333337</v>
      </c>
      <c r="AG41" s="30">
        <v>0</v>
      </c>
      <c r="AH41" s="30">
        <v>0</v>
      </c>
      <c r="AI41" s="30">
        <v>0</v>
      </c>
      <c r="AJ41" s="30">
        <v>0</v>
      </c>
      <c r="AK41" s="30">
        <v>0</v>
      </c>
      <c r="AL41" s="30">
        <v>22.697696913833386</v>
      </c>
      <c r="AM41" s="30">
        <v>1.1991854585666668</v>
      </c>
      <c r="AN41" s="30">
        <v>0</v>
      </c>
      <c r="AO41" s="30">
        <v>0</v>
      </c>
      <c r="AP41" s="30">
        <v>0.22891367176666666</v>
      </c>
      <c r="AQ41" s="30">
        <v>0</v>
      </c>
      <c r="AR41" s="30">
        <v>0</v>
      </c>
      <c r="AS41" s="30">
        <v>0</v>
      </c>
      <c r="AT41" s="30">
        <v>0</v>
      </c>
      <c r="AU41" s="30">
        <v>0</v>
      </c>
      <c r="AV41" s="30">
        <v>101.13515401993401</v>
      </c>
      <c r="AW41" s="30">
        <v>39.414067311365542</v>
      </c>
      <c r="AX41" s="30">
        <v>0</v>
      </c>
      <c r="AY41" s="30">
        <v>0</v>
      </c>
      <c r="AZ41" s="30">
        <v>27.794427150100006</v>
      </c>
      <c r="BA41" s="30">
        <v>0</v>
      </c>
      <c r="BB41" s="30">
        <v>0</v>
      </c>
      <c r="BC41" s="30">
        <v>0</v>
      </c>
      <c r="BD41" s="30">
        <v>0</v>
      </c>
      <c r="BE41" s="30">
        <v>0</v>
      </c>
      <c r="BF41" s="30">
        <v>41.95595864886657</v>
      </c>
      <c r="BG41" s="30">
        <v>2.2899632779666668</v>
      </c>
      <c r="BH41" s="30">
        <v>0</v>
      </c>
      <c r="BI41" s="30">
        <v>0</v>
      </c>
      <c r="BJ41" s="30">
        <v>3.0984211879666663</v>
      </c>
      <c r="BK41" s="55">
        <f t="shared" si="13"/>
        <v>301.38784216976609</v>
      </c>
    </row>
    <row r="42" spans="1:65" x14ac:dyDescent="0.25">
      <c r="A42" s="10"/>
      <c r="B42" s="20" t="s">
        <v>107</v>
      </c>
      <c r="C42" s="30">
        <v>0</v>
      </c>
      <c r="D42" s="30">
        <v>0</v>
      </c>
      <c r="E42" s="30">
        <v>0</v>
      </c>
      <c r="F42" s="30">
        <v>0</v>
      </c>
      <c r="G42" s="30">
        <v>0</v>
      </c>
      <c r="H42" s="30">
        <v>1.2358814574999999</v>
      </c>
      <c r="I42" s="30">
        <v>0.65716191646666655</v>
      </c>
      <c r="J42" s="30">
        <v>0</v>
      </c>
      <c r="K42" s="30">
        <v>0</v>
      </c>
      <c r="L42" s="30">
        <v>2.2356750275667681</v>
      </c>
      <c r="M42" s="30">
        <v>0</v>
      </c>
      <c r="N42" s="30">
        <v>0</v>
      </c>
      <c r="O42" s="30">
        <v>0</v>
      </c>
      <c r="P42" s="30">
        <v>0</v>
      </c>
      <c r="Q42" s="30">
        <v>0</v>
      </c>
      <c r="R42" s="30">
        <v>0.42795202580000002</v>
      </c>
      <c r="S42" s="30">
        <v>0</v>
      </c>
      <c r="T42" s="30">
        <v>0</v>
      </c>
      <c r="U42" s="30">
        <v>0</v>
      </c>
      <c r="V42" s="30">
        <v>0.28259423873333328</v>
      </c>
      <c r="W42" s="30">
        <v>0</v>
      </c>
      <c r="X42" s="30">
        <v>0</v>
      </c>
      <c r="Y42" s="30">
        <v>0</v>
      </c>
      <c r="Z42" s="30">
        <v>0</v>
      </c>
      <c r="AA42" s="30">
        <v>0</v>
      </c>
      <c r="AB42" s="30">
        <v>3.2619440352333346</v>
      </c>
      <c r="AC42" s="30">
        <v>1.2326375138999996</v>
      </c>
      <c r="AD42" s="30">
        <v>0</v>
      </c>
      <c r="AE42" s="30">
        <v>0</v>
      </c>
      <c r="AF42" s="30">
        <v>1.2942975415333333</v>
      </c>
      <c r="AG42" s="30">
        <v>0</v>
      </c>
      <c r="AH42" s="30">
        <v>0</v>
      </c>
      <c r="AI42" s="30">
        <v>0</v>
      </c>
      <c r="AJ42" s="30">
        <v>0</v>
      </c>
      <c r="AK42" s="30">
        <v>0</v>
      </c>
      <c r="AL42" s="30">
        <v>1.4535382780000001</v>
      </c>
      <c r="AM42" s="30">
        <v>0.51659647050000013</v>
      </c>
      <c r="AN42" s="30">
        <v>0</v>
      </c>
      <c r="AO42" s="30">
        <v>0</v>
      </c>
      <c r="AP42" s="30">
        <v>1.0541670998999999</v>
      </c>
      <c r="AQ42" s="30">
        <v>0</v>
      </c>
      <c r="AR42" s="30">
        <v>0</v>
      </c>
      <c r="AS42" s="30">
        <v>0</v>
      </c>
      <c r="AT42" s="30">
        <v>0</v>
      </c>
      <c r="AU42" s="30">
        <v>0</v>
      </c>
      <c r="AV42" s="30">
        <v>44.226237138099954</v>
      </c>
      <c r="AW42" s="30">
        <v>17.416727242500002</v>
      </c>
      <c r="AX42" s="30">
        <v>0</v>
      </c>
      <c r="AY42" s="30">
        <v>0</v>
      </c>
      <c r="AZ42" s="30">
        <v>75.032126743633341</v>
      </c>
      <c r="BA42" s="30">
        <v>0</v>
      </c>
      <c r="BB42" s="30">
        <v>0</v>
      </c>
      <c r="BC42" s="30">
        <v>0</v>
      </c>
      <c r="BD42" s="30">
        <v>0</v>
      </c>
      <c r="BE42" s="30">
        <v>0</v>
      </c>
      <c r="BF42" s="30">
        <v>9.982471612066675</v>
      </c>
      <c r="BG42" s="30">
        <v>1.5418618196</v>
      </c>
      <c r="BH42" s="30">
        <v>0</v>
      </c>
      <c r="BI42" s="30">
        <v>0</v>
      </c>
      <c r="BJ42" s="30">
        <v>11.306935825933333</v>
      </c>
      <c r="BK42" s="55">
        <f t="shared" si="13"/>
        <v>173.15880598696671</v>
      </c>
    </row>
    <row r="43" spans="1:65" x14ac:dyDescent="0.25">
      <c r="A43" s="10"/>
      <c r="B43" s="20" t="s">
        <v>108</v>
      </c>
      <c r="C43" s="30">
        <v>0</v>
      </c>
      <c r="D43" s="30">
        <v>0</v>
      </c>
      <c r="E43" s="30">
        <v>0</v>
      </c>
      <c r="F43" s="30">
        <v>0</v>
      </c>
      <c r="G43" s="30">
        <v>0</v>
      </c>
      <c r="H43" s="30">
        <v>0.89672407450000002</v>
      </c>
      <c r="I43" s="30">
        <v>4.6785341783333303</v>
      </c>
      <c r="J43" s="30">
        <v>0</v>
      </c>
      <c r="K43" s="30">
        <v>0</v>
      </c>
      <c r="L43" s="30">
        <v>4.0660370622333346</v>
      </c>
      <c r="M43" s="30">
        <v>0</v>
      </c>
      <c r="N43" s="30">
        <v>0</v>
      </c>
      <c r="O43" s="30">
        <v>0</v>
      </c>
      <c r="P43" s="30">
        <v>0</v>
      </c>
      <c r="Q43" s="30">
        <v>0</v>
      </c>
      <c r="R43" s="30">
        <v>0.46578211053333335</v>
      </c>
      <c r="S43" s="30">
        <v>0</v>
      </c>
      <c r="T43" s="30">
        <v>0</v>
      </c>
      <c r="U43" s="30">
        <v>0</v>
      </c>
      <c r="V43" s="30">
        <v>0.14978757669999998</v>
      </c>
      <c r="W43" s="30">
        <v>0</v>
      </c>
      <c r="X43" s="30">
        <v>0</v>
      </c>
      <c r="Y43" s="30">
        <v>0</v>
      </c>
      <c r="Z43" s="30">
        <v>0</v>
      </c>
      <c r="AA43" s="30">
        <v>0</v>
      </c>
      <c r="AB43" s="30">
        <v>0.13109848716666667</v>
      </c>
      <c r="AC43" s="30">
        <v>1.7358549666666669E-3</v>
      </c>
      <c r="AD43" s="30">
        <v>0</v>
      </c>
      <c r="AE43" s="30">
        <v>0</v>
      </c>
      <c r="AF43" s="30">
        <v>7.3990067999999982E-3</v>
      </c>
      <c r="AG43" s="30">
        <v>0</v>
      </c>
      <c r="AH43" s="30">
        <v>0</v>
      </c>
      <c r="AI43" s="30">
        <v>0</v>
      </c>
      <c r="AJ43" s="30">
        <v>0</v>
      </c>
      <c r="AK43" s="30">
        <v>0</v>
      </c>
      <c r="AL43" s="30">
        <v>1.9420090599999999E-2</v>
      </c>
      <c r="AM43" s="30">
        <v>0</v>
      </c>
      <c r="AN43" s="30">
        <v>0</v>
      </c>
      <c r="AO43" s="30">
        <v>0</v>
      </c>
      <c r="AP43" s="30">
        <v>0</v>
      </c>
      <c r="AQ43" s="30">
        <v>0</v>
      </c>
      <c r="AR43" s="30">
        <v>0</v>
      </c>
      <c r="AS43" s="30">
        <v>0</v>
      </c>
      <c r="AT43" s="30">
        <v>0</v>
      </c>
      <c r="AU43" s="30">
        <v>0</v>
      </c>
      <c r="AV43" s="30">
        <v>5.8971794168999958</v>
      </c>
      <c r="AW43" s="30">
        <v>0.42356303213333346</v>
      </c>
      <c r="AX43" s="30">
        <v>0</v>
      </c>
      <c r="AY43" s="30">
        <v>0</v>
      </c>
      <c r="AZ43" s="30">
        <v>0.1607378414666667</v>
      </c>
      <c r="BA43" s="30">
        <v>0</v>
      </c>
      <c r="BB43" s="30">
        <v>0</v>
      </c>
      <c r="BC43" s="30">
        <v>0</v>
      </c>
      <c r="BD43" s="30">
        <v>0</v>
      </c>
      <c r="BE43" s="30">
        <v>0</v>
      </c>
      <c r="BF43" s="30">
        <v>0.89417364333333338</v>
      </c>
      <c r="BG43" s="30">
        <v>0</v>
      </c>
      <c r="BH43" s="30">
        <v>0</v>
      </c>
      <c r="BI43" s="30">
        <v>0</v>
      </c>
      <c r="BJ43" s="30">
        <v>0.15775720416666669</v>
      </c>
      <c r="BK43" s="55">
        <f t="shared" si="13"/>
        <v>17.949929579833324</v>
      </c>
    </row>
    <row r="44" spans="1:65" x14ac:dyDescent="0.25">
      <c r="A44" s="10"/>
      <c r="B44" s="20" t="s">
        <v>117</v>
      </c>
      <c r="C44" s="30">
        <v>0</v>
      </c>
      <c r="D44" s="30">
        <v>0</v>
      </c>
      <c r="E44" s="30">
        <v>0</v>
      </c>
      <c r="F44" s="30">
        <v>0</v>
      </c>
      <c r="G44" s="30">
        <v>0</v>
      </c>
      <c r="H44" s="30">
        <v>0.34039966756666662</v>
      </c>
      <c r="I44" s="30">
        <v>0.56740026629999896</v>
      </c>
      <c r="J44" s="30">
        <v>0</v>
      </c>
      <c r="K44" s="30">
        <v>0</v>
      </c>
      <c r="L44" s="30">
        <v>0.52923839613333334</v>
      </c>
      <c r="M44" s="30">
        <v>0</v>
      </c>
      <c r="N44" s="30">
        <v>0</v>
      </c>
      <c r="O44" s="30">
        <v>0</v>
      </c>
      <c r="P44" s="30">
        <v>0</v>
      </c>
      <c r="Q44" s="30">
        <v>0</v>
      </c>
      <c r="R44" s="30">
        <v>0.34654756976666667</v>
      </c>
      <c r="S44" s="30">
        <v>0</v>
      </c>
      <c r="T44" s="30">
        <v>0</v>
      </c>
      <c r="U44" s="30">
        <v>0</v>
      </c>
      <c r="V44" s="30">
        <v>6.9806847666666644E-2</v>
      </c>
      <c r="W44" s="30">
        <v>0</v>
      </c>
      <c r="X44" s="30">
        <v>0</v>
      </c>
      <c r="Y44" s="30">
        <v>0</v>
      </c>
      <c r="Z44" s="30">
        <v>0</v>
      </c>
      <c r="AA44" s="30">
        <v>0</v>
      </c>
      <c r="AB44" s="30">
        <v>9.4389057000000026E-2</v>
      </c>
      <c r="AC44" s="30">
        <v>0.53111119413333341</v>
      </c>
      <c r="AD44" s="30">
        <v>0</v>
      </c>
      <c r="AE44" s="30">
        <v>0</v>
      </c>
      <c r="AF44" s="30">
        <v>0.19223135496666663</v>
      </c>
      <c r="AG44" s="30">
        <v>0</v>
      </c>
      <c r="AH44" s="30">
        <v>0</v>
      </c>
      <c r="AI44" s="30">
        <v>0</v>
      </c>
      <c r="AJ44" s="30">
        <v>0</v>
      </c>
      <c r="AK44" s="30">
        <v>0</v>
      </c>
      <c r="AL44" s="30">
        <v>6.4406956300000012E-2</v>
      </c>
      <c r="AM44" s="30">
        <v>0</v>
      </c>
      <c r="AN44" s="30">
        <v>0</v>
      </c>
      <c r="AO44" s="30">
        <v>0</v>
      </c>
      <c r="AP44" s="30">
        <v>8.5639913333333351E-4</v>
      </c>
      <c r="AQ44" s="30">
        <v>0</v>
      </c>
      <c r="AR44" s="30">
        <v>0</v>
      </c>
      <c r="AS44" s="30">
        <v>0</v>
      </c>
      <c r="AT44" s="30">
        <v>0</v>
      </c>
      <c r="AU44" s="30">
        <v>0</v>
      </c>
      <c r="AV44" s="30">
        <v>1.1180211957000001</v>
      </c>
      <c r="AW44" s="30">
        <v>1.1499725991666667</v>
      </c>
      <c r="AX44" s="30">
        <v>0</v>
      </c>
      <c r="AY44" s="30">
        <v>0</v>
      </c>
      <c r="AZ44" s="30">
        <v>6.615154368699999</v>
      </c>
      <c r="BA44" s="30">
        <v>0</v>
      </c>
      <c r="BB44" s="30">
        <v>0</v>
      </c>
      <c r="BC44" s="30">
        <v>0</v>
      </c>
      <c r="BD44" s="30">
        <v>0</v>
      </c>
      <c r="BE44" s="30">
        <v>0</v>
      </c>
      <c r="BF44" s="30">
        <v>0.15041557823333332</v>
      </c>
      <c r="BG44" s="30">
        <v>0</v>
      </c>
      <c r="BH44" s="30">
        <v>0</v>
      </c>
      <c r="BI44" s="30">
        <v>0</v>
      </c>
      <c r="BJ44" s="30">
        <v>0.11218649999999999</v>
      </c>
      <c r="BK44" s="55">
        <f t="shared" si="13"/>
        <v>11.882137950766666</v>
      </c>
    </row>
    <row r="45" spans="1:65" x14ac:dyDescent="0.25">
      <c r="A45" s="10"/>
      <c r="B45" s="20" t="s">
        <v>121</v>
      </c>
      <c r="C45" s="30">
        <v>0</v>
      </c>
      <c r="D45" s="30">
        <v>0</v>
      </c>
      <c r="E45" s="30">
        <v>0</v>
      </c>
      <c r="F45" s="30">
        <v>0</v>
      </c>
      <c r="G45" s="30">
        <v>0</v>
      </c>
      <c r="H45" s="30">
        <v>0.54031645383333338</v>
      </c>
      <c r="I45" s="30">
        <v>0.81570409606662153</v>
      </c>
      <c r="J45" s="30">
        <v>0</v>
      </c>
      <c r="K45" s="30">
        <v>0</v>
      </c>
      <c r="L45" s="30">
        <v>1.7786315026000001</v>
      </c>
      <c r="M45" s="30">
        <v>0</v>
      </c>
      <c r="N45" s="30">
        <v>0</v>
      </c>
      <c r="O45" s="30">
        <v>0</v>
      </c>
      <c r="P45" s="30">
        <v>0</v>
      </c>
      <c r="Q45" s="30">
        <v>0</v>
      </c>
      <c r="R45" s="30">
        <v>0.15008400933333332</v>
      </c>
      <c r="S45" s="30">
        <v>0</v>
      </c>
      <c r="T45" s="30">
        <v>0</v>
      </c>
      <c r="U45" s="30">
        <v>0</v>
      </c>
      <c r="V45" s="30">
        <v>0</v>
      </c>
      <c r="W45" s="30">
        <v>0</v>
      </c>
      <c r="X45" s="30">
        <v>0</v>
      </c>
      <c r="Y45" s="30">
        <v>0</v>
      </c>
      <c r="Z45" s="30">
        <v>0</v>
      </c>
      <c r="AA45" s="30">
        <v>0</v>
      </c>
      <c r="AB45" s="30">
        <v>0.72557810143333346</v>
      </c>
      <c r="AC45" s="30">
        <v>2.5355259011666664</v>
      </c>
      <c r="AD45" s="30">
        <v>0</v>
      </c>
      <c r="AE45" s="30">
        <v>0</v>
      </c>
      <c r="AF45" s="30">
        <v>1.6325188273666666</v>
      </c>
      <c r="AG45" s="30">
        <v>0</v>
      </c>
      <c r="AH45" s="30">
        <v>0</v>
      </c>
      <c r="AI45" s="30">
        <v>0</v>
      </c>
      <c r="AJ45" s="30">
        <v>0</v>
      </c>
      <c r="AK45" s="30">
        <v>0</v>
      </c>
      <c r="AL45" s="30">
        <v>0.48800660083333325</v>
      </c>
      <c r="AM45" s="30">
        <v>0.16529769643333334</v>
      </c>
      <c r="AN45" s="30">
        <v>0</v>
      </c>
      <c r="AO45" s="30">
        <v>0</v>
      </c>
      <c r="AP45" s="30">
        <v>4.3402756266666655E-2</v>
      </c>
      <c r="AQ45" s="30">
        <v>0</v>
      </c>
      <c r="AR45" s="30">
        <v>0</v>
      </c>
      <c r="AS45" s="30">
        <v>0</v>
      </c>
      <c r="AT45" s="30">
        <v>0</v>
      </c>
      <c r="AU45" s="30">
        <v>0</v>
      </c>
      <c r="AV45" s="30">
        <v>13.588484266600007</v>
      </c>
      <c r="AW45" s="30">
        <v>14.070922734333331</v>
      </c>
      <c r="AX45" s="30">
        <v>1.7397185666666673E-3</v>
      </c>
      <c r="AY45" s="30">
        <v>0</v>
      </c>
      <c r="AZ45" s="30">
        <v>30.125949734333336</v>
      </c>
      <c r="BA45" s="30">
        <v>0</v>
      </c>
      <c r="BB45" s="30">
        <v>0</v>
      </c>
      <c r="BC45" s="30">
        <v>0</v>
      </c>
      <c r="BD45" s="30">
        <v>0</v>
      </c>
      <c r="BE45" s="30">
        <v>0</v>
      </c>
      <c r="BF45" s="30">
        <v>4.222562875266668</v>
      </c>
      <c r="BG45" s="30">
        <v>1.3627798025999998</v>
      </c>
      <c r="BH45" s="30">
        <v>0</v>
      </c>
      <c r="BI45" s="30">
        <v>0</v>
      </c>
      <c r="BJ45" s="30">
        <v>4.4996955773666665</v>
      </c>
      <c r="BK45" s="55">
        <f t="shared" si="13"/>
        <v>76.747200654399961</v>
      </c>
    </row>
    <row r="46" spans="1:65" x14ac:dyDescent="0.25">
      <c r="A46" s="10"/>
      <c r="B46" s="20" t="s">
        <v>128</v>
      </c>
      <c r="C46" s="30">
        <v>0</v>
      </c>
      <c r="D46" s="30">
        <v>0</v>
      </c>
      <c r="E46" s="30">
        <v>0</v>
      </c>
      <c r="F46" s="30">
        <v>0</v>
      </c>
      <c r="G46" s="30">
        <v>0</v>
      </c>
      <c r="H46" s="30">
        <v>4.2077239633333333E-2</v>
      </c>
      <c r="I46" s="30">
        <v>0.27777507393333334</v>
      </c>
      <c r="J46" s="30">
        <v>0</v>
      </c>
      <c r="K46" s="30">
        <v>0</v>
      </c>
      <c r="L46" s="30">
        <v>0.13769545890000001</v>
      </c>
      <c r="M46" s="30">
        <v>0</v>
      </c>
      <c r="N46" s="30">
        <v>0</v>
      </c>
      <c r="O46" s="30">
        <v>0</v>
      </c>
      <c r="P46" s="30">
        <v>0</v>
      </c>
      <c r="Q46" s="30">
        <v>0</v>
      </c>
      <c r="R46" s="30">
        <v>1.0183164099999999E-2</v>
      </c>
      <c r="S46" s="30">
        <v>0</v>
      </c>
      <c r="T46" s="30">
        <v>0</v>
      </c>
      <c r="U46" s="30">
        <v>0</v>
      </c>
      <c r="V46" s="30">
        <v>0</v>
      </c>
      <c r="W46" s="30">
        <v>0</v>
      </c>
      <c r="X46" s="30">
        <v>0</v>
      </c>
      <c r="Y46" s="30">
        <v>0</v>
      </c>
      <c r="Z46" s="30">
        <v>0</v>
      </c>
      <c r="AA46" s="30">
        <v>0</v>
      </c>
      <c r="AB46" s="30">
        <v>0.2218745768666667</v>
      </c>
      <c r="AC46" s="30">
        <v>0.19848750689999997</v>
      </c>
      <c r="AD46" s="30">
        <v>0</v>
      </c>
      <c r="AE46" s="30">
        <v>0</v>
      </c>
      <c r="AF46" s="30">
        <v>0.15603383939999999</v>
      </c>
      <c r="AG46" s="30">
        <v>0</v>
      </c>
      <c r="AH46" s="30">
        <v>0</v>
      </c>
      <c r="AI46" s="30">
        <v>0</v>
      </c>
      <c r="AJ46" s="30">
        <v>0</v>
      </c>
      <c r="AK46" s="30">
        <v>0</v>
      </c>
      <c r="AL46" s="30">
        <v>7.0651156233333332E-2</v>
      </c>
      <c r="AM46" s="30">
        <v>0</v>
      </c>
      <c r="AN46" s="30">
        <v>0</v>
      </c>
      <c r="AO46" s="30">
        <v>0</v>
      </c>
      <c r="AP46" s="30">
        <v>0</v>
      </c>
      <c r="AQ46" s="30">
        <v>0</v>
      </c>
      <c r="AR46" s="30">
        <v>0</v>
      </c>
      <c r="AS46" s="30">
        <v>0</v>
      </c>
      <c r="AT46" s="30">
        <v>0</v>
      </c>
      <c r="AU46" s="30">
        <v>0</v>
      </c>
      <c r="AV46" s="30">
        <v>7.6239512000000013E-3</v>
      </c>
      <c r="AW46" s="30">
        <v>1.0838760033333334E-2</v>
      </c>
      <c r="AX46" s="30">
        <v>0</v>
      </c>
      <c r="AY46" s="30">
        <v>0</v>
      </c>
      <c r="AZ46" s="30">
        <v>0</v>
      </c>
      <c r="BA46" s="30">
        <v>0</v>
      </c>
      <c r="BB46" s="30">
        <v>0</v>
      </c>
      <c r="BC46" s="30">
        <v>0</v>
      </c>
      <c r="BD46" s="30">
        <v>0</v>
      </c>
      <c r="BE46" s="30">
        <v>0</v>
      </c>
      <c r="BF46" s="30">
        <v>8.6031636666666668E-3</v>
      </c>
      <c r="BG46" s="30">
        <v>0</v>
      </c>
      <c r="BH46" s="30">
        <v>0</v>
      </c>
      <c r="BI46" s="30">
        <v>0</v>
      </c>
      <c r="BJ46" s="30">
        <v>0</v>
      </c>
      <c r="BK46" s="58">
        <f t="shared" si="13"/>
        <v>1.1418438908666666</v>
      </c>
      <c r="BM46" s="54"/>
    </row>
    <row r="47" spans="1:65" x14ac:dyDescent="0.25">
      <c r="A47" s="10"/>
      <c r="B47" s="20" t="s">
        <v>127</v>
      </c>
      <c r="C47" s="30">
        <v>0</v>
      </c>
      <c r="D47" s="30">
        <v>0</v>
      </c>
      <c r="E47" s="30">
        <v>0</v>
      </c>
      <c r="F47" s="30">
        <v>0</v>
      </c>
      <c r="G47" s="30">
        <v>0</v>
      </c>
      <c r="H47" s="30">
        <v>4.5270962900000003E-2</v>
      </c>
      <c r="I47" s="30">
        <v>0.16161053986666685</v>
      </c>
      <c r="J47" s="30">
        <v>0</v>
      </c>
      <c r="K47" s="30">
        <v>0</v>
      </c>
      <c r="L47" s="30">
        <v>3.3378782666666669E-2</v>
      </c>
      <c r="M47" s="30">
        <v>0</v>
      </c>
      <c r="N47" s="30">
        <v>0</v>
      </c>
      <c r="O47" s="30">
        <v>0</v>
      </c>
      <c r="P47" s="30">
        <v>0</v>
      </c>
      <c r="Q47" s="30">
        <v>0</v>
      </c>
      <c r="R47" s="30">
        <v>3.8783544400000008E-2</v>
      </c>
      <c r="S47" s="30">
        <v>0</v>
      </c>
      <c r="T47" s="30">
        <v>0</v>
      </c>
      <c r="U47" s="30">
        <v>0</v>
      </c>
      <c r="V47" s="30">
        <v>0</v>
      </c>
      <c r="W47" s="30">
        <v>0</v>
      </c>
      <c r="X47" s="30">
        <v>0</v>
      </c>
      <c r="Y47" s="30">
        <v>0</v>
      </c>
      <c r="Z47" s="30">
        <v>0</v>
      </c>
      <c r="AA47" s="30">
        <v>0</v>
      </c>
      <c r="AB47" s="30">
        <v>0.17936682499999998</v>
      </c>
      <c r="AC47" s="30">
        <v>0.67021066920000005</v>
      </c>
      <c r="AD47" s="30">
        <v>0</v>
      </c>
      <c r="AE47" s="30">
        <v>0</v>
      </c>
      <c r="AF47" s="30">
        <v>0.13431823339999996</v>
      </c>
      <c r="AG47" s="30">
        <v>0</v>
      </c>
      <c r="AH47" s="30">
        <v>0</v>
      </c>
      <c r="AI47" s="30">
        <v>0</v>
      </c>
      <c r="AJ47" s="30">
        <v>0</v>
      </c>
      <c r="AK47" s="30">
        <v>0</v>
      </c>
      <c r="AL47" s="30">
        <v>4.7278095333333339E-2</v>
      </c>
      <c r="AM47" s="30">
        <v>0</v>
      </c>
      <c r="AN47" s="30">
        <v>0</v>
      </c>
      <c r="AO47" s="30">
        <v>0</v>
      </c>
      <c r="AP47" s="30">
        <v>0</v>
      </c>
      <c r="AQ47" s="30">
        <v>0</v>
      </c>
      <c r="AR47" s="30">
        <v>0</v>
      </c>
      <c r="AS47" s="30">
        <v>0</v>
      </c>
      <c r="AT47" s="30">
        <v>0</v>
      </c>
      <c r="AU47" s="30">
        <v>0</v>
      </c>
      <c r="AV47" s="30">
        <v>7.0756569466666669E-2</v>
      </c>
      <c r="AW47" s="30">
        <v>0.14637844306666664</v>
      </c>
      <c r="AX47" s="30">
        <v>0</v>
      </c>
      <c r="AY47" s="30">
        <v>0</v>
      </c>
      <c r="AZ47" s="30">
        <v>0</v>
      </c>
      <c r="BA47" s="30">
        <v>0</v>
      </c>
      <c r="BB47" s="30">
        <v>0</v>
      </c>
      <c r="BC47" s="30">
        <v>0</v>
      </c>
      <c r="BD47" s="30">
        <v>0</v>
      </c>
      <c r="BE47" s="30">
        <v>0</v>
      </c>
      <c r="BF47" s="30">
        <v>8.9814160533333354E-2</v>
      </c>
      <c r="BG47" s="30">
        <v>0</v>
      </c>
      <c r="BH47" s="30">
        <v>0</v>
      </c>
      <c r="BI47" s="30">
        <v>0</v>
      </c>
      <c r="BJ47" s="30">
        <v>0</v>
      </c>
      <c r="BK47" s="58">
        <f t="shared" si="13"/>
        <v>1.6171668258333336</v>
      </c>
      <c r="BM47" s="54"/>
    </row>
    <row r="48" spans="1:65" x14ac:dyDescent="0.25">
      <c r="A48" s="10"/>
      <c r="B48" s="37" t="s">
        <v>126</v>
      </c>
      <c r="C48" s="30">
        <v>0</v>
      </c>
      <c r="D48" s="30">
        <v>0</v>
      </c>
      <c r="E48" s="30">
        <v>0</v>
      </c>
      <c r="F48" s="30">
        <v>0</v>
      </c>
      <c r="G48" s="30">
        <v>0</v>
      </c>
      <c r="H48" s="30">
        <v>6.1204738466666672E-2</v>
      </c>
      <c r="I48" s="30">
        <v>0.53911840083333284</v>
      </c>
      <c r="J48" s="30">
        <v>0</v>
      </c>
      <c r="K48" s="30">
        <v>0</v>
      </c>
      <c r="L48" s="30">
        <v>0</v>
      </c>
      <c r="M48" s="30">
        <v>0</v>
      </c>
      <c r="N48" s="30">
        <v>0</v>
      </c>
      <c r="O48" s="30">
        <v>0</v>
      </c>
      <c r="P48" s="30">
        <v>0</v>
      </c>
      <c r="Q48" s="30">
        <v>0</v>
      </c>
      <c r="R48" s="30">
        <v>9.6433690000000006E-3</v>
      </c>
      <c r="S48" s="30">
        <v>0</v>
      </c>
      <c r="T48" s="30">
        <v>0</v>
      </c>
      <c r="U48" s="30">
        <v>0</v>
      </c>
      <c r="V48" s="30">
        <v>0</v>
      </c>
      <c r="W48" s="30">
        <v>0</v>
      </c>
      <c r="X48" s="30">
        <v>0</v>
      </c>
      <c r="Y48" s="30">
        <v>0</v>
      </c>
      <c r="Z48" s="30">
        <v>0</v>
      </c>
      <c r="AA48" s="30">
        <v>0</v>
      </c>
      <c r="AB48" s="30">
        <v>0.1421473094</v>
      </c>
      <c r="AC48" s="30">
        <v>0.24313531499999996</v>
      </c>
      <c r="AD48" s="30">
        <v>0</v>
      </c>
      <c r="AE48" s="30">
        <v>0</v>
      </c>
      <c r="AF48" s="30">
        <v>0.54587836940000001</v>
      </c>
      <c r="AG48" s="30">
        <v>0</v>
      </c>
      <c r="AH48" s="30">
        <v>0</v>
      </c>
      <c r="AI48" s="30">
        <v>0</v>
      </c>
      <c r="AJ48" s="30">
        <v>0</v>
      </c>
      <c r="AK48" s="30">
        <v>0</v>
      </c>
      <c r="AL48" s="30">
        <v>9.8793453133333334E-2</v>
      </c>
      <c r="AM48" s="30">
        <v>0.6132100055666666</v>
      </c>
      <c r="AN48" s="30">
        <v>0</v>
      </c>
      <c r="AO48" s="30">
        <v>0</v>
      </c>
      <c r="AP48" s="30">
        <v>0</v>
      </c>
      <c r="AQ48" s="30">
        <v>0</v>
      </c>
      <c r="AR48" s="30">
        <v>0</v>
      </c>
      <c r="AS48" s="30">
        <v>0</v>
      </c>
      <c r="AT48" s="30">
        <v>0</v>
      </c>
      <c r="AU48" s="30">
        <v>0</v>
      </c>
      <c r="AV48" s="30">
        <v>4.6890857466666658E-2</v>
      </c>
      <c r="AW48" s="30">
        <v>0</v>
      </c>
      <c r="AX48" s="30">
        <v>0</v>
      </c>
      <c r="AY48" s="30">
        <v>0</v>
      </c>
      <c r="AZ48" s="30">
        <v>6.0705116666666663E-2</v>
      </c>
      <c r="BA48" s="30">
        <v>0</v>
      </c>
      <c r="BB48" s="30">
        <v>0</v>
      </c>
      <c r="BC48" s="30">
        <v>0</v>
      </c>
      <c r="BD48" s="30">
        <v>0</v>
      </c>
      <c r="BE48" s="30">
        <v>0</v>
      </c>
      <c r="BF48" s="30">
        <v>1.0743881800000002E-2</v>
      </c>
      <c r="BG48" s="30">
        <v>0</v>
      </c>
      <c r="BH48" s="30">
        <v>0</v>
      </c>
      <c r="BI48" s="30">
        <v>0</v>
      </c>
      <c r="BJ48" s="30">
        <v>6.0705116666666685E-4</v>
      </c>
      <c r="BK48" s="58">
        <f t="shared" si="13"/>
        <v>2.372077867899999</v>
      </c>
      <c r="BM48" s="54"/>
    </row>
    <row r="49" spans="1:63" x14ac:dyDescent="0.25">
      <c r="A49" s="10"/>
      <c r="B49" s="21" t="s">
        <v>82</v>
      </c>
      <c r="C49" s="32">
        <f>SUM(C38:C48)</f>
        <v>0</v>
      </c>
      <c r="D49" s="32">
        <f t="shared" ref="D49:BJ49" si="14">SUM(D38:D48)</f>
        <v>8.1494701265333322</v>
      </c>
      <c r="E49" s="32">
        <f t="shared" si="14"/>
        <v>0</v>
      </c>
      <c r="F49" s="32">
        <f t="shared" si="14"/>
        <v>0</v>
      </c>
      <c r="G49" s="32">
        <f t="shared" si="14"/>
        <v>0</v>
      </c>
      <c r="H49" s="32">
        <f t="shared" si="14"/>
        <v>152.61677846696662</v>
      </c>
      <c r="I49" s="32">
        <f t="shared" si="14"/>
        <v>38.009553641299945</v>
      </c>
      <c r="J49" s="32">
        <f t="shared" si="14"/>
        <v>0</v>
      </c>
      <c r="K49" s="32">
        <f t="shared" si="14"/>
        <v>0</v>
      </c>
      <c r="L49" s="32">
        <f t="shared" si="14"/>
        <v>124.44637508169951</v>
      </c>
      <c r="M49" s="32">
        <f t="shared" si="14"/>
        <v>0</v>
      </c>
      <c r="N49" s="32">
        <f t="shared" si="14"/>
        <v>0</v>
      </c>
      <c r="O49" s="32">
        <f t="shared" si="14"/>
        <v>0</v>
      </c>
      <c r="P49" s="32">
        <f t="shared" si="14"/>
        <v>0</v>
      </c>
      <c r="Q49" s="32">
        <f t="shared" si="14"/>
        <v>0</v>
      </c>
      <c r="R49" s="32">
        <f t="shared" si="14"/>
        <v>49.060449591966645</v>
      </c>
      <c r="S49" s="32">
        <f t="shared" si="14"/>
        <v>3.0318863026999994</v>
      </c>
      <c r="T49" s="32">
        <f t="shared" si="14"/>
        <v>0</v>
      </c>
      <c r="U49" s="32">
        <f t="shared" si="14"/>
        <v>0</v>
      </c>
      <c r="V49" s="32">
        <f t="shared" si="14"/>
        <v>11.873762937933332</v>
      </c>
      <c r="W49" s="32">
        <f t="shared" si="14"/>
        <v>0</v>
      </c>
      <c r="X49" s="32">
        <f t="shared" si="14"/>
        <v>0</v>
      </c>
      <c r="Y49" s="32">
        <f t="shared" si="14"/>
        <v>0</v>
      </c>
      <c r="Z49" s="32">
        <f t="shared" si="14"/>
        <v>0</v>
      </c>
      <c r="AA49" s="32">
        <f t="shared" si="14"/>
        <v>0</v>
      </c>
      <c r="AB49" s="32">
        <f t="shared" si="14"/>
        <v>130.59379469763329</v>
      </c>
      <c r="AC49" s="32">
        <f t="shared" si="14"/>
        <v>19.217432596966667</v>
      </c>
      <c r="AD49" s="32">
        <f t="shared" si="14"/>
        <v>0</v>
      </c>
      <c r="AE49" s="32">
        <f t="shared" si="14"/>
        <v>0</v>
      </c>
      <c r="AF49" s="32">
        <f t="shared" si="14"/>
        <v>17.809061091533334</v>
      </c>
      <c r="AG49" s="32">
        <f t="shared" si="14"/>
        <v>0</v>
      </c>
      <c r="AH49" s="32">
        <f t="shared" si="14"/>
        <v>0</v>
      </c>
      <c r="AI49" s="32">
        <f t="shared" si="14"/>
        <v>0</v>
      </c>
      <c r="AJ49" s="32">
        <f t="shared" si="14"/>
        <v>0</v>
      </c>
      <c r="AK49" s="32">
        <f t="shared" si="14"/>
        <v>0</v>
      </c>
      <c r="AL49" s="32">
        <f t="shared" si="14"/>
        <v>82.327848737033349</v>
      </c>
      <c r="AM49" s="32">
        <f t="shared" si="14"/>
        <v>5.2455064716999997</v>
      </c>
      <c r="AN49" s="32">
        <f t="shared" si="14"/>
        <v>0</v>
      </c>
      <c r="AO49" s="32">
        <f t="shared" si="14"/>
        <v>0</v>
      </c>
      <c r="AP49" s="32">
        <f t="shared" si="14"/>
        <v>3.6231681845999999</v>
      </c>
      <c r="AQ49" s="32">
        <f t="shared" si="14"/>
        <v>0</v>
      </c>
      <c r="AR49" s="32">
        <f t="shared" si="14"/>
        <v>0</v>
      </c>
      <c r="AS49" s="32">
        <f t="shared" si="14"/>
        <v>0</v>
      </c>
      <c r="AT49" s="32">
        <f t="shared" si="14"/>
        <v>0</v>
      </c>
      <c r="AU49" s="32">
        <f t="shared" si="14"/>
        <v>0</v>
      </c>
      <c r="AV49" s="32">
        <f t="shared" si="14"/>
        <v>1139.4499155662809</v>
      </c>
      <c r="AW49" s="32">
        <f t="shared" si="14"/>
        <v>274.81533030622296</v>
      </c>
      <c r="AX49" s="32">
        <f t="shared" si="14"/>
        <v>2.5096491857999998</v>
      </c>
      <c r="AY49" s="32">
        <f t="shared" si="14"/>
        <v>0</v>
      </c>
      <c r="AZ49" s="32">
        <f t="shared" si="14"/>
        <v>665.75410309086726</v>
      </c>
      <c r="BA49" s="32">
        <f t="shared" si="14"/>
        <v>0</v>
      </c>
      <c r="BB49" s="32">
        <f t="shared" si="14"/>
        <v>0</v>
      </c>
      <c r="BC49" s="32">
        <f t="shared" si="14"/>
        <v>0</v>
      </c>
      <c r="BD49" s="32">
        <f t="shared" si="14"/>
        <v>0</v>
      </c>
      <c r="BE49" s="32">
        <f t="shared" si="14"/>
        <v>0</v>
      </c>
      <c r="BF49" s="32">
        <f t="shared" si="14"/>
        <v>398.52762694092974</v>
      </c>
      <c r="BG49" s="32">
        <f t="shared" si="14"/>
        <v>31.057735906599994</v>
      </c>
      <c r="BH49" s="32">
        <f t="shared" si="14"/>
        <v>0</v>
      </c>
      <c r="BI49" s="32">
        <f t="shared" si="14"/>
        <v>0</v>
      </c>
      <c r="BJ49" s="32">
        <f t="shared" si="14"/>
        <v>65.265901692237819</v>
      </c>
      <c r="BK49" s="32">
        <f>SUM(C49:BJ49)</f>
        <v>3223.3853506175051</v>
      </c>
    </row>
    <row r="50" spans="1:63" x14ac:dyDescent="0.25">
      <c r="A50" s="10"/>
      <c r="B50" s="21" t="s">
        <v>80</v>
      </c>
      <c r="C50" s="32">
        <f t="shared" ref="C50:AH50" si="15">C36+C49</f>
        <v>0</v>
      </c>
      <c r="D50" s="32">
        <f t="shared" si="15"/>
        <v>8.1494701265333322</v>
      </c>
      <c r="E50" s="32">
        <f t="shared" si="15"/>
        <v>0</v>
      </c>
      <c r="F50" s="32">
        <f t="shared" si="15"/>
        <v>0</v>
      </c>
      <c r="G50" s="32">
        <f t="shared" si="15"/>
        <v>0</v>
      </c>
      <c r="H50" s="32">
        <f t="shared" si="15"/>
        <v>167.15474071779997</v>
      </c>
      <c r="I50" s="32">
        <f t="shared" si="15"/>
        <v>39.890621281365135</v>
      </c>
      <c r="J50" s="32">
        <f t="shared" si="15"/>
        <v>0</v>
      </c>
      <c r="K50" s="32">
        <f t="shared" si="15"/>
        <v>0</v>
      </c>
      <c r="L50" s="32">
        <f t="shared" si="15"/>
        <v>125.06760355276619</v>
      </c>
      <c r="M50" s="32">
        <f t="shared" si="15"/>
        <v>0</v>
      </c>
      <c r="N50" s="32">
        <f t="shared" si="15"/>
        <v>0</v>
      </c>
      <c r="O50" s="32">
        <f t="shared" si="15"/>
        <v>0</v>
      </c>
      <c r="P50" s="32">
        <f t="shared" si="15"/>
        <v>0</v>
      </c>
      <c r="Q50" s="32">
        <f t="shared" si="15"/>
        <v>0</v>
      </c>
      <c r="R50" s="32">
        <f t="shared" si="15"/>
        <v>55.358694771599978</v>
      </c>
      <c r="S50" s="32">
        <f t="shared" si="15"/>
        <v>3.0318863026999994</v>
      </c>
      <c r="T50" s="32">
        <f t="shared" si="15"/>
        <v>0</v>
      </c>
      <c r="U50" s="32">
        <f t="shared" si="15"/>
        <v>0</v>
      </c>
      <c r="V50" s="32">
        <f t="shared" si="15"/>
        <v>12.057926883799999</v>
      </c>
      <c r="W50" s="32">
        <f t="shared" si="15"/>
        <v>0</v>
      </c>
      <c r="X50" s="32">
        <f t="shared" si="15"/>
        <v>0</v>
      </c>
      <c r="Y50" s="32">
        <f t="shared" si="15"/>
        <v>0</v>
      </c>
      <c r="Z50" s="32">
        <f t="shared" si="15"/>
        <v>0</v>
      </c>
      <c r="AA50" s="32">
        <f t="shared" si="15"/>
        <v>0</v>
      </c>
      <c r="AB50" s="32">
        <f t="shared" si="15"/>
        <v>155.3627516353333</v>
      </c>
      <c r="AC50" s="32">
        <f t="shared" si="15"/>
        <v>20.472395867533333</v>
      </c>
      <c r="AD50" s="32">
        <f t="shared" si="15"/>
        <v>0</v>
      </c>
      <c r="AE50" s="32">
        <f t="shared" si="15"/>
        <v>0</v>
      </c>
      <c r="AF50" s="32">
        <f t="shared" si="15"/>
        <v>18.642210950100001</v>
      </c>
      <c r="AG50" s="32">
        <f t="shared" si="15"/>
        <v>0</v>
      </c>
      <c r="AH50" s="32">
        <f t="shared" si="15"/>
        <v>0</v>
      </c>
      <c r="AI50" s="32">
        <f t="shared" ref="AI50:BJ50" si="16">AI36+AI49</f>
        <v>0</v>
      </c>
      <c r="AJ50" s="32">
        <f t="shared" si="16"/>
        <v>0</v>
      </c>
      <c r="AK50" s="32">
        <f t="shared" si="16"/>
        <v>0</v>
      </c>
      <c r="AL50" s="32">
        <f t="shared" si="16"/>
        <v>102.29702729656675</v>
      </c>
      <c r="AM50" s="32">
        <f t="shared" si="16"/>
        <v>5.3684729760999996</v>
      </c>
      <c r="AN50" s="32">
        <f t="shared" si="16"/>
        <v>0</v>
      </c>
      <c r="AO50" s="32">
        <f t="shared" si="16"/>
        <v>0</v>
      </c>
      <c r="AP50" s="32">
        <f t="shared" si="16"/>
        <v>3.8259895235333334</v>
      </c>
      <c r="AQ50" s="32">
        <f t="shared" si="16"/>
        <v>0</v>
      </c>
      <c r="AR50" s="32">
        <f t="shared" si="16"/>
        <v>0</v>
      </c>
      <c r="AS50" s="32">
        <f t="shared" si="16"/>
        <v>0</v>
      </c>
      <c r="AT50" s="32">
        <f t="shared" si="16"/>
        <v>0</v>
      </c>
      <c r="AU50" s="32">
        <f t="shared" si="16"/>
        <v>0</v>
      </c>
      <c r="AV50" s="32">
        <f t="shared" si="16"/>
        <v>1564.1598216761342</v>
      </c>
      <c r="AW50" s="32">
        <f t="shared" si="16"/>
        <v>277.18518117658965</v>
      </c>
      <c r="AX50" s="32">
        <f t="shared" si="16"/>
        <v>2.5096491857999998</v>
      </c>
      <c r="AY50" s="32">
        <f t="shared" si="16"/>
        <v>0</v>
      </c>
      <c r="AZ50" s="32">
        <f t="shared" si="16"/>
        <v>674.6287000397673</v>
      </c>
      <c r="BA50" s="32">
        <f t="shared" si="16"/>
        <v>0</v>
      </c>
      <c r="BB50" s="32">
        <f t="shared" si="16"/>
        <v>0</v>
      </c>
      <c r="BC50" s="32">
        <f t="shared" si="16"/>
        <v>0</v>
      </c>
      <c r="BD50" s="32">
        <f t="shared" si="16"/>
        <v>0</v>
      </c>
      <c r="BE50" s="32">
        <f t="shared" si="16"/>
        <v>0</v>
      </c>
      <c r="BF50" s="32">
        <f t="shared" si="16"/>
        <v>569.1032566978015</v>
      </c>
      <c r="BG50" s="32">
        <f t="shared" si="16"/>
        <v>31.952053553333329</v>
      </c>
      <c r="BH50" s="32">
        <f t="shared" si="16"/>
        <v>0</v>
      </c>
      <c r="BI50" s="32">
        <f t="shared" si="16"/>
        <v>0</v>
      </c>
      <c r="BJ50" s="32">
        <f t="shared" si="16"/>
        <v>66.094460652104488</v>
      </c>
      <c r="BK50" s="32">
        <f>SUM(C50:BJ50)</f>
        <v>3902.3129148672615</v>
      </c>
    </row>
    <row r="51" spans="1:63" ht="3" customHeight="1" x14ac:dyDescent="0.25">
      <c r="A51" s="10"/>
      <c r="B51" s="20"/>
      <c r="C51" s="62"/>
      <c r="D51" s="63"/>
      <c r="E51" s="63"/>
      <c r="F51" s="63"/>
      <c r="G51" s="63"/>
      <c r="H51" s="63"/>
      <c r="I51" s="63"/>
      <c r="J51" s="63"/>
      <c r="K51" s="63"/>
      <c r="L51" s="63"/>
      <c r="M51" s="63"/>
      <c r="N51" s="63"/>
      <c r="O51" s="63"/>
      <c r="P51" s="63"/>
      <c r="Q51" s="63"/>
      <c r="R51" s="63"/>
      <c r="S51" s="63"/>
      <c r="T51" s="63"/>
      <c r="U51" s="63"/>
      <c r="V51" s="63"/>
      <c r="W51" s="63"/>
      <c r="X51" s="63"/>
      <c r="Y51" s="63"/>
      <c r="Z51" s="63"/>
      <c r="AA51" s="63"/>
      <c r="AB51" s="63"/>
      <c r="AC51" s="63"/>
      <c r="AD51" s="63"/>
      <c r="AE51" s="63"/>
      <c r="AF51" s="63"/>
      <c r="AG51" s="63"/>
      <c r="AH51" s="63"/>
      <c r="AI51" s="63"/>
      <c r="AJ51" s="63"/>
      <c r="AK51" s="63"/>
      <c r="AL51" s="63"/>
      <c r="AM51" s="63"/>
      <c r="AN51" s="63"/>
      <c r="AO51" s="63"/>
      <c r="AP51" s="63"/>
      <c r="AQ51" s="63"/>
      <c r="AR51" s="63"/>
      <c r="AS51" s="63"/>
      <c r="AT51" s="63"/>
      <c r="AU51" s="63"/>
      <c r="AV51" s="63"/>
      <c r="AW51" s="63"/>
      <c r="AX51" s="63"/>
      <c r="AY51" s="63"/>
      <c r="AZ51" s="63"/>
      <c r="BA51" s="63"/>
      <c r="BB51" s="63"/>
      <c r="BC51" s="63"/>
      <c r="BD51" s="63"/>
      <c r="BE51" s="63"/>
      <c r="BF51" s="63"/>
      <c r="BG51" s="63"/>
      <c r="BH51" s="63"/>
      <c r="BI51" s="63"/>
      <c r="BJ51" s="63"/>
      <c r="BK51" s="64"/>
    </row>
    <row r="52" spans="1:63" x14ac:dyDescent="0.25">
      <c r="A52" s="10" t="s">
        <v>15</v>
      </c>
      <c r="B52" s="23" t="s">
        <v>8</v>
      </c>
      <c r="C52" s="62"/>
      <c r="D52" s="63"/>
      <c r="E52" s="63"/>
      <c r="F52" s="63"/>
      <c r="G52" s="63"/>
      <c r="H52" s="63"/>
      <c r="I52" s="63"/>
      <c r="J52" s="63"/>
      <c r="K52" s="63"/>
      <c r="L52" s="63"/>
      <c r="M52" s="63"/>
      <c r="N52" s="63"/>
      <c r="O52" s="63"/>
      <c r="P52" s="63"/>
      <c r="Q52" s="63"/>
      <c r="R52" s="63"/>
      <c r="S52" s="63"/>
      <c r="T52" s="63"/>
      <c r="U52" s="63"/>
      <c r="V52" s="63"/>
      <c r="W52" s="63"/>
      <c r="X52" s="63"/>
      <c r="Y52" s="63"/>
      <c r="Z52" s="63"/>
      <c r="AA52" s="63"/>
      <c r="AB52" s="63"/>
      <c r="AC52" s="63"/>
      <c r="AD52" s="63"/>
      <c r="AE52" s="63"/>
      <c r="AF52" s="63"/>
      <c r="AG52" s="63"/>
      <c r="AH52" s="63"/>
      <c r="AI52" s="63"/>
      <c r="AJ52" s="63"/>
      <c r="AK52" s="63"/>
      <c r="AL52" s="63"/>
      <c r="AM52" s="63"/>
      <c r="AN52" s="63"/>
      <c r="AO52" s="63"/>
      <c r="AP52" s="63"/>
      <c r="AQ52" s="63"/>
      <c r="AR52" s="63"/>
      <c r="AS52" s="63"/>
      <c r="AT52" s="63"/>
      <c r="AU52" s="63"/>
      <c r="AV52" s="63"/>
      <c r="AW52" s="63"/>
      <c r="AX52" s="63"/>
      <c r="AY52" s="63"/>
      <c r="AZ52" s="63"/>
      <c r="BA52" s="63"/>
      <c r="BB52" s="63"/>
      <c r="BC52" s="63"/>
      <c r="BD52" s="63"/>
      <c r="BE52" s="63"/>
      <c r="BF52" s="63"/>
      <c r="BG52" s="63"/>
      <c r="BH52" s="63"/>
      <c r="BI52" s="63"/>
      <c r="BJ52" s="63"/>
      <c r="BK52" s="64"/>
    </row>
    <row r="53" spans="1:63" x14ac:dyDescent="0.25">
      <c r="A53" s="10" t="s">
        <v>72</v>
      </c>
      <c r="B53" s="20" t="s">
        <v>16</v>
      </c>
      <c r="C53" s="62"/>
      <c r="D53" s="63"/>
      <c r="E53" s="63"/>
      <c r="F53" s="63"/>
      <c r="G53" s="63"/>
      <c r="H53" s="63"/>
      <c r="I53" s="63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63"/>
      <c r="AE53" s="63"/>
      <c r="AF53" s="63"/>
      <c r="AG53" s="63"/>
      <c r="AH53" s="63"/>
      <c r="AI53" s="63"/>
      <c r="AJ53" s="63"/>
      <c r="AK53" s="63"/>
      <c r="AL53" s="63"/>
      <c r="AM53" s="63"/>
      <c r="AN53" s="63"/>
      <c r="AO53" s="63"/>
      <c r="AP53" s="63"/>
      <c r="AQ53" s="63"/>
      <c r="AR53" s="63"/>
      <c r="AS53" s="63"/>
      <c r="AT53" s="63"/>
      <c r="AU53" s="63"/>
      <c r="AV53" s="63"/>
      <c r="AW53" s="63"/>
      <c r="AX53" s="63"/>
      <c r="AY53" s="63"/>
      <c r="AZ53" s="63"/>
      <c r="BA53" s="63"/>
      <c r="BB53" s="63"/>
      <c r="BC53" s="63"/>
      <c r="BD53" s="63"/>
      <c r="BE53" s="63"/>
      <c r="BF53" s="63"/>
      <c r="BG53" s="63"/>
      <c r="BH53" s="63"/>
      <c r="BI53" s="63"/>
      <c r="BJ53" s="63"/>
      <c r="BK53" s="64"/>
    </row>
    <row r="54" spans="1:63" x14ac:dyDescent="0.25">
      <c r="A54" s="10"/>
      <c r="B54" s="18" t="s">
        <v>109</v>
      </c>
      <c r="C54" s="30">
        <v>0</v>
      </c>
      <c r="D54" s="30">
        <v>0</v>
      </c>
      <c r="E54" s="30">
        <v>0</v>
      </c>
      <c r="F54" s="30">
        <v>0</v>
      </c>
      <c r="G54" s="30">
        <v>0</v>
      </c>
      <c r="H54" s="30">
        <v>35.907122739799988</v>
      </c>
      <c r="I54" s="30">
        <v>24.579042497372754</v>
      </c>
      <c r="J54" s="30">
        <v>0</v>
      </c>
      <c r="K54" s="30">
        <v>0</v>
      </c>
      <c r="L54" s="30">
        <v>51.324877234733307</v>
      </c>
      <c r="M54" s="30">
        <v>0</v>
      </c>
      <c r="N54" s="30">
        <v>0</v>
      </c>
      <c r="O54" s="30">
        <v>0</v>
      </c>
      <c r="P54" s="30">
        <v>0</v>
      </c>
      <c r="Q54" s="30">
        <v>0</v>
      </c>
      <c r="R54" s="30">
        <v>11.583184919633331</v>
      </c>
      <c r="S54" s="30">
        <v>0</v>
      </c>
      <c r="T54" s="30">
        <v>0</v>
      </c>
      <c r="U54" s="30">
        <v>0</v>
      </c>
      <c r="V54" s="30">
        <v>7.2217208649000009</v>
      </c>
      <c r="W54" s="30">
        <v>0</v>
      </c>
      <c r="X54" s="30">
        <v>0</v>
      </c>
      <c r="Y54" s="30">
        <v>0</v>
      </c>
      <c r="Z54" s="30">
        <v>0</v>
      </c>
      <c r="AA54" s="30">
        <v>0</v>
      </c>
      <c r="AB54" s="30">
        <v>11.504799961</v>
      </c>
      <c r="AC54" s="30">
        <v>18.232133711133336</v>
      </c>
      <c r="AD54" s="30">
        <v>0</v>
      </c>
      <c r="AE54" s="30">
        <v>0</v>
      </c>
      <c r="AF54" s="30">
        <v>19.965935459666671</v>
      </c>
      <c r="AG54" s="30">
        <v>0</v>
      </c>
      <c r="AH54" s="30">
        <v>0</v>
      </c>
      <c r="AI54" s="30">
        <v>0</v>
      </c>
      <c r="AJ54" s="30">
        <v>0</v>
      </c>
      <c r="AK54" s="30">
        <v>0</v>
      </c>
      <c r="AL54" s="30">
        <v>6.9739283198999971</v>
      </c>
      <c r="AM54" s="30">
        <v>0.76146607869999994</v>
      </c>
      <c r="AN54" s="30">
        <v>0</v>
      </c>
      <c r="AO54" s="30">
        <v>0</v>
      </c>
      <c r="AP54" s="30">
        <v>15.889517147633338</v>
      </c>
      <c r="AQ54" s="30">
        <v>0</v>
      </c>
      <c r="AR54" s="30">
        <v>0</v>
      </c>
      <c r="AS54" s="30">
        <v>0</v>
      </c>
      <c r="AT54" s="30">
        <v>0</v>
      </c>
      <c r="AU54" s="30">
        <v>0</v>
      </c>
      <c r="AV54" s="30">
        <v>282.61962383503356</v>
      </c>
      <c r="AW54" s="30">
        <v>91.785788205599999</v>
      </c>
      <c r="AX54" s="30">
        <v>0</v>
      </c>
      <c r="AY54" s="30">
        <v>0</v>
      </c>
      <c r="AZ54" s="30">
        <v>604.94670727276525</v>
      </c>
      <c r="BA54" s="30">
        <v>0</v>
      </c>
      <c r="BB54" s="30">
        <v>0</v>
      </c>
      <c r="BC54" s="30">
        <v>0</v>
      </c>
      <c r="BD54" s="30">
        <v>0</v>
      </c>
      <c r="BE54" s="30">
        <v>0</v>
      </c>
      <c r="BF54" s="30">
        <v>78.647043361966794</v>
      </c>
      <c r="BG54" s="30">
        <v>27.550864873966667</v>
      </c>
      <c r="BH54" s="30">
        <v>4.7574918853666679</v>
      </c>
      <c r="BI54" s="30">
        <v>0</v>
      </c>
      <c r="BJ54" s="30">
        <v>86.650835080266674</v>
      </c>
      <c r="BK54" s="32">
        <f>SUM(C54:BJ54)</f>
        <v>1380.9020834494384</v>
      </c>
    </row>
    <row r="55" spans="1:63" x14ac:dyDescent="0.25">
      <c r="A55" s="10"/>
      <c r="B55" s="21" t="s">
        <v>79</v>
      </c>
      <c r="C55" s="32">
        <f t="shared" ref="C55:AH55" si="17">SUM(C54)</f>
        <v>0</v>
      </c>
      <c r="D55" s="32">
        <f t="shared" si="17"/>
        <v>0</v>
      </c>
      <c r="E55" s="32">
        <f t="shared" si="17"/>
        <v>0</v>
      </c>
      <c r="F55" s="32">
        <f t="shared" si="17"/>
        <v>0</v>
      </c>
      <c r="G55" s="32">
        <f t="shared" si="17"/>
        <v>0</v>
      </c>
      <c r="H55" s="32">
        <f t="shared" si="17"/>
        <v>35.907122739799988</v>
      </c>
      <c r="I55" s="32">
        <f t="shared" si="17"/>
        <v>24.579042497372754</v>
      </c>
      <c r="J55" s="32">
        <f t="shared" si="17"/>
        <v>0</v>
      </c>
      <c r="K55" s="32">
        <f t="shared" si="17"/>
        <v>0</v>
      </c>
      <c r="L55" s="32">
        <f t="shared" si="17"/>
        <v>51.324877234733307</v>
      </c>
      <c r="M55" s="32">
        <f t="shared" si="17"/>
        <v>0</v>
      </c>
      <c r="N55" s="32">
        <f t="shared" si="17"/>
        <v>0</v>
      </c>
      <c r="O55" s="32">
        <f t="shared" si="17"/>
        <v>0</v>
      </c>
      <c r="P55" s="32">
        <f t="shared" si="17"/>
        <v>0</v>
      </c>
      <c r="Q55" s="32">
        <f t="shared" si="17"/>
        <v>0</v>
      </c>
      <c r="R55" s="32">
        <f t="shared" si="17"/>
        <v>11.583184919633331</v>
      </c>
      <c r="S55" s="32">
        <f t="shared" si="17"/>
        <v>0</v>
      </c>
      <c r="T55" s="32">
        <f t="shared" si="17"/>
        <v>0</v>
      </c>
      <c r="U55" s="32">
        <f t="shared" si="17"/>
        <v>0</v>
      </c>
      <c r="V55" s="32">
        <f t="shared" si="17"/>
        <v>7.2217208649000009</v>
      </c>
      <c r="W55" s="32">
        <f t="shared" si="17"/>
        <v>0</v>
      </c>
      <c r="X55" s="32">
        <f t="shared" si="17"/>
        <v>0</v>
      </c>
      <c r="Y55" s="32">
        <f t="shared" si="17"/>
        <v>0</v>
      </c>
      <c r="Z55" s="32">
        <f t="shared" si="17"/>
        <v>0</v>
      </c>
      <c r="AA55" s="32">
        <f t="shared" si="17"/>
        <v>0</v>
      </c>
      <c r="AB55" s="32">
        <f t="shared" si="17"/>
        <v>11.504799961</v>
      </c>
      <c r="AC55" s="32">
        <f t="shared" si="17"/>
        <v>18.232133711133336</v>
      </c>
      <c r="AD55" s="32">
        <f t="shared" si="17"/>
        <v>0</v>
      </c>
      <c r="AE55" s="32">
        <f t="shared" si="17"/>
        <v>0</v>
      </c>
      <c r="AF55" s="32">
        <f t="shared" si="17"/>
        <v>19.965935459666671</v>
      </c>
      <c r="AG55" s="32">
        <f t="shared" si="17"/>
        <v>0</v>
      </c>
      <c r="AH55" s="32">
        <f t="shared" si="17"/>
        <v>0</v>
      </c>
      <c r="AI55" s="32">
        <f t="shared" ref="AI55:BJ55" si="18">SUM(AI54)</f>
        <v>0</v>
      </c>
      <c r="AJ55" s="32">
        <f t="shared" si="18"/>
        <v>0</v>
      </c>
      <c r="AK55" s="32">
        <f t="shared" si="18"/>
        <v>0</v>
      </c>
      <c r="AL55" s="32">
        <f t="shared" si="18"/>
        <v>6.9739283198999971</v>
      </c>
      <c r="AM55" s="32">
        <f t="shared" si="18"/>
        <v>0.76146607869999994</v>
      </c>
      <c r="AN55" s="32">
        <f t="shared" si="18"/>
        <v>0</v>
      </c>
      <c r="AO55" s="32">
        <f t="shared" si="18"/>
        <v>0</v>
      </c>
      <c r="AP55" s="32">
        <f t="shared" si="18"/>
        <v>15.889517147633338</v>
      </c>
      <c r="AQ55" s="32">
        <f t="shared" si="18"/>
        <v>0</v>
      </c>
      <c r="AR55" s="32">
        <f t="shared" si="18"/>
        <v>0</v>
      </c>
      <c r="AS55" s="32">
        <f t="shared" si="18"/>
        <v>0</v>
      </c>
      <c r="AT55" s="32">
        <f t="shared" si="18"/>
        <v>0</v>
      </c>
      <c r="AU55" s="32">
        <f t="shared" si="18"/>
        <v>0</v>
      </c>
      <c r="AV55" s="32">
        <f t="shared" si="18"/>
        <v>282.61962383503356</v>
      </c>
      <c r="AW55" s="32">
        <f t="shared" si="18"/>
        <v>91.785788205599999</v>
      </c>
      <c r="AX55" s="32">
        <f t="shared" si="18"/>
        <v>0</v>
      </c>
      <c r="AY55" s="32">
        <f t="shared" si="18"/>
        <v>0</v>
      </c>
      <c r="AZ55" s="32">
        <f t="shared" si="18"/>
        <v>604.94670727276525</v>
      </c>
      <c r="BA55" s="32">
        <f t="shared" si="18"/>
        <v>0</v>
      </c>
      <c r="BB55" s="32">
        <f t="shared" si="18"/>
        <v>0</v>
      </c>
      <c r="BC55" s="32">
        <f t="shared" si="18"/>
        <v>0</v>
      </c>
      <c r="BD55" s="32">
        <f t="shared" si="18"/>
        <v>0</v>
      </c>
      <c r="BE55" s="32">
        <f t="shared" si="18"/>
        <v>0</v>
      </c>
      <c r="BF55" s="32">
        <f t="shared" si="18"/>
        <v>78.647043361966794</v>
      </c>
      <c r="BG55" s="32">
        <f t="shared" si="18"/>
        <v>27.550864873966667</v>
      </c>
      <c r="BH55" s="32">
        <f t="shared" si="18"/>
        <v>4.7574918853666679</v>
      </c>
      <c r="BI55" s="32">
        <f t="shared" si="18"/>
        <v>0</v>
      </c>
      <c r="BJ55" s="32">
        <f t="shared" si="18"/>
        <v>86.650835080266674</v>
      </c>
      <c r="BK55" s="32">
        <f>SUM(C55:BJ55)</f>
        <v>1380.9020834494384</v>
      </c>
    </row>
    <row r="56" spans="1:63" ht="2.25" customHeight="1" x14ac:dyDescent="0.25">
      <c r="A56" s="10"/>
      <c r="B56" s="20"/>
      <c r="C56" s="65"/>
      <c r="D56" s="65"/>
      <c r="E56" s="65"/>
      <c r="F56" s="65"/>
      <c r="G56" s="65"/>
      <c r="H56" s="65"/>
      <c r="I56" s="65"/>
      <c r="J56" s="65"/>
      <c r="K56" s="65"/>
      <c r="L56" s="65"/>
      <c r="M56" s="65"/>
      <c r="N56" s="65"/>
      <c r="O56" s="65"/>
      <c r="P56" s="65"/>
      <c r="Q56" s="65"/>
      <c r="R56" s="65"/>
      <c r="S56" s="65"/>
      <c r="T56" s="65"/>
      <c r="U56" s="65"/>
      <c r="V56" s="65"/>
      <c r="W56" s="65"/>
      <c r="X56" s="65"/>
      <c r="Y56" s="65"/>
      <c r="Z56" s="65"/>
      <c r="AA56" s="65"/>
      <c r="AB56" s="65"/>
      <c r="AC56" s="65"/>
      <c r="AD56" s="65"/>
      <c r="AE56" s="65"/>
      <c r="AF56" s="65"/>
      <c r="AG56" s="65"/>
      <c r="AH56" s="65"/>
      <c r="AI56" s="65"/>
      <c r="AJ56" s="65"/>
      <c r="AK56" s="65"/>
      <c r="AL56" s="65"/>
      <c r="AM56" s="65"/>
      <c r="AN56" s="65"/>
      <c r="AO56" s="65"/>
      <c r="AP56" s="65"/>
      <c r="AQ56" s="65"/>
      <c r="AR56" s="65"/>
      <c r="AS56" s="65"/>
      <c r="AT56" s="65"/>
      <c r="AU56" s="65"/>
      <c r="AV56" s="65"/>
      <c r="AW56" s="65"/>
      <c r="AX56" s="65"/>
      <c r="AY56" s="65"/>
      <c r="AZ56" s="65"/>
      <c r="BA56" s="65"/>
      <c r="BB56" s="65"/>
      <c r="BC56" s="65"/>
      <c r="BD56" s="65"/>
      <c r="BE56" s="65"/>
      <c r="BF56" s="65"/>
      <c r="BG56" s="65"/>
      <c r="BH56" s="65"/>
      <c r="BI56" s="65"/>
      <c r="BJ56" s="65"/>
      <c r="BK56" s="65"/>
    </row>
    <row r="57" spans="1:63" x14ac:dyDescent="0.25">
      <c r="A57" s="10" t="s">
        <v>4</v>
      </c>
      <c r="B57" s="23" t="s">
        <v>9</v>
      </c>
      <c r="C57" s="65"/>
      <c r="D57" s="65"/>
      <c r="E57" s="65"/>
      <c r="F57" s="65"/>
      <c r="G57" s="65"/>
      <c r="H57" s="65"/>
      <c r="I57" s="65"/>
      <c r="J57" s="65"/>
      <c r="K57" s="65"/>
      <c r="L57" s="65"/>
      <c r="M57" s="65"/>
      <c r="N57" s="65"/>
      <c r="O57" s="65"/>
      <c r="P57" s="65"/>
      <c r="Q57" s="65"/>
      <c r="R57" s="65"/>
      <c r="S57" s="65"/>
      <c r="T57" s="65"/>
      <c r="U57" s="65"/>
      <c r="V57" s="65"/>
      <c r="W57" s="65"/>
      <c r="X57" s="65"/>
      <c r="Y57" s="65"/>
      <c r="Z57" s="65"/>
      <c r="AA57" s="65"/>
      <c r="AB57" s="65"/>
      <c r="AC57" s="65"/>
      <c r="AD57" s="65"/>
      <c r="AE57" s="65"/>
      <c r="AF57" s="65"/>
      <c r="AG57" s="65"/>
      <c r="AH57" s="65"/>
      <c r="AI57" s="65"/>
      <c r="AJ57" s="65"/>
      <c r="AK57" s="65"/>
      <c r="AL57" s="65"/>
      <c r="AM57" s="65"/>
      <c r="AN57" s="65"/>
      <c r="AO57" s="65"/>
      <c r="AP57" s="65"/>
      <c r="AQ57" s="65"/>
      <c r="AR57" s="65"/>
      <c r="AS57" s="65"/>
      <c r="AT57" s="65"/>
      <c r="AU57" s="65"/>
      <c r="AV57" s="65"/>
      <c r="AW57" s="65"/>
      <c r="AX57" s="65"/>
      <c r="AY57" s="65"/>
      <c r="AZ57" s="65"/>
      <c r="BA57" s="65"/>
      <c r="BB57" s="65"/>
      <c r="BC57" s="65"/>
      <c r="BD57" s="65"/>
      <c r="BE57" s="65"/>
      <c r="BF57" s="65"/>
      <c r="BG57" s="65"/>
      <c r="BH57" s="65"/>
      <c r="BI57" s="65"/>
      <c r="BJ57" s="65"/>
      <c r="BK57" s="65"/>
    </row>
    <row r="58" spans="1:63" x14ac:dyDescent="0.25">
      <c r="A58" s="10" t="s">
        <v>72</v>
      </c>
      <c r="B58" s="20" t="s">
        <v>17</v>
      </c>
      <c r="C58" s="65"/>
      <c r="D58" s="65"/>
      <c r="E58" s="65"/>
      <c r="F58" s="65"/>
      <c r="G58" s="65"/>
      <c r="H58" s="65"/>
      <c r="I58" s="65"/>
      <c r="J58" s="65"/>
      <c r="K58" s="65"/>
      <c r="L58" s="65"/>
      <c r="M58" s="65"/>
      <c r="N58" s="65"/>
      <c r="O58" s="65"/>
      <c r="P58" s="65"/>
      <c r="Q58" s="65"/>
      <c r="R58" s="65"/>
      <c r="S58" s="65"/>
      <c r="T58" s="65"/>
      <c r="U58" s="65"/>
      <c r="V58" s="65"/>
      <c r="W58" s="65"/>
      <c r="X58" s="65"/>
      <c r="Y58" s="65"/>
      <c r="Z58" s="65"/>
      <c r="AA58" s="65"/>
      <c r="AB58" s="65"/>
      <c r="AC58" s="65"/>
      <c r="AD58" s="65"/>
      <c r="AE58" s="65"/>
      <c r="AF58" s="65"/>
      <c r="AG58" s="65"/>
      <c r="AH58" s="65"/>
      <c r="AI58" s="65"/>
      <c r="AJ58" s="65"/>
      <c r="AK58" s="65"/>
      <c r="AL58" s="65"/>
      <c r="AM58" s="65"/>
      <c r="AN58" s="65"/>
      <c r="AO58" s="65"/>
      <c r="AP58" s="65"/>
      <c r="AQ58" s="65"/>
      <c r="AR58" s="65"/>
      <c r="AS58" s="65"/>
      <c r="AT58" s="65"/>
      <c r="AU58" s="65"/>
      <c r="AV58" s="65"/>
      <c r="AW58" s="65"/>
      <c r="AX58" s="65"/>
      <c r="AY58" s="65"/>
      <c r="AZ58" s="65"/>
      <c r="BA58" s="65"/>
      <c r="BB58" s="65"/>
      <c r="BC58" s="65"/>
      <c r="BD58" s="65"/>
      <c r="BE58" s="65"/>
      <c r="BF58" s="65"/>
      <c r="BG58" s="65"/>
      <c r="BH58" s="65"/>
      <c r="BI58" s="65"/>
      <c r="BJ58" s="65"/>
      <c r="BK58" s="65"/>
    </row>
    <row r="59" spans="1:63" x14ac:dyDescent="0.25">
      <c r="A59" s="10"/>
      <c r="B59" s="19"/>
      <c r="C59" s="30">
        <v>0</v>
      </c>
      <c r="D59" s="30">
        <v>0</v>
      </c>
      <c r="E59" s="30">
        <v>0</v>
      </c>
      <c r="F59" s="30">
        <v>0</v>
      </c>
      <c r="G59" s="30">
        <v>0</v>
      </c>
      <c r="H59" s="30">
        <v>0</v>
      </c>
      <c r="I59" s="30">
        <v>0</v>
      </c>
      <c r="J59" s="30">
        <v>0</v>
      </c>
      <c r="K59" s="30">
        <v>0</v>
      </c>
      <c r="L59" s="30">
        <v>0</v>
      </c>
      <c r="M59" s="30">
        <v>0</v>
      </c>
      <c r="N59" s="30">
        <v>0</v>
      </c>
      <c r="O59" s="30">
        <v>0</v>
      </c>
      <c r="P59" s="30">
        <v>0</v>
      </c>
      <c r="Q59" s="30">
        <v>0</v>
      </c>
      <c r="R59" s="30">
        <v>0</v>
      </c>
      <c r="S59" s="30">
        <v>0</v>
      </c>
      <c r="T59" s="30">
        <v>0</v>
      </c>
      <c r="U59" s="30">
        <v>0</v>
      </c>
      <c r="V59" s="30">
        <v>0</v>
      </c>
      <c r="W59" s="30">
        <v>0</v>
      </c>
      <c r="X59" s="30">
        <v>0</v>
      </c>
      <c r="Y59" s="30">
        <v>0</v>
      </c>
      <c r="Z59" s="30">
        <v>0</v>
      </c>
      <c r="AA59" s="30">
        <v>0</v>
      </c>
      <c r="AB59" s="30">
        <v>0</v>
      </c>
      <c r="AC59" s="30">
        <v>0</v>
      </c>
      <c r="AD59" s="30">
        <v>0</v>
      </c>
      <c r="AE59" s="30">
        <v>0</v>
      </c>
      <c r="AF59" s="30">
        <v>0</v>
      </c>
      <c r="AG59" s="30">
        <v>0</v>
      </c>
      <c r="AH59" s="30">
        <v>0</v>
      </c>
      <c r="AI59" s="30">
        <v>0</v>
      </c>
      <c r="AJ59" s="30">
        <v>0</v>
      </c>
      <c r="AK59" s="30">
        <v>0</v>
      </c>
      <c r="AL59" s="30">
        <v>0</v>
      </c>
      <c r="AM59" s="30">
        <v>0</v>
      </c>
      <c r="AN59" s="30">
        <v>0</v>
      </c>
      <c r="AO59" s="30">
        <v>0</v>
      </c>
      <c r="AP59" s="30">
        <v>0</v>
      </c>
      <c r="AQ59" s="30">
        <v>0</v>
      </c>
      <c r="AR59" s="30">
        <v>0</v>
      </c>
      <c r="AS59" s="30">
        <v>0</v>
      </c>
      <c r="AT59" s="30">
        <v>0</v>
      </c>
      <c r="AU59" s="30">
        <v>0</v>
      </c>
      <c r="AV59" s="30">
        <v>0</v>
      </c>
      <c r="AW59" s="30">
        <v>0</v>
      </c>
      <c r="AX59" s="30">
        <v>0</v>
      </c>
      <c r="AY59" s="30">
        <v>0</v>
      </c>
      <c r="AZ59" s="30">
        <v>0</v>
      </c>
      <c r="BA59" s="30">
        <v>0</v>
      </c>
      <c r="BB59" s="30">
        <v>0</v>
      </c>
      <c r="BC59" s="30">
        <v>0</v>
      </c>
      <c r="BD59" s="30">
        <v>0</v>
      </c>
      <c r="BE59" s="30">
        <v>0</v>
      </c>
      <c r="BF59" s="30">
        <v>0</v>
      </c>
      <c r="BG59" s="30">
        <v>0</v>
      </c>
      <c r="BH59" s="30">
        <v>0</v>
      </c>
      <c r="BI59" s="30">
        <v>0</v>
      </c>
      <c r="BJ59" s="30">
        <v>0</v>
      </c>
      <c r="BK59" s="31">
        <f>SUM(C59:BJ59)</f>
        <v>0</v>
      </c>
    </row>
    <row r="60" spans="1:63" x14ac:dyDescent="0.25">
      <c r="A60" s="10"/>
      <c r="B60" s="21" t="s">
        <v>81</v>
      </c>
      <c r="C60" s="32">
        <f>SUM(C59)</f>
        <v>0</v>
      </c>
      <c r="D60" s="32">
        <f t="shared" ref="D60:BJ60" si="19">SUM(D59)</f>
        <v>0</v>
      </c>
      <c r="E60" s="32">
        <f t="shared" si="19"/>
        <v>0</v>
      </c>
      <c r="F60" s="32">
        <f t="shared" si="19"/>
        <v>0</v>
      </c>
      <c r="G60" s="32">
        <f t="shared" si="19"/>
        <v>0</v>
      </c>
      <c r="H60" s="32">
        <f t="shared" si="19"/>
        <v>0</v>
      </c>
      <c r="I60" s="32">
        <f t="shared" si="19"/>
        <v>0</v>
      </c>
      <c r="J60" s="32">
        <f t="shared" si="19"/>
        <v>0</v>
      </c>
      <c r="K60" s="32">
        <f t="shared" si="19"/>
        <v>0</v>
      </c>
      <c r="L60" s="32">
        <f t="shared" si="19"/>
        <v>0</v>
      </c>
      <c r="M60" s="32">
        <f t="shared" si="19"/>
        <v>0</v>
      </c>
      <c r="N60" s="32">
        <f t="shared" si="19"/>
        <v>0</v>
      </c>
      <c r="O60" s="32">
        <f t="shared" si="19"/>
        <v>0</v>
      </c>
      <c r="P60" s="32">
        <f t="shared" si="19"/>
        <v>0</v>
      </c>
      <c r="Q60" s="32">
        <f t="shared" si="19"/>
        <v>0</v>
      </c>
      <c r="R60" s="32">
        <f t="shared" si="19"/>
        <v>0</v>
      </c>
      <c r="S60" s="32">
        <f t="shared" si="19"/>
        <v>0</v>
      </c>
      <c r="T60" s="32">
        <f t="shared" si="19"/>
        <v>0</v>
      </c>
      <c r="U60" s="32">
        <f t="shared" si="19"/>
        <v>0</v>
      </c>
      <c r="V60" s="32">
        <f t="shared" si="19"/>
        <v>0</v>
      </c>
      <c r="W60" s="32">
        <f t="shared" si="19"/>
        <v>0</v>
      </c>
      <c r="X60" s="32">
        <f t="shared" si="19"/>
        <v>0</v>
      </c>
      <c r="Y60" s="32">
        <f t="shared" si="19"/>
        <v>0</v>
      </c>
      <c r="Z60" s="32">
        <f t="shared" si="19"/>
        <v>0</v>
      </c>
      <c r="AA60" s="32">
        <f t="shared" si="19"/>
        <v>0</v>
      </c>
      <c r="AB60" s="32">
        <f t="shared" si="19"/>
        <v>0</v>
      </c>
      <c r="AC60" s="32">
        <f t="shared" si="19"/>
        <v>0</v>
      </c>
      <c r="AD60" s="32">
        <f t="shared" si="19"/>
        <v>0</v>
      </c>
      <c r="AE60" s="32">
        <f t="shared" si="19"/>
        <v>0</v>
      </c>
      <c r="AF60" s="32">
        <f t="shared" si="19"/>
        <v>0</v>
      </c>
      <c r="AG60" s="32">
        <f t="shared" si="19"/>
        <v>0</v>
      </c>
      <c r="AH60" s="32">
        <f t="shared" si="19"/>
        <v>0</v>
      </c>
      <c r="AI60" s="32">
        <f t="shared" si="19"/>
        <v>0</v>
      </c>
      <c r="AJ60" s="32">
        <f t="shared" si="19"/>
        <v>0</v>
      </c>
      <c r="AK60" s="32">
        <f t="shared" si="19"/>
        <v>0</v>
      </c>
      <c r="AL60" s="32">
        <f t="shared" si="19"/>
        <v>0</v>
      </c>
      <c r="AM60" s="32">
        <f t="shared" si="19"/>
        <v>0</v>
      </c>
      <c r="AN60" s="32">
        <f t="shared" si="19"/>
        <v>0</v>
      </c>
      <c r="AO60" s="32">
        <f t="shared" si="19"/>
        <v>0</v>
      </c>
      <c r="AP60" s="32">
        <f t="shared" si="19"/>
        <v>0</v>
      </c>
      <c r="AQ60" s="32">
        <f t="shared" si="19"/>
        <v>0</v>
      </c>
      <c r="AR60" s="32">
        <f t="shared" si="19"/>
        <v>0</v>
      </c>
      <c r="AS60" s="32">
        <f t="shared" si="19"/>
        <v>0</v>
      </c>
      <c r="AT60" s="32">
        <f t="shared" si="19"/>
        <v>0</v>
      </c>
      <c r="AU60" s="32">
        <f t="shared" si="19"/>
        <v>0</v>
      </c>
      <c r="AV60" s="32">
        <f t="shared" si="19"/>
        <v>0</v>
      </c>
      <c r="AW60" s="32">
        <f t="shared" si="19"/>
        <v>0</v>
      </c>
      <c r="AX60" s="32">
        <f t="shared" si="19"/>
        <v>0</v>
      </c>
      <c r="AY60" s="32">
        <f t="shared" si="19"/>
        <v>0</v>
      </c>
      <c r="AZ60" s="32">
        <f t="shared" si="19"/>
        <v>0</v>
      </c>
      <c r="BA60" s="32">
        <f t="shared" si="19"/>
        <v>0</v>
      </c>
      <c r="BB60" s="32">
        <f t="shared" si="19"/>
        <v>0</v>
      </c>
      <c r="BC60" s="32">
        <f t="shared" si="19"/>
        <v>0</v>
      </c>
      <c r="BD60" s="32">
        <f t="shared" si="19"/>
        <v>0</v>
      </c>
      <c r="BE60" s="32">
        <f t="shared" si="19"/>
        <v>0</v>
      </c>
      <c r="BF60" s="32">
        <f t="shared" si="19"/>
        <v>0</v>
      </c>
      <c r="BG60" s="32">
        <f t="shared" si="19"/>
        <v>0</v>
      </c>
      <c r="BH60" s="32">
        <f t="shared" si="19"/>
        <v>0</v>
      </c>
      <c r="BI60" s="32">
        <f t="shared" si="19"/>
        <v>0</v>
      </c>
      <c r="BJ60" s="32">
        <f t="shared" si="19"/>
        <v>0</v>
      </c>
      <c r="BK60" s="32">
        <f>SUM(C60:BJ60)</f>
        <v>0</v>
      </c>
    </row>
    <row r="61" spans="1:63" x14ac:dyDescent="0.25">
      <c r="A61" s="10" t="s">
        <v>73</v>
      </c>
      <c r="B61" s="20" t="s">
        <v>18</v>
      </c>
      <c r="C61" s="65"/>
      <c r="D61" s="65"/>
      <c r="E61" s="65"/>
      <c r="F61" s="65"/>
      <c r="G61" s="65"/>
      <c r="H61" s="65"/>
      <c r="I61" s="65"/>
      <c r="J61" s="65"/>
      <c r="K61" s="65"/>
      <c r="L61" s="65"/>
      <c r="M61" s="65"/>
      <c r="N61" s="65"/>
      <c r="O61" s="65"/>
      <c r="P61" s="65"/>
      <c r="Q61" s="65"/>
      <c r="R61" s="65"/>
      <c r="S61" s="65"/>
      <c r="T61" s="65"/>
      <c r="U61" s="65"/>
      <c r="V61" s="65"/>
      <c r="W61" s="65"/>
      <c r="X61" s="65"/>
      <c r="Y61" s="65"/>
      <c r="Z61" s="65"/>
      <c r="AA61" s="65"/>
      <c r="AB61" s="65"/>
      <c r="AC61" s="65"/>
      <c r="AD61" s="65"/>
      <c r="AE61" s="65"/>
      <c r="AF61" s="65"/>
      <c r="AG61" s="65"/>
      <c r="AH61" s="65"/>
      <c r="AI61" s="65"/>
      <c r="AJ61" s="65"/>
      <c r="AK61" s="65"/>
      <c r="AL61" s="65"/>
      <c r="AM61" s="65"/>
      <c r="AN61" s="65"/>
      <c r="AO61" s="65"/>
      <c r="AP61" s="65"/>
      <c r="AQ61" s="65"/>
      <c r="AR61" s="65"/>
      <c r="AS61" s="65"/>
      <c r="AT61" s="65"/>
      <c r="AU61" s="65"/>
      <c r="AV61" s="65"/>
      <c r="AW61" s="65"/>
      <c r="AX61" s="65"/>
      <c r="AY61" s="65"/>
      <c r="AZ61" s="65"/>
      <c r="BA61" s="65"/>
      <c r="BB61" s="65"/>
      <c r="BC61" s="65"/>
      <c r="BD61" s="65"/>
      <c r="BE61" s="65"/>
      <c r="BF61" s="65"/>
      <c r="BG61" s="65"/>
      <c r="BH61" s="65"/>
      <c r="BI61" s="65"/>
      <c r="BJ61" s="65"/>
      <c r="BK61" s="65"/>
    </row>
    <row r="62" spans="1:63" x14ac:dyDescent="0.25">
      <c r="A62" s="10"/>
      <c r="B62" s="19"/>
      <c r="C62" s="30">
        <v>0</v>
      </c>
      <c r="D62" s="30">
        <v>0</v>
      </c>
      <c r="E62" s="30">
        <v>0</v>
      </c>
      <c r="F62" s="30">
        <v>0</v>
      </c>
      <c r="G62" s="30">
        <v>0</v>
      </c>
      <c r="H62" s="30">
        <v>0</v>
      </c>
      <c r="I62" s="30">
        <v>0</v>
      </c>
      <c r="J62" s="30">
        <v>0</v>
      </c>
      <c r="K62" s="30">
        <v>0</v>
      </c>
      <c r="L62" s="30">
        <v>0</v>
      </c>
      <c r="M62" s="30">
        <v>0</v>
      </c>
      <c r="N62" s="30">
        <v>0</v>
      </c>
      <c r="O62" s="30">
        <v>0</v>
      </c>
      <c r="P62" s="30">
        <v>0</v>
      </c>
      <c r="Q62" s="30">
        <v>0</v>
      </c>
      <c r="R62" s="30">
        <v>0</v>
      </c>
      <c r="S62" s="30">
        <v>0</v>
      </c>
      <c r="T62" s="30">
        <v>0</v>
      </c>
      <c r="U62" s="30">
        <v>0</v>
      </c>
      <c r="V62" s="30">
        <v>0</v>
      </c>
      <c r="W62" s="30">
        <v>0</v>
      </c>
      <c r="X62" s="30">
        <v>0</v>
      </c>
      <c r="Y62" s="30">
        <v>0</v>
      </c>
      <c r="Z62" s="30">
        <v>0</v>
      </c>
      <c r="AA62" s="30">
        <v>0</v>
      </c>
      <c r="AB62" s="30">
        <v>0</v>
      </c>
      <c r="AC62" s="30">
        <v>0</v>
      </c>
      <c r="AD62" s="30">
        <v>0</v>
      </c>
      <c r="AE62" s="30">
        <v>0</v>
      </c>
      <c r="AF62" s="30">
        <v>0</v>
      </c>
      <c r="AG62" s="30">
        <v>0</v>
      </c>
      <c r="AH62" s="30">
        <v>0</v>
      </c>
      <c r="AI62" s="30">
        <v>0</v>
      </c>
      <c r="AJ62" s="30">
        <v>0</v>
      </c>
      <c r="AK62" s="30">
        <v>0</v>
      </c>
      <c r="AL62" s="30">
        <v>0</v>
      </c>
      <c r="AM62" s="30">
        <v>0</v>
      </c>
      <c r="AN62" s="30">
        <v>0</v>
      </c>
      <c r="AO62" s="30">
        <v>0</v>
      </c>
      <c r="AP62" s="30">
        <v>0</v>
      </c>
      <c r="AQ62" s="30">
        <v>0</v>
      </c>
      <c r="AR62" s="30">
        <v>0</v>
      </c>
      <c r="AS62" s="30">
        <v>0</v>
      </c>
      <c r="AT62" s="30">
        <v>0</v>
      </c>
      <c r="AU62" s="30">
        <v>0</v>
      </c>
      <c r="AV62" s="30">
        <v>0</v>
      </c>
      <c r="AW62" s="30">
        <v>0</v>
      </c>
      <c r="AX62" s="30">
        <v>0</v>
      </c>
      <c r="AY62" s="30">
        <v>0</v>
      </c>
      <c r="AZ62" s="30">
        <v>0</v>
      </c>
      <c r="BA62" s="30">
        <v>0</v>
      </c>
      <c r="BB62" s="30">
        <v>0</v>
      </c>
      <c r="BC62" s="30">
        <v>0</v>
      </c>
      <c r="BD62" s="30">
        <v>0</v>
      </c>
      <c r="BE62" s="30">
        <v>0</v>
      </c>
      <c r="BF62" s="30">
        <v>0</v>
      </c>
      <c r="BG62" s="30">
        <v>0</v>
      </c>
      <c r="BH62" s="30">
        <v>0</v>
      </c>
      <c r="BI62" s="30">
        <v>0</v>
      </c>
      <c r="BJ62" s="30">
        <v>0</v>
      </c>
      <c r="BK62" s="31">
        <f>SUM(C62:BJ62)</f>
        <v>0</v>
      </c>
    </row>
    <row r="63" spans="1:63" x14ac:dyDescent="0.25">
      <c r="A63" s="10"/>
      <c r="B63" s="21" t="s">
        <v>82</v>
      </c>
      <c r="C63" s="32">
        <f>SUM(C62)</f>
        <v>0</v>
      </c>
      <c r="D63" s="32">
        <f t="shared" ref="D63:BJ63" si="20">SUM(D62)</f>
        <v>0</v>
      </c>
      <c r="E63" s="32">
        <f t="shared" si="20"/>
        <v>0</v>
      </c>
      <c r="F63" s="32">
        <f t="shared" si="20"/>
        <v>0</v>
      </c>
      <c r="G63" s="32">
        <f t="shared" si="20"/>
        <v>0</v>
      </c>
      <c r="H63" s="32">
        <f t="shared" si="20"/>
        <v>0</v>
      </c>
      <c r="I63" s="32">
        <f t="shared" si="20"/>
        <v>0</v>
      </c>
      <c r="J63" s="32">
        <f t="shared" si="20"/>
        <v>0</v>
      </c>
      <c r="K63" s="32">
        <f t="shared" si="20"/>
        <v>0</v>
      </c>
      <c r="L63" s="32">
        <f t="shared" si="20"/>
        <v>0</v>
      </c>
      <c r="M63" s="32">
        <f t="shared" si="20"/>
        <v>0</v>
      </c>
      <c r="N63" s="32">
        <f t="shared" si="20"/>
        <v>0</v>
      </c>
      <c r="O63" s="32">
        <f t="shared" si="20"/>
        <v>0</v>
      </c>
      <c r="P63" s="32">
        <f t="shared" si="20"/>
        <v>0</v>
      </c>
      <c r="Q63" s="32">
        <f t="shared" si="20"/>
        <v>0</v>
      </c>
      <c r="R63" s="32">
        <f t="shared" si="20"/>
        <v>0</v>
      </c>
      <c r="S63" s="32">
        <f t="shared" si="20"/>
        <v>0</v>
      </c>
      <c r="T63" s="32">
        <f t="shared" si="20"/>
        <v>0</v>
      </c>
      <c r="U63" s="32">
        <f t="shared" si="20"/>
        <v>0</v>
      </c>
      <c r="V63" s="32">
        <f t="shared" si="20"/>
        <v>0</v>
      </c>
      <c r="W63" s="32">
        <f t="shared" si="20"/>
        <v>0</v>
      </c>
      <c r="X63" s="32">
        <f t="shared" si="20"/>
        <v>0</v>
      </c>
      <c r="Y63" s="32">
        <f t="shared" si="20"/>
        <v>0</v>
      </c>
      <c r="Z63" s="32">
        <f t="shared" si="20"/>
        <v>0</v>
      </c>
      <c r="AA63" s="32">
        <f t="shared" si="20"/>
        <v>0</v>
      </c>
      <c r="AB63" s="32">
        <f t="shared" si="20"/>
        <v>0</v>
      </c>
      <c r="AC63" s="32">
        <f t="shared" si="20"/>
        <v>0</v>
      </c>
      <c r="AD63" s="32">
        <f t="shared" si="20"/>
        <v>0</v>
      </c>
      <c r="AE63" s="32">
        <f t="shared" si="20"/>
        <v>0</v>
      </c>
      <c r="AF63" s="32">
        <f t="shared" si="20"/>
        <v>0</v>
      </c>
      <c r="AG63" s="32">
        <f t="shared" si="20"/>
        <v>0</v>
      </c>
      <c r="AH63" s="32">
        <f t="shared" si="20"/>
        <v>0</v>
      </c>
      <c r="AI63" s="32">
        <f t="shared" si="20"/>
        <v>0</v>
      </c>
      <c r="AJ63" s="32">
        <f t="shared" si="20"/>
        <v>0</v>
      </c>
      <c r="AK63" s="32">
        <f t="shared" si="20"/>
        <v>0</v>
      </c>
      <c r="AL63" s="32">
        <f t="shared" si="20"/>
        <v>0</v>
      </c>
      <c r="AM63" s="32">
        <f t="shared" si="20"/>
        <v>0</v>
      </c>
      <c r="AN63" s="32">
        <f t="shared" si="20"/>
        <v>0</v>
      </c>
      <c r="AO63" s="32">
        <f t="shared" si="20"/>
        <v>0</v>
      </c>
      <c r="AP63" s="32">
        <f t="shared" si="20"/>
        <v>0</v>
      </c>
      <c r="AQ63" s="32">
        <f t="shared" si="20"/>
        <v>0</v>
      </c>
      <c r="AR63" s="32">
        <f t="shared" si="20"/>
        <v>0</v>
      </c>
      <c r="AS63" s="32">
        <f t="shared" si="20"/>
        <v>0</v>
      </c>
      <c r="AT63" s="32">
        <f t="shared" si="20"/>
        <v>0</v>
      </c>
      <c r="AU63" s="32">
        <f t="shared" si="20"/>
        <v>0</v>
      </c>
      <c r="AV63" s="32">
        <f t="shared" si="20"/>
        <v>0</v>
      </c>
      <c r="AW63" s="32">
        <f t="shared" si="20"/>
        <v>0</v>
      </c>
      <c r="AX63" s="32">
        <f t="shared" si="20"/>
        <v>0</v>
      </c>
      <c r="AY63" s="32">
        <f t="shared" si="20"/>
        <v>0</v>
      </c>
      <c r="AZ63" s="32">
        <f t="shared" si="20"/>
        <v>0</v>
      </c>
      <c r="BA63" s="32">
        <f t="shared" si="20"/>
        <v>0</v>
      </c>
      <c r="BB63" s="32">
        <f t="shared" si="20"/>
        <v>0</v>
      </c>
      <c r="BC63" s="32">
        <f t="shared" si="20"/>
        <v>0</v>
      </c>
      <c r="BD63" s="32">
        <f t="shared" si="20"/>
        <v>0</v>
      </c>
      <c r="BE63" s="32">
        <f t="shared" si="20"/>
        <v>0</v>
      </c>
      <c r="BF63" s="32">
        <f t="shared" si="20"/>
        <v>0</v>
      </c>
      <c r="BG63" s="32">
        <f t="shared" si="20"/>
        <v>0</v>
      </c>
      <c r="BH63" s="32">
        <f t="shared" si="20"/>
        <v>0</v>
      </c>
      <c r="BI63" s="32">
        <f t="shared" si="20"/>
        <v>0</v>
      </c>
      <c r="BJ63" s="32">
        <f t="shared" si="20"/>
        <v>0</v>
      </c>
      <c r="BK63" s="32">
        <f>SUM(C63:BJ63)</f>
        <v>0</v>
      </c>
    </row>
    <row r="64" spans="1:63" x14ac:dyDescent="0.25">
      <c r="A64" s="10"/>
      <c r="B64" s="21" t="s">
        <v>80</v>
      </c>
      <c r="C64" s="32">
        <f>C60+C63</f>
        <v>0</v>
      </c>
      <c r="D64" s="32">
        <f t="shared" ref="D64:BJ64" si="21">D60+D63</f>
        <v>0</v>
      </c>
      <c r="E64" s="32">
        <f t="shared" si="21"/>
        <v>0</v>
      </c>
      <c r="F64" s="32">
        <f t="shared" si="21"/>
        <v>0</v>
      </c>
      <c r="G64" s="32">
        <f t="shared" si="21"/>
        <v>0</v>
      </c>
      <c r="H64" s="32">
        <f t="shared" si="21"/>
        <v>0</v>
      </c>
      <c r="I64" s="32">
        <f t="shared" si="21"/>
        <v>0</v>
      </c>
      <c r="J64" s="32">
        <f t="shared" si="21"/>
        <v>0</v>
      </c>
      <c r="K64" s="32">
        <f t="shared" si="21"/>
        <v>0</v>
      </c>
      <c r="L64" s="32">
        <f t="shared" si="21"/>
        <v>0</v>
      </c>
      <c r="M64" s="32">
        <f t="shared" si="21"/>
        <v>0</v>
      </c>
      <c r="N64" s="32">
        <f t="shared" si="21"/>
        <v>0</v>
      </c>
      <c r="O64" s="32">
        <f t="shared" si="21"/>
        <v>0</v>
      </c>
      <c r="P64" s="32">
        <f t="shared" si="21"/>
        <v>0</v>
      </c>
      <c r="Q64" s="32">
        <f t="shared" si="21"/>
        <v>0</v>
      </c>
      <c r="R64" s="32">
        <f t="shared" si="21"/>
        <v>0</v>
      </c>
      <c r="S64" s="32">
        <f t="shared" si="21"/>
        <v>0</v>
      </c>
      <c r="T64" s="32">
        <f t="shared" si="21"/>
        <v>0</v>
      </c>
      <c r="U64" s="32">
        <f t="shared" si="21"/>
        <v>0</v>
      </c>
      <c r="V64" s="32">
        <f t="shared" si="21"/>
        <v>0</v>
      </c>
      <c r="W64" s="32">
        <f t="shared" si="21"/>
        <v>0</v>
      </c>
      <c r="X64" s="32">
        <f t="shared" si="21"/>
        <v>0</v>
      </c>
      <c r="Y64" s="32">
        <f t="shared" si="21"/>
        <v>0</v>
      </c>
      <c r="Z64" s="32">
        <f t="shared" si="21"/>
        <v>0</v>
      </c>
      <c r="AA64" s="32">
        <f t="shared" si="21"/>
        <v>0</v>
      </c>
      <c r="AB64" s="32">
        <f t="shared" si="21"/>
        <v>0</v>
      </c>
      <c r="AC64" s="32">
        <f t="shared" si="21"/>
        <v>0</v>
      </c>
      <c r="AD64" s="32">
        <f t="shared" si="21"/>
        <v>0</v>
      </c>
      <c r="AE64" s="32">
        <f t="shared" si="21"/>
        <v>0</v>
      </c>
      <c r="AF64" s="32">
        <f t="shared" si="21"/>
        <v>0</v>
      </c>
      <c r="AG64" s="32">
        <f t="shared" si="21"/>
        <v>0</v>
      </c>
      <c r="AH64" s="32">
        <f t="shared" si="21"/>
        <v>0</v>
      </c>
      <c r="AI64" s="32">
        <f t="shared" si="21"/>
        <v>0</v>
      </c>
      <c r="AJ64" s="32">
        <f t="shared" si="21"/>
        <v>0</v>
      </c>
      <c r="AK64" s="32">
        <f t="shared" si="21"/>
        <v>0</v>
      </c>
      <c r="AL64" s="32">
        <f t="shared" si="21"/>
        <v>0</v>
      </c>
      <c r="AM64" s="32">
        <f t="shared" si="21"/>
        <v>0</v>
      </c>
      <c r="AN64" s="32">
        <f t="shared" si="21"/>
        <v>0</v>
      </c>
      <c r="AO64" s="32">
        <f t="shared" si="21"/>
        <v>0</v>
      </c>
      <c r="AP64" s="32">
        <f t="shared" si="21"/>
        <v>0</v>
      </c>
      <c r="AQ64" s="32">
        <f t="shared" si="21"/>
        <v>0</v>
      </c>
      <c r="AR64" s="32">
        <f t="shared" si="21"/>
        <v>0</v>
      </c>
      <c r="AS64" s="32">
        <f t="shared" si="21"/>
        <v>0</v>
      </c>
      <c r="AT64" s="32">
        <f t="shared" si="21"/>
        <v>0</v>
      </c>
      <c r="AU64" s="32">
        <f t="shared" si="21"/>
        <v>0</v>
      </c>
      <c r="AV64" s="32">
        <f t="shared" si="21"/>
        <v>0</v>
      </c>
      <c r="AW64" s="32">
        <f t="shared" si="21"/>
        <v>0</v>
      </c>
      <c r="AX64" s="32">
        <f t="shared" si="21"/>
        <v>0</v>
      </c>
      <c r="AY64" s="32">
        <f t="shared" si="21"/>
        <v>0</v>
      </c>
      <c r="AZ64" s="32">
        <f t="shared" si="21"/>
        <v>0</v>
      </c>
      <c r="BA64" s="32">
        <f t="shared" si="21"/>
        <v>0</v>
      </c>
      <c r="BB64" s="32">
        <f t="shared" si="21"/>
        <v>0</v>
      </c>
      <c r="BC64" s="32">
        <f t="shared" si="21"/>
        <v>0</v>
      </c>
      <c r="BD64" s="32">
        <f t="shared" si="21"/>
        <v>0</v>
      </c>
      <c r="BE64" s="32">
        <f t="shared" si="21"/>
        <v>0</v>
      </c>
      <c r="BF64" s="32">
        <f t="shared" si="21"/>
        <v>0</v>
      </c>
      <c r="BG64" s="32">
        <f t="shared" si="21"/>
        <v>0</v>
      </c>
      <c r="BH64" s="32">
        <f t="shared" si="21"/>
        <v>0</v>
      </c>
      <c r="BI64" s="32">
        <f t="shared" si="21"/>
        <v>0</v>
      </c>
      <c r="BJ64" s="32">
        <f t="shared" si="21"/>
        <v>0</v>
      </c>
      <c r="BK64" s="32">
        <f>SUM(C64:BJ64)</f>
        <v>0</v>
      </c>
    </row>
    <row r="65" spans="1:65" ht="4.5" customHeight="1" x14ac:dyDescent="0.25">
      <c r="A65" s="10"/>
      <c r="B65" s="20"/>
      <c r="C65" s="65"/>
      <c r="D65" s="65"/>
      <c r="E65" s="65"/>
      <c r="F65" s="65"/>
      <c r="G65" s="65"/>
      <c r="H65" s="65"/>
      <c r="I65" s="65"/>
      <c r="J65" s="65"/>
      <c r="K65" s="65"/>
      <c r="L65" s="65"/>
      <c r="M65" s="65"/>
      <c r="N65" s="65"/>
      <c r="O65" s="65"/>
      <c r="P65" s="65"/>
      <c r="Q65" s="65"/>
      <c r="R65" s="65"/>
      <c r="S65" s="65"/>
      <c r="T65" s="65"/>
      <c r="U65" s="65"/>
      <c r="V65" s="65"/>
      <c r="W65" s="65"/>
      <c r="X65" s="65"/>
      <c r="Y65" s="65"/>
      <c r="Z65" s="65"/>
      <c r="AA65" s="65"/>
      <c r="AB65" s="65"/>
      <c r="AC65" s="65"/>
      <c r="AD65" s="65"/>
      <c r="AE65" s="65"/>
      <c r="AF65" s="65"/>
      <c r="AG65" s="65"/>
      <c r="AH65" s="65"/>
      <c r="AI65" s="65"/>
      <c r="AJ65" s="65"/>
      <c r="AK65" s="65"/>
      <c r="AL65" s="65"/>
      <c r="AM65" s="65"/>
      <c r="AN65" s="65"/>
      <c r="AO65" s="65"/>
      <c r="AP65" s="65"/>
      <c r="AQ65" s="65"/>
      <c r="AR65" s="65"/>
      <c r="AS65" s="65"/>
      <c r="AT65" s="65"/>
      <c r="AU65" s="65"/>
      <c r="AV65" s="65"/>
      <c r="AW65" s="65"/>
      <c r="AX65" s="65"/>
      <c r="AY65" s="65"/>
      <c r="AZ65" s="65"/>
      <c r="BA65" s="65"/>
      <c r="BB65" s="65"/>
      <c r="BC65" s="65"/>
      <c r="BD65" s="65"/>
      <c r="BE65" s="65"/>
      <c r="BF65" s="65"/>
      <c r="BG65" s="65"/>
      <c r="BH65" s="65"/>
      <c r="BI65" s="65"/>
      <c r="BJ65" s="65"/>
      <c r="BK65" s="65"/>
    </row>
    <row r="66" spans="1:65" x14ac:dyDescent="0.25">
      <c r="A66" s="10" t="s">
        <v>19</v>
      </c>
      <c r="B66" s="23" t="s">
        <v>20</v>
      </c>
      <c r="C66" s="65"/>
      <c r="D66" s="65"/>
      <c r="E66" s="65"/>
      <c r="F66" s="65"/>
      <c r="G66" s="65"/>
      <c r="H66" s="65"/>
      <c r="I66" s="65"/>
      <c r="J66" s="65"/>
      <c r="K66" s="65"/>
      <c r="L66" s="65"/>
      <c r="M66" s="65"/>
      <c r="N66" s="65"/>
      <c r="O66" s="65"/>
      <c r="P66" s="65"/>
      <c r="Q66" s="65"/>
      <c r="R66" s="65"/>
      <c r="S66" s="65"/>
      <c r="T66" s="65"/>
      <c r="U66" s="65"/>
      <c r="V66" s="65"/>
      <c r="W66" s="65"/>
      <c r="X66" s="65"/>
      <c r="Y66" s="65"/>
      <c r="Z66" s="65"/>
      <c r="AA66" s="65"/>
      <c r="AB66" s="65"/>
      <c r="AC66" s="65"/>
      <c r="AD66" s="65"/>
      <c r="AE66" s="65"/>
      <c r="AF66" s="65"/>
      <c r="AG66" s="65"/>
      <c r="AH66" s="65"/>
      <c r="AI66" s="65"/>
      <c r="AJ66" s="65"/>
      <c r="AK66" s="65"/>
      <c r="AL66" s="65"/>
      <c r="AM66" s="65"/>
      <c r="AN66" s="65"/>
      <c r="AO66" s="65"/>
      <c r="AP66" s="65"/>
      <c r="AQ66" s="65"/>
      <c r="AR66" s="65"/>
      <c r="AS66" s="65"/>
      <c r="AT66" s="65"/>
      <c r="AU66" s="65"/>
      <c r="AV66" s="65"/>
      <c r="AW66" s="65"/>
      <c r="AX66" s="65"/>
      <c r="AY66" s="65"/>
      <c r="AZ66" s="65"/>
      <c r="BA66" s="65"/>
      <c r="BB66" s="65"/>
      <c r="BC66" s="65"/>
      <c r="BD66" s="65"/>
      <c r="BE66" s="65"/>
      <c r="BF66" s="65"/>
      <c r="BG66" s="65"/>
      <c r="BH66" s="65"/>
      <c r="BI66" s="65"/>
      <c r="BJ66" s="65"/>
      <c r="BK66" s="65"/>
    </row>
    <row r="67" spans="1:65" x14ac:dyDescent="0.25">
      <c r="A67" s="10" t="s">
        <v>72</v>
      </c>
      <c r="B67" s="20" t="s">
        <v>21</v>
      </c>
      <c r="C67" s="65"/>
      <c r="D67" s="65"/>
      <c r="E67" s="65"/>
      <c r="F67" s="65"/>
      <c r="G67" s="65"/>
      <c r="H67" s="65"/>
      <c r="I67" s="65"/>
      <c r="J67" s="65"/>
      <c r="K67" s="65"/>
      <c r="L67" s="65"/>
      <c r="M67" s="65"/>
      <c r="N67" s="65"/>
      <c r="O67" s="65"/>
      <c r="P67" s="65"/>
      <c r="Q67" s="65"/>
      <c r="R67" s="65"/>
      <c r="S67" s="65"/>
      <c r="T67" s="65"/>
      <c r="U67" s="65"/>
      <c r="V67" s="65"/>
      <c r="W67" s="65"/>
      <c r="X67" s="65"/>
      <c r="Y67" s="65"/>
      <c r="Z67" s="65"/>
      <c r="AA67" s="65"/>
      <c r="AB67" s="65"/>
      <c r="AC67" s="65"/>
      <c r="AD67" s="65"/>
      <c r="AE67" s="65"/>
      <c r="AF67" s="65"/>
      <c r="AG67" s="65"/>
      <c r="AH67" s="65"/>
      <c r="AI67" s="65"/>
      <c r="AJ67" s="65"/>
      <c r="AK67" s="65"/>
      <c r="AL67" s="65"/>
      <c r="AM67" s="65"/>
      <c r="AN67" s="65"/>
      <c r="AO67" s="65"/>
      <c r="AP67" s="65"/>
      <c r="AQ67" s="65"/>
      <c r="AR67" s="65"/>
      <c r="AS67" s="65"/>
      <c r="AT67" s="65"/>
      <c r="AU67" s="65"/>
      <c r="AV67" s="65"/>
      <c r="AW67" s="65"/>
      <c r="AX67" s="65"/>
      <c r="AY67" s="65"/>
      <c r="AZ67" s="65"/>
      <c r="BA67" s="65"/>
      <c r="BB67" s="65"/>
      <c r="BC67" s="65"/>
      <c r="BD67" s="65"/>
      <c r="BE67" s="65"/>
      <c r="BF67" s="65"/>
      <c r="BG67" s="65"/>
      <c r="BH67" s="65"/>
      <c r="BI67" s="65"/>
      <c r="BJ67" s="65"/>
      <c r="BK67" s="65"/>
    </row>
    <row r="68" spans="1:65" x14ac:dyDescent="0.25">
      <c r="A68" s="10"/>
      <c r="B68" s="18" t="s">
        <v>110</v>
      </c>
      <c r="C68" s="30">
        <v>0</v>
      </c>
      <c r="D68" s="30">
        <v>0</v>
      </c>
      <c r="E68" s="30">
        <v>0</v>
      </c>
      <c r="F68" s="30">
        <v>0</v>
      </c>
      <c r="G68" s="30">
        <v>0</v>
      </c>
      <c r="H68" s="30">
        <v>0.42417002426666667</v>
      </c>
      <c r="I68" s="30">
        <v>0.33863749330000004</v>
      </c>
      <c r="J68" s="30">
        <v>0</v>
      </c>
      <c r="K68" s="30">
        <v>0</v>
      </c>
      <c r="L68" s="30">
        <v>0.63733682953334814</v>
      </c>
      <c r="M68" s="30">
        <v>0</v>
      </c>
      <c r="N68" s="30">
        <v>0</v>
      </c>
      <c r="O68" s="30">
        <v>0</v>
      </c>
      <c r="P68" s="30">
        <v>0</v>
      </c>
      <c r="Q68" s="30">
        <v>0</v>
      </c>
      <c r="R68" s="30">
        <v>0.11462019910000001</v>
      </c>
      <c r="S68" s="30">
        <v>0</v>
      </c>
      <c r="T68" s="30">
        <v>0</v>
      </c>
      <c r="U68" s="30">
        <v>0</v>
      </c>
      <c r="V68" s="30">
        <v>0</v>
      </c>
      <c r="W68" s="30">
        <v>0</v>
      </c>
      <c r="X68" s="30">
        <v>0</v>
      </c>
      <c r="Y68" s="30">
        <v>0</v>
      </c>
      <c r="Z68" s="30">
        <v>0</v>
      </c>
      <c r="AA68" s="30">
        <v>0</v>
      </c>
      <c r="AB68" s="30">
        <v>0.47090837053333345</v>
      </c>
      <c r="AC68" s="30">
        <v>2.2747651999999998E-3</v>
      </c>
      <c r="AD68" s="30">
        <v>0</v>
      </c>
      <c r="AE68" s="30">
        <v>0</v>
      </c>
      <c r="AF68" s="30">
        <v>0</v>
      </c>
      <c r="AG68" s="30">
        <v>0</v>
      </c>
      <c r="AH68" s="30">
        <v>0</v>
      </c>
      <c r="AI68" s="30">
        <v>0</v>
      </c>
      <c r="AJ68" s="30">
        <v>0</v>
      </c>
      <c r="AK68" s="30">
        <v>0</v>
      </c>
      <c r="AL68" s="30">
        <v>0.26565154150000003</v>
      </c>
      <c r="AM68" s="30">
        <v>1.2646208800000001E-2</v>
      </c>
      <c r="AN68" s="30">
        <v>0</v>
      </c>
      <c r="AO68" s="30">
        <v>0</v>
      </c>
      <c r="AP68" s="30">
        <v>0</v>
      </c>
      <c r="AQ68" s="30">
        <v>0</v>
      </c>
      <c r="AR68" s="30">
        <v>0</v>
      </c>
      <c r="AS68" s="30">
        <v>0</v>
      </c>
      <c r="AT68" s="30">
        <v>0</v>
      </c>
      <c r="AU68" s="30">
        <v>0</v>
      </c>
      <c r="AV68" s="30">
        <v>10.9704596251333</v>
      </c>
      <c r="AW68" s="30">
        <v>0.38041073109999995</v>
      </c>
      <c r="AX68" s="30">
        <v>0</v>
      </c>
      <c r="AY68" s="30">
        <v>0</v>
      </c>
      <c r="AZ68" s="30">
        <v>2.4534427381333335</v>
      </c>
      <c r="BA68" s="30">
        <v>0</v>
      </c>
      <c r="BB68" s="30">
        <v>0</v>
      </c>
      <c r="BC68" s="30">
        <v>0</v>
      </c>
      <c r="BD68" s="30">
        <v>0</v>
      </c>
      <c r="BE68" s="30">
        <v>0</v>
      </c>
      <c r="BF68" s="30">
        <v>2.0020200223666667</v>
      </c>
      <c r="BG68" s="30">
        <v>0</v>
      </c>
      <c r="BH68" s="30">
        <v>0</v>
      </c>
      <c r="BI68" s="30">
        <v>0</v>
      </c>
      <c r="BJ68" s="30">
        <v>7.2026305000000004E-3</v>
      </c>
      <c r="BK68" s="32">
        <f>SUM(C68:BJ68)</f>
        <v>18.079781179466647</v>
      </c>
    </row>
    <row r="69" spans="1:65" x14ac:dyDescent="0.25">
      <c r="A69" s="10"/>
      <c r="B69" s="21" t="s">
        <v>79</v>
      </c>
      <c r="C69" s="32">
        <f>SUM(C68)</f>
        <v>0</v>
      </c>
      <c r="D69" s="32">
        <f t="shared" ref="D69:BJ69" si="22">SUM(D68)</f>
        <v>0</v>
      </c>
      <c r="E69" s="32">
        <f t="shared" si="22"/>
        <v>0</v>
      </c>
      <c r="F69" s="32">
        <f t="shared" si="22"/>
        <v>0</v>
      </c>
      <c r="G69" s="32">
        <f t="shared" si="22"/>
        <v>0</v>
      </c>
      <c r="H69" s="32">
        <f t="shared" si="22"/>
        <v>0.42417002426666667</v>
      </c>
      <c r="I69" s="32">
        <f t="shared" si="22"/>
        <v>0.33863749330000004</v>
      </c>
      <c r="J69" s="32">
        <f t="shared" si="22"/>
        <v>0</v>
      </c>
      <c r="K69" s="32">
        <f t="shared" si="22"/>
        <v>0</v>
      </c>
      <c r="L69" s="32">
        <f t="shared" si="22"/>
        <v>0.63733682953334814</v>
      </c>
      <c r="M69" s="32">
        <f t="shared" si="22"/>
        <v>0</v>
      </c>
      <c r="N69" s="32">
        <f t="shared" si="22"/>
        <v>0</v>
      </c>
      <c r="O69" s="32">
        <f t="shared" si="22"/>
        <v>0</v>
      </c>
      <c r="P69" s="32">
        <f t="shared" si="22"/>
        <v>0</v>
      </c>
      <c r="Q69" s="32">
        <f t="shared" si="22"/>
        <v>0</v>
      </c>
      <c r="R69" s="32">
        <f t="shared" si="22"/>
        <v>0.11462019910000001</v>
      </c>
      <c r="S69" s="32">
        <f t="shared" si="22"/>
        <v>0</v>
      </c>
      <c r="T69" s="32">
        <f t="shared" si="22"/>
        <v>0</v>
      </c>
      <c r="U69" s="32">
        <f t="shared" si="22"/>
        <v>0</v>
      </c>
      <c r="V69" s="32">
        <f t="shared" si="22"/>
        <v>0</v>
      </c>
      <c r="W69" s="32">
        <f t="shared" si="22"/>
        <v>0</v>
      </c>
      <c r="X69" s="32">
        <f t="shared" si="22"/>
        <v>0</v>
      </c>
      <c r="Y69" s="32">
        <f t="shared" si="22"/>
        <v>0</v>
      </c>
      <c r="Z69" s="32">
        <f t="shared" si="22"/>
        <v>0</v>
      </c>
      <c r="AA69" s="32">
        <f t="shared" si="22"/>
        <v>0</v>
      </c>
      <c r="AB69" s="32">
        <f t="shared" si="22"/>
        <v>0.47090837053333345</v>
      </c>
      <c r="AC69" s="32">
        <f t="shared" si="22"/>
        <v>2.2747651999999998E-3</v>
      </c>
      <c r="AD69" s="32">
        <f t="shared" si="22"/>
        <v>0</v>
      </c>
      <c r="AE69" s="32">
        <f t="shared" si="22"/>
        <v>0</v>
      </c>
      <c r="AF69" s="32">
        <f t="shared" si="22"/>
        <v>0</v>
      </c>
      <c r="AG69" s="32">
        <f t="shared" si="22"/>
        <v>0</v>
      </c>
      <c r="AH69" s="32">
        <f t="shared" si="22"/>
        <v>0</v>
      </c>
      <c r="AI69" s="32">
        <f t="shared" si="22"/>
        <v>0</v>
      </c>
      <c r="AJ69" s="32">
        <f t="shared" si="22"/>
        <v>0</v>
      </c>
      <c r="AK69" s="32">
        <f t="shared" si="22"/>
        <v>0</v>
      </c>
      <c r="AL69" s="32">
        <f t="shared" si="22"/>
        <v>0.26565154150000003</v>
      </c>
      <c r="AM69" s="32">
        <f t="shared" si="22"/>
        <v>1.2646208800000001E-2</v>
      </c>
      <c r="AN69" s="32">
        <f t="shared" si="22"/>
        <v>0</v>
      </c>
      <c r="AO69" s="32">
        <f t="shared" si="22"/>
        <v>0</v>
      </c>
      <c r="AP69" s="32">
        <f t="shared" si="22"/>
        <v>0</v>
      </c>
      <c r="AQ69" s="32">
        <f t="shared" si="22"/>
        <v>0</v>
      </c>
      <c r="AR69" s="32">
        <f t="shared" si="22"/>
        <v>0</v>
      </c>
      <c r="AS69" s="32">
        <f t="shared" si="22"/>
        <v>0</v>
      </c>
      <c r="AT69" s="32">
        <f t="shared" si="22"/>
        <v>0</v>
      </c>
      <c r="AU69" s="32">
        <f t="shared" si="22"/>
        <v>0</v>
      </c>
      <c r="AV69" s="32">
        <f t="shared" si="22"/>
        <v>10.9704596251333</v>
      </c>
      <c r="AW69" s="32">
        <f t="shared" si="22"/>
        <v>0.38041073109999995</v>
      </c>
      <c r="AX69" s="32">
        <f t="shared" si="22"/>
        <v>0</v>
      </c>
      <c r="AY69" s="32">
        <f t="shared" si="22"/>
        <v>0</v>
      </c>
      <c r="AZ69" s="32">
        <f t="shared" si="22"/>
        <v>2.4534427381333335</v>
      </c>
      <c r="BA69" s="32">
        <f t="shared" si="22"/>
        <v>0</v>
      </c>
      <c r="BB69" s="32">
        <f t="shared" si="22"/>
        <v>0</v>
      </c>
      <c r="BC69" s="32">
        <f t="shared" si="22"/>
        <v>0</v>
      </c>
      <c r="BD69" s="32">
        <f t="shared" si="22"/>
        <v>0</v>
      </c>
      <c r="BE69" s="32">
        <f t="shared" si="22"/>
        <v>0</v>
      </c>
      <c r="BF69" s="32">
        <f t="shared" si="22"/>
        <v>2.0020200223666667</v>
      </c>
      <c r="BG69" s="32">
        <f t="shared" si="22"/>
        <v>0</v>
      </c>
      <c r="BH69" s="32">
        <f t="shared" si="22"/>
        <v>0</v>
      </c>
      <c r="BI69" s="32">
        <f t="shared" si="22"/>
        <v>0</v>
      </c>
      <c r="BJ69" s="32">
        <f t="shared" si="22"/>
        <v>7.2026305000000004E-3</v>
      </c>
      <c r="BK69" s="32">
        <f>SUM(C69:BJ69)</f>
        <v>18.079781179466647</v>
      </c>
    </row>
    <row r="70" spans="1:65" ht="4.5" customHeight="1" x14ac:dyDescent="0.25">
      <c r="A70" s="10"/>
      <c r="B70" s="24"/>
      <c r="C70" s="59"/>
      <c r="D70" s="59"/>
      <c r="E70" s="59"/>
      <c r="F70" s="59"/>
      <c r="G70" s="59"/>
      <c r="H70" s="59"/>
      <c r="I70" s="59"/>
      <c r="J70" s="59"/>
      <c r="K70" s="59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59"/>
      <c r="AA70" s="59"/>
      <c r="AB70" s="59"/>
      <c r="AC70" s="59"/>
      <c r="AD70" s="59"/>
      <c r="AE70" s="59"/>
      <c r="AF70" s="59"/>
      <c r="AG70" s="59"/>
      <c r="AH70" s="59"/>
      <c r="AI70" s="59"/>
      <c r="AJ70" s="59"/>
      <c r="AK70" s="59"/>
      <c r="AL70" s="59"/>
      <c r="AM70" s="59"/>
      <c r="AN70" s="59"/>
      <c r="AO70" s="59"/>
      <c r="AP70" s="59"/>
      <c r="AQ70" s="59"/>
      <c r="AR70" s="59"/>
      <c r="AS70" s="59"/>
      <c r="AT70" s="59"/>
      <c r="AU70" s="59"/>
      <c r="AV70" s="59"/>
      <c r="AW70" s="59"/>
      <c r="AX70" s="59"/>
      <c r="AY70" s="59"/>
      <c r="AZ70" s="59"/>
      <c r="BA70" s="59"/>
      <c r="BB70" s="59"/>
      <c r="BC70" s="59"/>
      <c r="BD70" s="59"/>
      <c r="BE70" s="59"/>
      <c r="BF70" s="59"/>
      <c r="BG70" s="59"/>
      <c r="BH70" s="59"/>
      <c r="BI70" s="59"/>
      <c r="BJ70" s="59"/>
      <c r="BK70" s="59"/>
    </row>
    <row r="71" spans="1:65" x14ac:dyDescent="0.25">
      <c r="A71" s="10"/>
      <c r="B71" s="25" t="s">
        <v>95</v>
      </c>
      <c r="C71" s="32">
        <f t="shared" ref="C71:AH71" si="23">C30+C50+C55+C64+C69</f>
        <v>0</v>
      </c>
      <c r="D71" s="32">
        <f t="shared" si="23"/>
        <v>215.67655089613339</v>
      </c>
      <c r="E71" s="32">
        <f t="shared" si="23"/>
        <v>0</v>
      </c>
      <c r="F71" s="32">
        <f t="shared" si="23"/>
        <v>0</v>
      </c>
      <c r="G71" s="32">
        <f t="shared" si="23"/>
        <v>0</v>
      </c>
      <c r="H71" s="32">
        <f t="shared" si="23"/>
        <v>229.19682695549997</v>
      </c>
      <c r="I71" s="32">
        <f t="shared" si="23"/>
        <v>701.2603345422383</v>
      </c>
      <c r="J71" s="32">
        <f t="shared" si="23"/>
        <v>73.749626743666681</v>
      </c>
      <c r="K71" s="32">
        <f t="shared" si="23"/>
        <v>0</v>
      </c>
      <c r="L71" s="32">
        <f t="shared" si="23"/>
        <v>292.75812375123286</v>
      </c>
      <c r="M71" s="32">
        <f t="shared" si="23"/>
        <v>0</v>
      </c>
      <c r="N71" s="32">
        <f t="shared" si="23"/>
        <v>0</v>
      </c>
      <c r="O71" s="32">
        <f t="shared" si="23"/>
        <v>0</v>
      </c>
      <c r="P71" s="32">
        <f t="shared" si="23"/>
        <v>0</v>
      </c>
      <c r="Q71" s="32">
        <f t="shared" si="23"/>
        <v>0</v>
      </c>
      <c r="R71" s="32">
        <f t="shared" si="23"/>
        <v>73.119003535399983</v>
      </c>
      <c r="S71" s="32">
        <f t="shared" si="23"/>
        <v>25.672468310166661</v>
      </c>
      <c r="T71" s="32">
        <f t="shared" si="23"/>
        <v>0.40108421733333333</v>
      </c>
      <c r="U71" s="32">
        <f t="shared" si="23"/>
        <v>0</v>
      </c>
      <c r="V71" s="32">
        <f t="shared" si="23"/>
        <v>23.868126312966666</v>
      </c>
      <c r="W71" s="32">
        <f t="shared" si="23"/>
        <v>0</v>
      </c>
      <c r="X71" s="32">
        <f t="shared" si="23"/>
        <v>0</v>
      </c>
      <c r="Y71" s="32">
        <f t="shared" si="23"/>
        <v>0</v>
      </c>
      <c r="Z71" s="32">
        <f t="shared" si="23"/>
        <v>0</v>
      </c>
      <c r="AA71" s="32">
        <f t="shared" si="23"/>
        <v>0</v>
      </c>
      <c r="AB71" s="32">
        <f t="shared" si="23"/>
        <v>172.6470617904333</v>
      </c>
      <c r="AC71" s="32">
        <f t="shared" si="23"/>
        <v>281.98221971486663</v>
      </c>
      <c r="AD71" s="32">
        <f t="shared" si="23"/>
        <v>9.1671668999999973E-3</v>
      </c>
      <c r="AE71" s="32">
        <f t="shared" si="23"/>
        <v>0</v>
      </c>
      <c r="AF71" s="32">
        <f t="shared" si="23"/>
        <v>48.276796333900009</v>
      </c>
      <c r="AG71" s="32">
        <f t="shared" si="23"/>
        <v>0</v>
      </c>
      <c r="AH71" s="32">
        <f t="shared" si="23"/>
        <v>0</v>
      </c>
      <c r="AI71" s="32">
        <f t="shared" ref="AI71:BJ71" si="24">AI30+AI50+AI55+AI64+AI69</f>
        <v>0</v>
      </c>
      <c r="AJ71" s="32">
        <f t="shared" si="24"/>
        <v>0</v>
      </c>
      <c r="AK71" s="32">
        <f t="shared" si="24"/>
        <v>0</v>
      </c>
      <c r="AL71" s="32">
        <f t="shared" si="24"/>
        <v>110.74401837626675</v>
      </c>
      <c r="AM71" s="32">
        <f t="shared" si="24"/>
        <v>11.576538165000001</v>
      </c>
      <c r="AN71" s="32">
        <f t="shared" si="24"/>
        <v>71.291964536233337</v>
      </c>
      <c r="AO71" s="32">
        <f t="shared" si="24"/>
        <v>0</v>
      </c>
      <c r="AP71" s="32">
        <f t="shared" si="24"/>
        <v>22.486961569333339</v>
      </c>
      <c r="AQ71" s="32">
        <f t="shared" si="24"/>
        <v>0</v>
      </c>
      <c r="AR71" s="32">
        <f t="shared" si="24"/>
        <v>0</v>
      </c>
      <c r="AS71" s="32">
        <f t="shared" si="24"/>
        <v>0</v>
      </c>
      <c r="AT71" s="32">
        <f t="shared" si="24"/>
        <v>0</v>
      </c>
      <c r="AU71" s="32">
        <f t="shared" si="24"/>
        <v>0</v>
      </c>
      <c r="AV71" s="32">
        <f t="shared" si="24"/>
        <v>1945.246463145801</v>
      </c>
      <c r="AW71" s="32">
        <f t="shared" si="24"/>
        <v>717.12156363865643</v>
      </c>
      <c r="AX71" s="32">
        <f t="shared" si="24"/>
        <v>10.243939479533335</v>
      </c>
      <c r="AY71" s="32">
        <f t="shared" si="24"/>
        <v>0</v>
      </c>
      <c r="AZ71" s="32">
        <f t="shared" si="24"/>
        <v>1564.2684922825658</v>
      </c>
      <c r="BA71" s="32">
        <f t="shared" si="24"/>
        <v>0</v>
      </c>
      <c r="BB71" s="32">
        <f t="shared" si="24"/>
        <v>0</v>
      </c>
      <c r="BC71" s="32">
        <f t="shared" si="24"/>
        <v>0</v>
      </c>
      <c r="BD71" s="32">
        <f t="shared" si="24"/>
        <v>0</v>
      </c>
      <c r="BE71" s="32">
        <f t="shared" si="24"/>
        <v>0</v>
      </c>
      <c r="BF71" s="32">
        <f t="shared" si="24"/>
        <v>669.28368282050155</v>
      </c>
      <c r="BG71" s="32">
        <f t="shared" si="24"/>
        <v>84.492292052133337</v>
      </c>
      <c r="BH71" s="32">
        <f t="shared" si="24"/>
        <v>11.825275039933338</v>
      </c>
      <c r="BI71" s="32">
        <f t="shared" si="24"/>
        <v>0</v>
      </c>
      <c r="BJ71" s="32">
        <f t="shared" si="24"/>
        <v>169.23015219880449</v>
      </c>
      <c r="BK71" s="32">
        <f>SUM(C71:BJ71)</f>
        <v>7526.4287335755016</v>
      </c>
      <c r="BM71" s="40"/>
    </row>
    <row r="72" spans="1:65" ht="4.5" customHeight="1" x14ac:dyDescent="0.25">
      <c r="A72" s="10"/>
      <c r="B72" s="25"/>
      <c r="C72" s="65"/>
      <c r="D72" s="65"/>
      <c r="E72" s="65"/>
      <c r="F72" s="65"/>
      <c r="G72" s="65"/>
      <c r="H72" s="65"/>
      <c r="I72" s="65"/>
      <c r="J72" s="65"/>
      <c r="K72" s="65"/>
      <c r="L72" s="65"/>
      <c r="M72" s="65"/>
      <c r="N72" s="65"/>
      <c r="O72" s="65"/>
      <c r="P72" s="65"/>
      <c r="Q72" s="65"/>
      <c r="R72" s="65"/>
      <c r="S72" s="65"/>
      <c r="T72" s="65"/>
      <c r="U72" s="65"/>
      <c r="V72" s="65"/>
      <c r="W72" s="65"/>
      <c r="X72" s="65"/>
      <c r="Y72" s="65"/>
      <c r="Z72" s="65"/>
      <c r="AA72" s="65"/>
      <c r="AB72" s="65"/>
      <c r="AC72" s="65"/>
      <c r="AD72" s="65"/>
      <c r="AE72" s="65"/>
      <c r="AF72" s="65"/>
      <c r="AG72" s="65"/>
      <c r="AH72" s="65"/>
      <c r="AI72" s="65"/>
      <c r="AJ72" s="65"/>
      <c r="AK72" s="65"/>
      <c r="AL72" s="65"/>
      <c r="AM72" s="65"/>
      <c r="AN72" s="65"/>
      <c r="AO72" s="65"/>
      <c r="AP72" s="65"/>
      <c r="AQ72" s="65"/>
      <c r="AR72" s="65"/>
      <c r="AS72" s="65"/>
      <c r="AT72" s="65"/>
      <c r="AU72" s="65"/>
      <c r="AV72" s="65"/>
      <c r="AW72" s="65"/>
      <c r="AX72" s="65"/>
      <c r="AY72" s="65"/>
      <c r="AZ72" s="65"/>
      <c r="BA72" s="65"/>
      <c r="BB72" s="65"/>
      <c r="BC72" s="65"/>
      <c r="BD72" s="65"/>
      <c r="BE72" s="65"/>
      <c r="BF72" s="65"/>
      <c r="BG72" s="65"/>
      <c r="BH72" s="65"/>
      <c r="BI72" s="65"/>
      <c r="BJ72" s="65"/>
      <c r="BK72" s="65"/>
    </row>
    <row r="73" spans="1:65" ht="14.25" customHeight="1" x14ac:dyDescent="0.25">
      <c r="A73" s="10" t="s">
        <v>5</v>
      </c>
      <c r="B73" s="26" t="s">
        <v>23</v>
      </c>
      <c r="C73" s="65"/>
      <c r="D73" s="65"/>
      <c r="E73" s="65"/>
      <c r="F73" s="65"/>
      <c r="G73" s="65"/>
      <c r="H73" s="65"/>
      <c r="I73" s="65"/>
      <c r="J73" s="65"/>
      <c r="K73" s="65"/>
      <c r="L73" s="65"/>
      <c r="M73" s="65"/>
      <c r="N73" s="65"/>
      <c r="O73" s="65"/>
      <c r="P73" s="65"/>
      <c r="Q73" s="65"/>
      <c r="R73" s="65"/>
      <c r="S73" s="65"/>
      <c r="T73" s="65"/>
      <c r="U73" s="65"/>
      <c r="V73" s="65"/>
      <c r="W73" s="65"/>
      <c r="X73" s="65"/>
      <c r="Y73" s="65"/>
      <c r="Z73" s="65"/>
      <c r="AA73" s="65"/>
      <c r="AB73" s="65"/>
      <c r="AC73" s="65"/>
      <c r="AD73" s="65"/>
      <c r="AE73" s="65"/>
      <c r="AF73" s="65"/>
      <c r="AG73" s="65"/>
      <c r="AH73" s="65"/>
      <c r="AI73" s="65"/>
      <c r="AJ73" s="65"/>
      <c r="AK73" s="65"/>
      <c r="AL73" s="65"/>
      <c r="AM73" s="65"/>
      <c r="AN73" s="65"/>
      <c r="AO73" s="65"/>
      <c r="AP73" s="65"/>
      <c r="AQ73" s="65"/>
      <c r="AR73" s="65"/>
      <c r="AS73" s="65"/>
      <c r="AT73" s="65"/>
      <c r="AU73" s="65"/>
      <c r="AV73" s="65"/>
      <c r="AW73" s="65"/>
      <c r="AX73" s="65"/>
      <c r="AY73" s="65"/>
      <c r="AZ73" s="65"/>
      <c r="BA73" s="65"/>
      <c r="BB73" s="65"/>
      <c r="BC73" s="65"/>
      <c r="BD73" s="65"/>
      <c r="BE73" s="65"/>
      <c r="BF73" s="65"/>
      <c r="BG73" s="65"/>
      <c r="BH73" s="65"/>
      <c r="BI73" s="65"/>
      <c r="BJ73" s="65"/>
      <c r="BK73" s="65"/>
    </row>
    <row r="74" spans="1:65" ht="14.25" customHeight="1" x14ac:dyDescent="0.25">
      <c r="A74" s="10" t="s">
        <v>72</v>
      </c>
      <c r="B74" s="20" t="s">
        <v>123</v>
      </c>
      <c r="C74" s="30">
        <v>0</v>
      </c>
      <c r="D74" s="30">
        <v>0</v>
      </c>
      <c r="E74" s="30">
        <v>0</v>
      </c>
      <c r="F74" s="30">
        <v>0</v>
      </c>
      <c r="G74" s="30">
        <v>0</v>
      </c>
      <c r="H74" s="30">
        <v>0</v>
      </c>
      <c r="I74" s="30">
        <v>0</v>
      </c>
      <c r="J74" s="30">
        <v>0</v>
      </c>
      <c r="K74" s="30">
        <v>0</v>
      </c>
      <c r="L74" s="30">
        <v>0</v>
      </c>
      <c r="M74" s="30">
        <v>0</v>
      </c>
      <c r="N74" s="30">
        <v>0</v>
      </c>
      <c r="O74" s="30">
        <v>0</v>
      </c>
      <c r="P74" s="30">
        <v>0</v>
      </c>
      <c r="Q74" s="30">
        <v>0</v>
      </c>
      <c r="R74" s="30">
        <v>0</v>
      </c>
      <c r="S74" s="30">
        <v>0</v>
      </c>
      <c r="T74" s="30">
        <v>0</v>
      </c>
      <c r="U74" s="30">
        <v>0</v>
      </c>
      <c r="V74" s="30">
        <v>0</v>
      </c>
      <c r="W74" s="30">
        <v>0</v>
      </c>
      <c r="X74" s="30">
        <v>0</v>
      </c>
      <c r="Y74" s="30">
        <v>0</v>
      </c>
      <c r="Z74" s="30">
        <v>0</v>
      </c>
      <c r="AA74" s="30">
        <v>0</v>
      </c>
      <c r="AB74" s="30">
        <v>0</v>
      </c>
      <c r="AC74" s="30">
        <v>0</v>
      </c>
      <c r="AD74" s="30">
        <v>0</v>
      </c>
      <c r="AE74" s="30">
        <v>0</v>
      </c>
      <c r="AF74" s="30">
        <v>0</v>
      </c>
      <c r="AG74" s="30">
        <v>0</v>
      </c>
      <c r="AH74" s="30">
        <v>0</v>
      </c>
      <c r="AI74" s="30">
        <v>0</v>
      </c>
      <c r="AJ74" s="30">
        <v>0</v>
      </c>
      <c r="AK74" s="30">
        <v>0</v>
      </c>
      <c r="AL74" s="30">
        <v>0</v>
      </c>
      <c r="AM74" s="30">
        <v>0</v>
      </c>
      <c r="AN74" s="30">
        <v>0</v>
      </c>
      <c r="AO74" s="30">
        <v>0</v>
      </c>
      <c r="AP74" s="30">
        <v>0</v>
      </c>
      <c r="AQ74" s="30">
        <v>0</v>
      </c>
      <c r="AR74" s="30">
        <v>0</v>
      </c>
      <c r="AS74" s="30">
        <v>0</v>
      </c>
      <c r="AT74" s="30">
        <v>0</v>
      </c>
      <c r="AU74" s="30">
        <v>0</v>
      </c>
      <c r="AV74" s="30">
        <v>0</v>
      </c>
      <c r="AW74" s="30">
        <v>0</v>
      </c>
      <c r="AX74" s="30">
        <v>0</v>
      </c>
      <c r="AY74" s="30">
        <v>0</v>
      </c>
      <c r="AZ74" s="30">
        <v>0</v>
      </c>
      <c r="BA74" s="30">
        <v>0</v>
      </c>
      <c r="BB74" s="30">
        <v>0</v>
      </c>
      <c r="BC74" s="30">
        <v>0</v>
      </c>
      <c r="BD74" s="30">
        <v>0</v>
      </c>
      <c r="BE74" s="30">
        <v>0</v>
      </c>
      <c r="BF74" s="30">
        <v>0</v>
      </c>
      <c r="BG74" s="30">
        <v>0</v>
      </c>
      <c r="BH74" s="30">
        <v>0</v>
      </c>
      <c r="BI74" s="30">
        <v>0</v>
      </c>
      <c r="BJ74" s="30">
        <v>0</v>
      </c>
      <c r="BK74" s="34">
        <f>SUM(C74:BJ74)</f>
        <v>0</v>
      </c>
    </row>
    <row r="75" spans="1:65" ht="14.25" customHeight="1" x14ac:dyDescent="0.25">
      <c r="A75" s="10"/>
      <c r="B75" s="20" t="s">
        <v>123</v>
      </c>
      <c r="C75" s="30">
        <v>0</v>
      </c>
      <c r="D75" s="30">
        <v>0</v>
      </c>
      <c r="E75" s="30">
        <v>0</v>
      </c>
      <c r="F75" s="30">
        <v>0</v>
      </c>
      <c r="G75" s="30">
        <v>0</v>
      </c>
      <c r="H75" s="30">
        <v>0</v>
      </c>
      <c r="I75" s="30">
        <v>0</v>
      </c>
      <c r="J75" s="30">
        <v>0</v>
      </c>
      <c r="K75" s="30">
        <v>0</v>
      </c>
      <c r="L75" s="30">
        <v>0</v>
      </c>
      <c r="M75" s="30">
        <v>0</v>
      </c>
      <c r="N75" s="30">
        <v>0</v>
      </c>
      <c r="O75" s="30">
        <v>0</v>
      </c>
      <c r="P75" s="30">
        <v>0</v>
      </c>
      <c r="Q75" s="30">
        <v>0</v>
      </c>
      <c r="R75" s="30">
        <v>0</v>
      </c>
      <c r="S75" s="30">
        <v>0</v>
      </c>
      <c r="T75" s="30">
        <v>0</v>
      </c>
      <c r="U75" s="30">
        <v>0</v>
      </c>
      <c r="V75" s="30">
        <v>0</v>
      </c>
      <c r="W75" s="30">
        <v>0</v>
      </c>
      <c r="X75" s="30">
        <v>0</v>
      </c>
      <c r="Y75" s="30">
        <v>0</v>
      </c>
      <c r="Z75" s="30">
        <v>0</v>
      </c>
      <c r="AA75" s="30">
        <v>0</v>
      </c>
      <c r="AB75" s="30">
        <v>0</v>
      </c>
      <c r="AC75" s="30">
        <v>0</v>
      </c>
      <c r="AD75" s="30">
        <v>0</v>
      </c>
      <c r="AE75" s="30">
        <v>0</v>
      </c>
      <c r="AF75" s="30">
        <v>0</v>
      </c>
      <c r="AG75" s="30">
        <v>0</v>
      </c>
      <c r="AH75" s="30">
        <v>0</v>
      </c>
      <c r="AI75" s="30">
        <v>0</v>
      </c>
      <c r="AJ75" s="30">
        <v>0</v>
      </c>
      <c r="AK75" s="30">
        <v>0</v>
      </c>
      <c r="AL75" s="30">
        <v>0</v>
      </c>
      <c r="AM75" s="30">
        <v>0</v>
      </c>
      <c r="AN75" s="30">
        <v>0</v>
      </c>
      <c r="AO75" s="30">
        <v>0</v>
      </c>
      <c r="AP75" s="30">
        <v>0</v>
      </c>
      <c r="AQ75" s="30">
        <v>0</v>
      </c>
      <c r="AR75" s="30">
        <v>0</v>
      </c>
      <c r="AS75" s="30">
        <v>0</v>
      </c>
      <c r="AT75" s="30">
        <v>0</v>
      </c>
      <c r="AU75" s="30">
        <v>0</v>
      </c>
      <c r="AV75" s="30">
        <v>0</v>
      </c>
      <c r="AW75" s="30">
        <v>0</v>
      </c>
      <c r="AX75" s="30">
        <v>0</v>
      </c>
      <c r="AY75" s="30">
        <v>0</v>
      </c>
      <c r="AZ75" s="30">
        <v>0</v>
      </c>
      <c r="BA75" s="30">
        <v>0</v>
      </c>
      <c r="BB75" s="30">
        <v>0</v>
      </c>
      <c r="BC75" s="30">
        <v>0</v>
      </c>
      <c r="BD75" s="30">
        <v>0</v>
      </c>
      <c r="BE75" s="30">
        <v>0</v>
      </c>
      <c r="BF75" s="30">
        <v>0</v>
      </c>
      <c r="BG75" s="30">
        <v>0</v>
      </c>
      <c r="BH75" s="30">
        <v>0</v>
      </c>
      <c r="BI75" s="30">
        <v>0</v>
      </c>
      <c r="BJ75" s="30">
        <v>0</v>
      </c>
      <c r="BK75" s="34">
        <f>SUM(C75:BJ75)</f>
        <v>0</v>
      </c>
    </row>
    <row r="76" spans="1:65" ht="15.75" thickBot="1" x14ac:dyDescent="0.3">
      <c r="A76" s="36"/>
      <c r="B76" s="20" t="s">
        <v>123</v>
      </c>
      <c r="C76" s="30">
        <v>0</v>
      </c>
      <c r="D76" s="30">
        <v>0</v>
      </c>
      <c r="E76" s="30">
        <v>0</v>
      </c>
      <c r="F76" s="30">
        <v>0</v>
      </c>
      <c r="G76" s="30">
        <v>0</v>
      </c>
      <c r="H76" s="30">
        <v>0</v>
      </c>
      <c r="I76" s="30">
        <v>0</v>
      </c>
      <c r="J76" s="30">
        <v>0</v>
      </c>
      <c r="K76" s="30">
        <v>0</v>
      </c>
      <c r="L76" s="30">
        <v>0</v>
      </c>
      <c r="M76" s="30">
        <v>0</v>
      </c>
      <c r="N76" s="30">
        <v>0</v>
      </c>
      <c r="O76" s="30">
        <v>0</v>
      </c>
      <c r="P76" s="30">
        <v>0</v>
      </c>
      <c r="Q76" s="30">
        <v>0</v>
      </c>
      <c r="R76" s="30">
        <v>0</v>
      </c>
      <c r="S76" s="30">
        <v>0</v>
      </c>
      <c r="T76" s="30">
        <v>0</v>
      </c>
      <c r="U76" s="30">
        <v>0</v>
      </c>
      <c r="V76" s="30">
        <v>0</v>
      </c>
      <c r="W76" s="30">
        <v>0</v>
      </c>
      <c r="X76" s="30">
        <v>0</v>
      </c>
      <c r="Y76" s="30">
        <v>0</v>
      </c>
      <c r="Z76" s="30">
        <v>0</v>
      </c>
      <c r="AA76" s="30">
        <v>0</v>
      </c>
      <c r="AB76" s="30">
        <v>0</v>
      </c>
      <c r="AC76" s="30">
        <v>0</v>
      </c>
      <c r="AD76" s="30">
        <v>0</v>
      </c>
      <c r="AE76" s="30">
        <v>0</v>
      </c>
      <c r="AF76" s="30">
        <v>0</v>
      </c>
      <c r="AG76" s="30">
        <v>0</v>
      </c>
      <c r="AH76" s="30">
        <v>0</v>
      </c>
      <c r="AI76" s="30">
        <v>0</v>
      </c>
      <c r="AJ76" s="30">
        <v>0</v>
      </c>
      <c r="AK76" s="30">
        <v>0</v>
      </c>
      <c r="AL76" s="30">
        <v>0</v>
      </c>
      <c r="AM76" s="30">
        <v>0</v>
      </c>
      <c r="AN76" s="30">
        <v>0</v>
      </c>
      <c r="AO76" s="30">
        <v>0</v>
      </c>
      <c r="AP76" s="30">
        <v>0</v>
      </c>
      <c r="AQ76" s="30">
        <v>0</v>
      </c>
      <c r="AR76" s="30">
        <v>0</v>
      </c>
      <c r="AS76" s="30">
        <v>0</v>
      </c>
      <c r="AT76" s="30">
        <v>0</v>
      </c>
      <c r="AU76" s="30">
        <v>0</v>
      </c>
      <c r="AV76" s="30">
        <v>0</v>
      </c>
      <c r="AW76" s="30">
        <v>0</v>
      </c>
      <c r="AX76" s="30">
        <v>0</v>
      </c>
      <c r="AY76" s="30">
        <v>0</v>
      </c>
      <c r="AZ76" s="30">
        <v>0</v>
      </c>
      <c r="BA76" s="30">
        <v>0</v>
      </c>
      <c r="BB76" s="30">
        <v>0</v>
      </c>
      <c r="BC76" s="30">
        <v>0</v>
      </c>
      <c r="BD76" s="30">
        <v>0</v>
      </c>
      <c r="BE76" s="30">
        <v>0</v>
      </c>
      <c r="BF76" s="30">
        <v>0</v>
      </c>
      <c r="BG76" s="30">
        <v>0</v>
      </c>
      <c r="BH76" s="30">
        <v>0</v>
      </c>
      <c r="BI76" s="30">
        <v>0</v>
      </c>
      <c r="BJ76" s="30">
        <v>0</v>
      </c>
      <c r="BK76" s="55">
        <f>SUM(C76:BJ76)</f>
        <v>0</v>
      </c>
    </row>
    <row r="77" spans="1:65" ht="15.75" thickBot="1" x14ac:dyDescent="0.3">
      <c r="A77" s="38"/>
      <c r="B77" s="39" t="s">
        <v>79</v>
      </c>
      <c r="C77" s="35">
        <f>SUM(C74:C76)</f>
        <v>0</v>
      </c>
      <c r="D77" s="35">
        <f t="shared" ref="D77:BJ77" si="25">SUM(D74:D76)</f>
        <v>0</v>
      </c>
      <c r="E77" s="35">
        <f t="shared" si="25"/>
        <v>0</v>
      </c>
      <c r="F77" s="35">
        <f t="shared" si="25"/>
        <v>0</v>
      </c>
      <c r="G77" s="35">
        <f t="shared" si="25"/>
        <v>0</v>
      </c>
      <c r="H77" s="35">
        <f t="shared" si="25"/>
        <v>0</v>
      </c>
      <c r="I77" s="35">
        <f t="shared" si="25"/>
        <v>0</v>
      </c>
      <c r="J77" s="35">
        <f t="shared" si="25"/>
        <v>0</v>
      </c>
      <c r="K77" s="35">
        <f t="shared" si="25"/>
        <v>0</v>
      </c>
      <c r="L77" s="35">
        <f t="shared" si="25"/>
        <v>0</v>
      </c>
      <c r="M77" s="35">
        <f t="shared" si="25"/>
        <v>0</v>
      </c>
      <c r="N77" s="35">
        <f t="shared" si="25"/>
        <v>0</v>
      </c>
      <c r="O77" s="35">
        <f t="shared" si="25"/>
        <v>0</v>
      </c>
      <c r="P77" s="35">
        <f t="shared" si="25"/>
        <v>0</v>
      </c>
      <c r="Q77" s="35">
        <f t="shared" si="25"/>
        <v>0</v>
      </c>
      <c r="R77" s="35">
        <f t="shared" si="25"/>
        <v>0</v>
      </c>
      <c r="S77" s="35">
        <f t="shared" si="25"/>
        <v>0</v>
      </c>
      <c r="T77" s="35">
        <f t="shared" si="25"/>
        <v>0</v>
      </c>
      <c r="U77" s="35">
        <f t="shared" si="25"/>
        <v>0</v>
      </c>
      <c r="V77" s="35">
        <f t="shared" si="25"/>
        <v>0</v>
      </c>
      <c r="W77" s="35">
        <f t="shared" si="25"/>
        <v>0</v>
      </c>
      <c r="X77" s="35">
        <f t="shared" si="25"/>
        <v>0</v>
      </c>
      <c r="Y77" s="35">
        <f t="shared" si="25"/>
        <v>0</v>
      </c>
      <c r="Z77" s="35">
        <f t="shared" si="25"/>
        <v>0</v>
      </c>
      <c r="AA77" s="35">
        <f t="shared" si="25"/>
        <v>0</v>
      </c>
      <c r="AB77" s="35">
        <f t="shared" si="25"/>
        <v>0</v>
      </c>
      <c r="AC77" s="35">
        <f t="shared" si="25"/>
        <v>0</v>
      </c>
      <c r="AD77" s="35">
        <f t="shared" si="25"/>
        <v>0</v>
      </c>
      <c r="AE77" s="35">
        <f t="shared" si="25"/>
        <v>0</v>
      </c>
      <c r="AF77" s="35">
        <f t="shared" si="25"/>
        <v>0</v>
      </c>
      <c r="AG77" s="35">
        <f t="shared" si="25"/>
        <v>0</v>
      </c>
      <c r="AH77" s="35">
        <f t="shared" si="25"/>
        <v>0</v>
      </c>
      <c r="AI77" s="35">
        <f t="shared" si="25"/>
        <v>0</v>
      </c>
      <c r="AJ77" s="35">
        <f t="shared" si="25"/>
        <v>0</v>
      </c>
      <c r="AK77" s="35">
        <f t="shared" si="25"/>
        <v>0</v>
      </c>
      <c r="AL77" s="35">
        <f t="shared" si="25"/>
        <v>0</v>
      </c>
      <c r="AM77" s="35">
        <f t="shared" si="25"/>
        <v>0</v>
      </c>
      <c r="AN77" s="35">
        <f t="shared" si="25"/>
        <v>0</v>
      </c>
      <c r="AO77" s="35">
        <f t="shared" si="25"/>
        <v>0</v>
      </c>
      <c r="AP77" s="35">
        <f t="shared" si="25"/>
        <v>0</v>
      </c>
      <c r="AQ77" s="35">
        <f t="shared" si="25"/>
        <v>0</v>
      </c>
      <c r="AR77" s="35">
        <f t="shared" si="25"/>
        <v>0</v>
      </c>
      <c r="AS77" s="35">
        <f t="shared" si="25"/>
        <v>0</v>
      </c>
      <c r="AT77" s="35">
        <f t="shared" si="25"/>
        <v>0</v>
      </c>
      <c r="AU77" s="35">
        <f t="shared" si="25"/>
        <v>0</v>
      </c>
      <c r="AV77" s="35">
        <f t="shared" si="25"/>
        <v>0</v>
      </c>
      <c r="AW77" s="35">
        <f t="shared" si="25"/>
        <v>0</v>
      </c>
      <c r="AX77" s="35">
        <f t="shared" si="25"/>
        <v>0</v>
      </c>
      <c r="AY77" s="35">
        <f t="shared" si="25"/>
        <v>0</v>
      </c>
      <c r="AZ77" s="35">
        <f t="shared" si="25"/>
        <v>0</v>
      </c>
      <c r="BA77" s="35">
        <f t="shared" si="25"/>
        <v>0</v>
      </c>
      <c r="BB77" s="35">
        <f t="shared" si="25"/>
        <v>0</v>
      </c>
      <c r="BC77" s="35">
        <f t="shared" si="25"/>
        <v>0</v>
      </c>
      <c r="BD77" s="35">
        <f t="shared" si="25"/>
        <v>0</v>
      </c>
      <c r="BE77" s="35">
        <f t="shared" si="25"/>
        <v>0</v>
      </c>
      <c r="BF77" s="35">
        <f t="shared" si="25"/>
        <v>0</v>
      </c>
      <c r="BG77" s="35">
        <f t="shared" si="25"/>
        <v>0</v>
      </c>
      <c r="BH77" s="35">
        <f t="shared" si="25"/>
        <v>0</v>
      </c>
      <c r="BI77" s="35">
        <f t="shared" si="25"/>
        <v>0</v>
      </c>
      <c r="BJ77" s="35">
        <f t="shared" si="25"/>
        <v>0</v>
      </c>
      <c r="BK77" s="32">
        <f>SUM(C77:BJ77)</f>
        <v>0</v>
      </c>
    </row>
    <row r="78" spans="1:65" ht="6" customHeight="1" x14ac:dyDescent="0.25">
      <c r="A78" s="14"/>
      <c r="B78" s="15"/>
    </row>
    <row r="79" spans="1:65" x14ac:dyDescent="0.25">
      <c r="A79" s="14"/>
      <c r="B79" s="14" t="s">
        <v>26</v>
      </c>
      <c r="L79" s="16" t="s">
        <v>37</v>
      </c>
      <c r="BK79" s="40"/>
    </row>
    <row r="80" spans="1:65" x14ac:dyDescent="0.25">
      <c r="A80" s="14"/>
      <c r="B80" s="14" t="s">
        <v>27</v>
      </c>
      <c r="L80" s="14" t="s">
        <v>30</v>
      </c>
      <c r="BK80" s="40"/>
    </row>
    <row r="81" spans="2:66" x14ac:dyDescent="0.25">
      <c r="L81" s="14" t="s">
        <v>31</v>
      </c>
      <c r="BK81" s="40"/>
      <c r="BM81" s="40"/>
      <c r="BN81" s="40"/>
    </row>
    <row r="82" spans="2:66" x14ac:dyDescent="0.25">
      <c r="B82" s="14" t="s">
        <v>33</v>
      </c>
      <c r="L82" s="14" t="s">
        <v>94</v>
      </c>
      <c r="BM82" s="54"/>
    </row>
    <row r="83" spans="2:66" x14ac:dyDescent="0.25">
      <c r="B83" s="14" t="s">
        <v>34</v>
      </c>
      <c r="L83" s="14" t="s">
        <v>96</v>
      </c>
    </row>
    <row r="84" spans="2:66" x14ac:dyDescent="0.25">
      <c r="B84" s="14"/>
      <c r="L84" s="14" t="s">
        <v>32</v>
      </c>
    </row>
    <row r="85" spans="2:66" x14ac:dyDescent="0.25"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  <c r="AA85" s="27"/>
      <c r="AB85" s="27"/>
      <c r="AC85" s="27"/>
      <c r="AD85" s="27"/>
      <c r="AE85" s="27"/>
      <c r="AF85" s="27"/>
      <c r="AG85" s="27"/>
      <c r="AH85" s="27"/>
      <c r="AI85" s="27"/>
      <c r="AJ85" s="27"/>
      <c r="AK85" s="27"/>
      <c r="AL85" s="27"/>
      <c r="AM85" s="27"/>
      <c r="AN85" s="27"/>
      <c r="AO85" s="27"/>
      <c r="AP85" s="27"/>
      <c r="AQ85" s="27"/>
      <c r="AR85" s="27"/>
      <c r="AS85" s="27"/>
      <c r="AT85" s="27"/>
      <c r="AU85" s="27"/>
      <c r="AV85" s="27"/>
      <c r="AW85" s="27"/>
      <c r="AX85" s="27"/>
      <c r="AY85" s="27"/>
      <c r="AZ85" s="27"/>
      <c r="BA85" s="27"/>
      <c r="BB85" s="27"/>
      <c r="BC85" s="27"/>
      <c r="BD85" s="27"/>
      <c r="BE85" s="27"/>
      <c r="BF85" s="27"/>
      <c r="BG85" s="27"/>
      <c r="BH85" s="27"/>
      <c r="BI85" s="27"/>
      <c r="BJ85" s="27"/>
    </row>
    <row r="86" spans="2:66" x14ac:dyDescent="0.25"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  <c r="AB86" s="27"/>
      <c r="AC86" s="27"/>
      <c r="AD86" s="27"/>
      <c r="AE86" s="27"/>
      <c r="AF86" s="27"/>
      <c r="AG86" s="27"/>
      <c r="AH86" s="27"/>
      <c r="AI86" s="27"/>
      <c r="AJ86" s="27"/>
      <c r="AK86" s="27"/>
      <c r="AL86" s="27"/>
      <c r="AM86" s="27"/>
      <c r="AN86" s="27"/>
      <c r="AO86" s="27"/>
      <c r="AP86" s="27"/>
      <c r="AQ86" s="27"/>
      <c r="AR86" s="27"/>
      <c r="AS86" s="27"/>
      <c r="AT86" s="27"/>
      <c r="AU86" s="27"/>
      <c r="AV86" s="27"/>
      <c r="AW86" s="27"/>
      <c r="AX86" s="27"/>
      <c r="AY86" s="27"/>
      <c r="AZ86" s="27"/>
      <c r="BA86" s="27"/>
      <c r="BB86" s="27"/>
      <c r="BC86" s="27"/>
      <c r="BD86" s="27"/>
      <c r="BE86" s="27"/>
      <c r="BF86" s="27"/>
      <c r="BG86" s="27"/>
      <c r="BH86" s="27"/>
      <c r="BI86" s="27"/>
      <c r="BJ86" s="27"/>
    </row>
    <row r="92" spans="2:66" x14ac:dyDescent="0.25">
      <c r="B92" s="14"/>
    </row>
  </sheetData>
  <mergeCells count="49">
    <mergeCell ref="BF4:BJ4"/>
    <mergeCell ref="AV4:AZ4"/>
    <mergeCell ref="C4:G4"/>
    <mergeCell ref="M4:Q4"/>
    <mergeCell ref="W4:AA4"/>
    <mergeCell ref="AQ4:AU4"/>
    <mergeCell ref="BA4:BE4"/>
    <mergeCell ref="AB4:AF4"/>
    <mergeCell ref="AL4:AP4"/>
    <mergeCell ref="AG4:AK4"/>
    <mergeCell ref="C1:BK1"/>
    <mergeCell ref="BA3:BJ3"/>
    <mergeCell ref="BK2:BK5"/>
    <mergeCell ref="B1:B5"/>
    <mergeCell ref="C7:BK7"/>
    <mergeCell ref="C6:BK6"/>
    <mergeCell ref="C3:L3"/>
    <mergeCell ref="H4:L4"/>
    <mergeCell ref="R4:V4"/>
    <mergeCell ref="C2:V2"/>
    <mergeCell ref="W2:AP2"/>
    <mergeCell ref="AQ2:BJ2"/>
    <mergeCell ref="M3:V3"/>
    <mergeCell ref="W3:AF3"/>
    <mergeCell ref="AG3:AP3"/>
    <mergeCell ref="AQ3:AZ3"/>
    <mergeCell ref="C52:BK52"/>
    <mergeCell ref="C56:BK56"/>
    <mergeCell ref="C10:BK10"/>
    <mergeCell ref="C13:BK13"/>
    <mergeCell ref="C16:BK16"/>
    <mergeCell ref="C19:BK19"/>
    <mergeCell ref="C22:BK22"/>
    <mergeCell ref="C70:BK70"/>
    <mergeCell ref="A1:A5"/>
    <mergeCell ref="C53:BK53"/>
    <mergeCell ref="C72:BK72"/>
    <mergeCell ref="C73:BK73"/>
    <mergeCell ref="C57:BK57"/>
    <mergeCell ref="C58:BK58"/>
    <mergeCell ref="C61:BK61"/>
    <mergeCell ref="C65:BK65"/>
    <mergeCell ref="C66:BK66"/>
    <mergeCell ref="C32:BK32"/>
    <mergeCell ref="C67:BK67"/>
    <mergeCell ref="C33:BK33"/>
    <mergeCell ref="C31:BK31"/>
    <mergeCell ref="C37:BK37"/>
    <mergeCell ref="C51:BK51"/>
  </mergeCells>
  <pageMargins left="0.7" right="0.7" top="0.37" bottom="0.37" header="0.3" footer="0.3"/>
  <pageSetup paperSize="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N48"/>
  <sheetViews>
    <sheetView tabSelected="1" zoomScale="95" zoomScaleNormal="95" workbookViewId="0">
      <selection activeCell="E19" sqref="E19"/>
    </sheetView>
  </sheetViews>
  <sheetFormatPr defaultRowHeight="12.75" x14ac:dyDescent="0.2"/>
  <cols>
    <col min="1" max="1" width="2.28515625" style="17" customWidth="1"/>
    <col min="2" max="2" width="9.140625" style="41"/>
    <col min="3" max="3" width="25.28515625" style="41" bestFit="1" customWidth="1"/>
    <col min="4" max="4" width="9.28515625" style="41" bestFit="1" customWidth="1"/>
    <col min="5" max="6" width="18.28515625" style="41" bestFit="1" customWidth="1"/>
    <col min="7" max="7" width="10" style="41" bestFit="1" customWidth="1"/>
    <col min="8" max="8" width="19.85546875" style="41" bestFit="1" customWidth="1"/>
    <col min="9" max="9" width="15.85546875" style="41" bestFit="1" customWidth="1"/>
    <col min="10" max="10" width="17" style="41" bestFit="1" customWidth="1"/>
    <col min="11" max="11" width="9.28515625" style="41" bestFit="1" customWidth="1"/>
    <col min="12" max="12" width="19.85546875" style="41" bestFit="1" customWidth="1"/>
    <col min="13" max="16384" width="9.140625" style="17"/>
  </cols>
  <sheetData>
    <row r="2" spans="2:12" x14ac:dyDescent="0.2">
      <c r="B2" s="86" t="s">
        <v>124</v>
      </c>
      <c r="C2" s="87"/>
      <c r="D2" s="87"/>
      <c r="E2" s="87"/>
      <c r="F2" s="87"/>
      <c r="G2" s="87"/>
      <c r="H2" s="87"/>
      <c r="I2" s="87"/>
      <c r="J2" s="87"/>
      <c r="K2" s="87"/>
      <c r="L2" s="88"/>
    </row>
    <row r="3" spans="2:12" x14ac:dyDescent="0.2">
      <c r="B3" s="86" t="s">
        <v>97</v>
      </c>
      <c r="C3" s="87"/>
      <c r="D3" s="87"/>
      <c r="E3" s="87"/>
      <c r="F3" s="87"/>
      <c r="G3" s="87"/>
      <c r="H3" s="87"/>
      <c r="I3" s="87"/>
      <c r="J3" s="87"/>
      <c r="K3" s="87"/>
      <c r="L3" s="88"/>
    </row>
    <row r="4" spans="2:12" ht="25.5" x14ac:dyDescent="0.2">
      <c r="B4" s="42" t="s">
        <v>71</v>
      </c>
      <c r="C4" s="43" t="s">
        <v>38</v>
      </c>
      <c r="D4" s="43" t="s">
        <v>83</v>
      </c>
      <c r="E4" s="43" t="s">
        <v>84</v>
      </c>
      <c r="F4" s="43" t="s">
        <v>7</v>
      </c>
      <c r="G4" s="43" t="s">
        <v>8</v>
      </c>
      <c r="H4" s="43" t="s">
        <v>20</v>
      </c>
      <c r="I4" s="43" t="s">
        <v>90</v>
      </c>
      <c r="J4" s="43" t="s">
        <v>91</v>
      </c>
      <c r="K4" s="43" t="s">
        <v>70</v>
      </c>
      <c r="L4" s="43" t="s">
        <v>92</v>
      </c>
    </row>
    <row r="5" spans="2:12" x14ac:dyDescent="0.2">
      <c r="B5" s="53">
        <v>1</v>
      </c>
      <c r="C5" s="45" t="s">
        <v>39</v>
      </c>
      <c r="D5" s="46">
        <v>3.5019823666666665E-3</v>
      </c>
      <c r="E5" s="46">
        <v>5.4390816666666664E-4</v>
      </c>
      <c r="F5" s="46">
        <v>4.9724853533333335E-2</v>
      </c>
      <c r="G5" s="46">
        <v>2.5097375300000013E-2</v>
      </c>
      <c r="H5" s="46">
        <v>0</v>
      </c>
      <c r="I5" s="47">
        <v>0</v>
      </c>
      <c r="J5" s="47">
        <v>0</v>
      </c>
      <c r="K5" s="47">
        <f>SUM(D5:J5)</f>
        <v>7.8868119366666684E-2</v>
      </c>
      <c r="L5" s="46">
        <v>0</v>
      </c>
    </row>
    <row r="6" spans="2:12" x14ac:dyDescent="0.2">
      <c r="B6" s="53">
        <v>2</v>
      </c>
      <c r="C6" s="48" t="s">
        <v>40</v>
      </c>
      <c r="D6" s="46">
        <v>1.1739715068666667</v>
      </c>
      <c r="E6" s="46">
        <v>1.0456602145666667</v>
      </c>
      <c r="F6" s="46">
        <v>28.535353350233358</v>
      </c>
      <c r="G6" s="46">
        <v>7.1058317325666653</v>
      </c>
      <c r="H6" s="46">
        <v>0.11025421903333335</v>
      </c>
      <c r="I6" s="47">
        <v>0</v>
      </c>
      <c r="J6" s="47">
        <v>0</v>
      </c>
      <c r="K6" s="47">
        <f t="shared" ref="K6:K41" si="0">SUM(D6:J6)</f>
        <v>37.971071023266695</v>
      </c>
      <c r="L6" s="46">
        <v>0</v>
      </c>
    </row>
    <row r="7" spans="2:12" x14ac:dyDescent="0.2">
      <c r="B7" s="53">
        <v>3</v>
      </c>
      <c r="C7" s="45" t="s">
        <v>41</v>
      </c>
      <c r="D7" s="46">
        <v>0</v>
      </c>
      <c r="E7" s="46">
        <v>9.9783743333333353E-4</v>
      </c>
      <c r="F7" s="46">
        <v>4.4396860733333335E-2</v>
      </c>
      <c r="G7" s="46">
        <v>7.1179341333333333E-3</v>
      </c>
      <c r="H7" s="46">
        <v>0</v>
      </c>
      <c r="I7" s="47">
        <v>0</v>
      </c>
      <c r="J7" s="47">
        <v>0</v>
      </c>
      <c r="K7" s="47">
        <f t="shared" si="0"/>
        <v>5.2512632300000001E-2</v>
      </c>
      <c r="L7" s="46">
        <v>0</v>
      </c>
    </row>
    <row r="8" spans="2:12" x14ac:dyDescent="0.2">
      <c r="B8" s="53">
        <v>4</v>
      </c>
      <c r="C8" s="48" t="s">
        <v>42</v>
      </c>
      <c r="D8" s="46">
        <v>0.14941256249999998</v>
      </c>
      <c r="E8" s="46">
        <v>1.9274811710333342</v>
      </c>
      <c r="F8" s="46">
        <v>18.564765664066673</v>
      </c>
      <c r="G8" s="46">
        <v>2.2593727621999995</v>
      </c>
      <c r="H8" s="46">
        <v>0.23163201403333328</v>
      </c>
      <c r="I8" s="47">
        <v>0</v>
      </c>
      <c r="J8" s="47">
        <v>0</v>
      </c>
      <c r="K8" s="47">
        <f t="shared" si="0"/>
        <v>23.132664173833341</v>
      </c>
      <c r="L8" s="46">
        <v>0</v>
      </c>
    </row>
    <row r="9" spans="2:12" x14ac:dyDescent="0.2">
      <c r="B9" s="53">
        <v>5</v>
      </c>
      <c r="C9" s="48" t="s">
        <v>43</v>
      </c>
      <c r="D9" s="46">
        <v>1.2336591038</v>
      </c>
      <c r="E9" s="46">
        <v>1.3293993751333335</v>
      </c>
      <c r="F9" s="46">
        <v>28.832344279566644</v>
      </c>
      <c r="G9" s="46">
        <v>23.651137622199993</v>
      </c>
      <c r="H9" s="46">
        <v>0.12165579393333331</v>
      </c>
      <c r="I9" s="47">
        <v>0</v>
      </c>
      <c r="J9" s="47">
        <v>0</v>
      </c>
      <c r="K9" s="47">
        <f t="shared" si="0"/>
        <v>55.168196174633302</v>
      </c>
      <c r="L9" s="46">
        <v>0</v>
      </c>
    </row>
    <row r="10" spans="2:12" x14ac:dyDescent="0.2">
      <c r="B10" s="53">
        <v>6</v>
      </c>
      <c r="C10" s="48" t="s">
        <v>44</v>
      </c>
      <c r="D10" s="46">
        <v>0.82213144193333332</v>
      </c>
      <c r="E10" s="46">
        <v>2.9132803728333334</v>
      </c>
      <c r="F10" s="46">
        <v>38.745022403566075</v>
      </c>
      <c r="G10" s="46">
        <v>22.182693939</v>
      </c>
      <c r="H10" s="46">
        <v>5.1426639999999996E-2</v>
      </c>
      <c r="I10" s="47">
        <v>0</v>
      </c>
      <c r="J10" s="47">
        <v>0</v>
      </c>
      <c r="K10" s="47">
        <f t="shared" si="0"/>
        <v>64.714554797332738</v>
      </c>
      <c r="L10" s="46">
        <v>0</v>
      </c>
    </row>
    <row r="11" spans="2:12" x14ac:dyDescent="0.2">
      <c r="B11" s="53">
        <v>7</v>
      </c>
      <c r="C11" s="48" t="s">
        <v>45</v>
      </c>
      <c r="D11" s="46">
        <v>8.6184241785333331</v>
      </c>
      <c r="E11" s="46">
        <v>10.740128998900001</v>
      </c>
      <c r="F11" s="46">
        <v>15.028834831333315</v>
      </c>
      <c r="G11" s="46">
        <v>1.5938853582666663</v>
      </c>
      <c r="H11" s="46">
        <v>3.0779480333333324E-2</v>
      </c>
      <c r="I11" s="47">
        <v>0</v>
      </c>
      <c r="J11" s="47">
        <v>0</v>
      </c>
      <c r="K11" s="47">
        <f t="shared" si="0"/>
        <v>36.012052847366654</v>
      </c>
      <c r="L11" s="46">
        <v>0</v>
      </c>
    </row>
    <row r="12" spans="2:12" x14ac:dyDescent="0.2">
      <c r="B12" s="53">
        <v>8</v>
      </c>
      <c r="C12" s="45" t="s">
        <v>111</v>
      </c>
      <c r="D12" s="46">
        <v>0</v>
      </c>
      <c r="E12" s="46">
        <v>0</v>
      </c>
      <c r="F12" s="46">
        <v>0</v>
      </c>
      <c r="G12" s="46">
        <v>0</v>
      </c>
      <c r="H12" s="46">
        <v>0</v>
      </c>
      <c r="I12" s="47">
        <v>0</v>
      </c>
      <c r="J12" s="47">
        <v>0</v>
      </c>
      <c r="K12" s="47">
        <f t="shared" si="0"/>
        <v>0</v>
      </c>
      <c r="L12" s="46">
        <v>0</v>
      </c>
    </row>
    <row r="13" spans="2:12" x14ac:dyDescent="0.2">
      <c r="B13" s="53">
        <v>9</v>
      </c>
      <c r="C13" s="45" t="s">
        <v>112</v>
      </c>
      <c r="D13" s="46">
        <v>0</v>
      </c>
      <c r="E13" s="46">
        <v>0</v>
      </c>
      <c r="F13" s="46">
        <v>0</v>
      </c>
      <c r="G13" s="46">
        <v>0</v>
      </c>
      <c r="H13" s="46">
        <v>0</v>
      </c>
      <c r="I13" s="47">
        <v>0</v>
      </c>
      <c r="J13" s="47">
        <v>0</v>
      </c>
      <c r="K13" s="47">
        <f t="shared" si="0"/>
        <v>0</v>
      </c>
      <c r="L13" s="46">
        <v>0</v>
      </c>
    </row>
    <row r="14" spans="2:12" x14ac:dyDescent="0.2">
      <c r="B14" s="53">
        <v>10</v>
      </c>
      <c r="C14" s="48" t="s">
        <v>46</v>
      </c>
      <c r="D14" s="46">
        <v>0.44446241493333327</v>
      </c>
      <c r="E14" s="46">
        <v>0.29515689043333332</v>
      </c>
      <c r="F14" s="46">
        <v>7.9212404445333382</v>
      </c>
      <c r="G14" s="46">
        <v>2.5194701144999998</v>
      </c>
      <c r="H14" s="46">
        <v>6.1112473333333316E-3</v>
      </c>
      <c r="I14" s="47">
        <v>0</v>
      </c>
      <c r="J14" s="47">
        <v>0</v>
      </c>
      <c r="K14" s="47">
        <f t="shared" si="0"/>
        <v>11.186441111733338</v>
      </c>
      <c r="L14" s="46">
        <v>0</v>
      </c>
    </row>
    <row r="15" spans="2:12" x14ac:dyDescent="0.2">
      <c r="B15" s="53">
        <v>11</v>
      </c>
      <c r="C15" s="48" t="s">
        <v>47</v>
      </c>
      <c r="D15" s="46">
        <v>118.54741343333333</v>
      </c>
      <c r="E15" s="46">
        <v>118.83768706596669</v>
      </c>
      <c r="F15" s="46">
        <v>453.36727889953471</v>
      </c>
      <c r="G15" s="46">
        <v>148.96109489126664</v>
      </c>
      <c r="H15" s="46">
        <v>1.1124255818333335</v>
      </c>
      <c r="I15" s="47">
        <v>0</v>
      </c>
      <c r="J15" s="47">
        <v>0</v>
      </c>
      <c r="K15" s="47">
        <f t="shared" si="0"/>
        <v>840.82589987193467</v>
      </c>
      <c r="L15" s="46">
        <v>0</v>
      </c>
    </row>
    <row r="16" spans="2:12" x14ac:dyDescent="0.2">
      <c r="B16" s="53">
        <v>12</v>
      </c>
      <c r="C16" s="48" t="s">
        <v>48</v>
      </c>
      <c r="D16" s="46">
        <v>35.223002879866669</v>
      </c>
      <c r="E16" s="46">
        <v>75.021340146500009</v>
      </c>
      <c r="F16" s="46">
        <v>136.68363395093405</v>
      </c>
      <c r="G16" s="46">
        <v>61.807212667366642</v>
      </c>
      <c r="H16" s="46">
        <v>0.38332550363333334</v>
      </c>
      <c r="I16" s="47">
        <v>0</v>
      </c>
      <c r="J16" s="47">
        <v>0</v>
      </c>
      <c r="K16" s="47">
        <f t="shared" si="0"/>
        <v>309.11851514830067</v>
      </c>
      <c r="L16" s="46">
        <v>0</v>
      </c>
    </row>
    <row r="17" spans="2:12" x14ac:dyDescent="0.2">
      <c r="B17" s="53">
        <v>13</v>
      </c>
      <c r="C17" s="48" t="s">
        <v>49</v>
      </c>
      <c r="D17" s="46">
        <v>5.0551880812666683</v>
      </c>
      <c r="E17" s="46">
        <v>0.37337414846666661</v>
      </c>
      <c r="F17" s="46">
        <v>5.3529233281999975</v>
      </c>
      <c r="G17" s="46">
        <v>1.1476975532</v>
      </c>
      <c r="H17" s="46">
        <v>1.16156364E-2</v>
      </c>
      <c r="I17" s="47">
        <v>0</v>
      </c>
      <c r="J17" s="47">
        <v>0</v>
      </c>
      <c r="K17" s="47">
        <f t="shared" si="0"/>
        <v>11.940798747533334</v>
      </c>
      <c r="L17" s="46">
        <v>0</v>
      </c>
    </row>
    <row r="18" spans="2:12" x14ac:dyDescent="0.2">
      <c r="B18" s="53">
        <v>14</v>
      </c>
      <c r="C18" s="48" t="s">
        <v>50</v>
      </c>
      <c r="D18" s="46">
        <v>1.6349174300000002E-2</v>
      </c>
      <c r="E18" s="46">
        <v>0.19397662313333333</v>
      </c>
      <c r="F18" s="46">
        <v>5.219049199833325</v>
      </c>
      <c r="G18" s="46">
        <v>0.52894887286666659</v>
      </c>
      <c r="H18" s="46">
        <v>7.940307046666667E-2</v>
      </c>
      <c r="I18" s="47">
        <v>0</v>
      </c>
      <c r="J18" s="47">
        <v>0</v>
      </c>
      <c r="K18" s="47">
        <f t="shared" si="0"/>
        <v>6.0377269405999918</v>
      </c>
      <c r="L18" s="46">
        <v>0</v>
      </c>
    </row>
    <row r="19" spans="2:12" x14ac:dyDescent="0.2">
      <c r="B19" s="53">
        <v>15</v>
      </c>
      <c r="C19" s="48" t="s">
        <v>51</v>
      </c>
      <c r="D19" s="46">
        <v>1.6035624597</v>
      </c>
      <c r="E19" s="46">
        <v>1.2634188166666669</v>
      </c>
      <c r="F19" s="46">
        <v>33.761233452033238</v>
      </c>
      <c r="G19" s="46">
        <v>9.3044922134333348</v>
      </c>
      <c r="H19" s="46">
        <v>0.21329508656666668</v>
      </c>
      <c r="I19" s="47">
        <v>0</v>
      </c>
      <c r="J19" s="47">
        <v>0</v>
      </c>
      <c r="K19" s="47">
        <f t="shared" si="0"/>
        <v>46.146002028399906</v>
      </c>
      <c r="L19" s="46">
        <v>0</v>
      </c>
    </row>
    <row r="20" spans="2:12" x14ac:dyDescent="0.2">
      <c r="B20" s="53">
        <v>16</v>
      </c>
      <c r="C20" s="48" t="s">
        <v>52</v>
      </c>
      <c r="D20" s="46">
        <v>81.799022746933332</v>
      </c>
      <c r="E20" s="46">
        <v>21.580469845733333</v>
      </c>
      <c r="F20" s="46">
        <v>250.52361070473324</v>
      </c>
      <c r="G20" s="46">
        <v>92.381895450566503</v>
      </c>
      <c r="H20" s="46">
        <v>1.9772089183000008</v>
      </c>
      <c r="I20" s="47">
        <v>0</v>
      </c>
      <c r="J20" s="47">
        <v>0</v>
      </c>
      <c r="K20" s="47">
        <f t="shared" si="0"/>
        <v>448.26220766626642</v>
      </c>
      <c r="L20" s="46">
        <v>0</v>
      </c>
    </row>
    <row r="21" spans="2:12" x14ac:dyDescent="0.2">
      <c r="B21" s="53">
        <v>17</v>
      </c>
      <c r="C21" s="48" t="s">
        <v>53</v>
      </c>
      <c r="D21" s="46">
        <v>0.89055499409999994</v>
      </c>
      <c r="E21" s="46">
        <v>2.3817207492999999</v>
      </c>
      <c r="F21" s="46">
        <v>38.767702683866709</v>
      </c>
      <c r="G21" s="46">
        <v>7.4149259808666663</v>
      </c>
      <c r="H21" s="46">
        <v>0.24443873433333335</v>
      </c>
      <c r="I21" s="47">
        <v>0</v>
      </c>
      <c r="J21" s="47">
        <v>0</v>
      </c>
      <c r="K21" s="47">
        <f t="shared" si="0"/>
        <v>49.699343142466709</v>
      </c>
      <c r="L21" s="46">
        <v>0</v>
      </c>
    </row>
    <row r="22" spans="2:12" x14ac:dyDescent="0.2">
      <c r="B22" s="53">
        <v>18</v>
      </c>
      <c r="C22" s="45" t="s">
        <v>113</v>
      </c>
      <c r="D22" s="46">
        <v>0</v>
      </c>
      <c r="E22" s="46">
        <v>0</v>
      </c>
      <c r="F22" s="46">
        <v>0</v>
      </c>
      <c r="G22" s="46">
        <v>0</v>
      </c>
      <c r="H22" s="46">
        <v>0</v>
      </c>
      <c r="I22" s="47">
        <v>0</v>
      </c>
      <c r="J22" s="47">
        <v>0</v>
      </c>
      <c r="K22" s="47">
        <f t="shared" si="0"/>
        <v>0</v>
      </c>
      <c r="L22" s="46">
        <v>0</v>
      </c>
    </row>
    <row r="23" spans="2:12" x14ac:dyDescent="0.2">
      <c r="B23" s="53">
        <v>19</v>
      </c>
      <c r="C23" s="48" t="s">
        <v>54</v>
      </c>
      <c r="D23" s="46">
        <v>2.5035534799333332</v>
      </c>
      <c r="E23" s="46">
        <v>15.60878721696667</v>
      </c>
      <c r="F23" s="46">
        <v>66.944602102833258</v>
      </c>
      <c r="G23" s="46">
        <v>50.789067440600014</v>
      </c>
      <c r="H23" s="46">
        <v>0.12469438833333332</v>
      </c>
      <c r="I23" s="47">
        <v>0</v>
      </c>
      <c r="J23" s="47">
        <v>0</v>
      </c>
      <c r="K23" s="47">
        <f t="shared" si="0"/>
        <v>135.9707046286666</v>
      </c>
      <c r="L23" s="46">
        <v>0</v>
      </c>
    </row>
    <row r="24" spans="2:12" x14ac:dyDescent="0.2">
      <c r="B24" s="53">
        <v>20</v>
      </c>
      <c r="C24" s="48" t="s">
        <v>55</v>
      </c>
      <c r="D24" s="46">
        <v>587.72377146303381</v>
      </c>
      <c r="E24" s="46">
        <v>508.55823455770008</v>
      </c>
      <c r="F24" s="46">
        <v>999.78620629156262</v>
      </c>
      <c r="G24" s="46">
        <v>298.92421175303355</v>
      </c>
      <c r="H24" s="46">
        <v>7.8712505295333512</v>
      </c>
      <c r="I24" s="47">
        <v>0</v>
      </c>
      <c r="J24" s="47">
        <v>0</v>
      </c>
      <c r="K24" s="47">
        <f t="shared" si="0"/>
        <v>2402.8636745948634</v>
      </c>
      <c r="L24" s="46">
        <v>0</v>
      </c>
    </row>
    <row r="25" spans="2:12" x14ac:dyDescent="0.2">
      <c r="B25" s="53">
        <v>21</v>
      </c>
      <c r="C25" s="45" t="s">
        <v>56</v>
      </c>
      <c r="D25" s="46">
        <v>0</v>
      </c>
      <c r="E25" s="46">
        <v>9.0226412666666658E-3</v>
      </c>
      <c r="F25" s="46">
        <v>0.61547177489999982</v>
      </c>
      <c r="G25" s="46">
        <v>1.7550172666666664E-3</v>
      </c>
      <c r="H25" s="46">
        <v>0</v>
      </c>
      <c r="I25" s="47">
        <v>0</v>
      </c>
      <c r="J25" s="47">
        <v>0</v>
      </c>
      <c r="K25" s="47">
        <f t="shared" si="0"/>
        <v>0.62624943343333317</v>
      </c>
      <c r="L25" s="46">
        <v>0</v>
      </c>
    </row>
    <row r="26" spans="2:12" x14ac:dyDescent="0.2">
      <c r="B26" s="53">
        <v>22</v>
      </c>
      <c r="C26" s="48" t="s">
        <v>57</v>
      </c>
      <c r="D26" s="46">
        <v>0</v>
      </c>
      <c r="E26" s="46">
        <v>9.5691775666666701E-3</v>
      </c>
      <c r="F26" s="46">
        <v>1.4791505702666661</v>
      </c>
      <c r="G26" s="46">
        <v>5.3874247666666666E-2</v>
      </c>
      <c r="H26" s="46">
        <v>6.1112473333333316E-3</v>
      </c>
      <c r="I26" s="47">
        <v>0</v>
      </c>
      <c r="J26" s="47">
        <v>0</v>
      </c>
      <c r="K26" s="47">
        <f t="shared" si="0"/>
        <v>1.5487052428333328</v>
      </c>
      <c r="L26" s="46">
        <v>0</v>
      </c>
    </row>
    <row r="27" spans="2:12" x14ac:dyDescent="0.2">
      <c r="B27" s="53">
        <v>23</v>
      </c>
      <c r="C27" s="45" t="s">
        <v>114</v>
      </c>
      <c r="D27" s="46">
        <v>0</v>
      </c>
      <c r="E27" s="46">
        <v>0</v>
      </c>
      <c r="F27" s="46">
        <v>8.4348933333333338E-4</v>
      </c>
      <c r="G27" s="46">
        <v>0</v>
      </c>
      <c r="H27" s="46">
        <v>0</v>
      </c>
      <c r="I27" s="47">
        <v>0</v>
      </c>
      <c r="J27" s="47">
        <v>0</v>
      </c>
      <c r="K27" s="47">
        <f t="shared" si="0"/>
        <v>8.4348933333333338E-4</v>
      </c>
      <c r="L27" s="46">
        <v>0</v>
      </c>
    </row>
    <row r="28" spans="2:12" x14ac:dyDescent="0.2">
      <c r="B28" s="53">
        <v>24</v>
      </c>
      <c r="C28" s="45" t="s">
        <v>58</v>
      </c>
      <c r="D28" s="46">
        <v>7.6429606333333318E-3</v>
      </c>
      <c r="E28" s="46">
        <v>0.3889074872333334</v>
      </c>
      <c r="F28" s="46">
        <v>0.14600013983333332</v>
      </c>
      <c r="G28" s="46">
        <v>6.9620983333333348E-4</v>
      </c>
      <c r="H28" s="46">
        <v>0</v>
      </c>
      <c r="I28" s="47">
        <v>0</v>
      </c>
      <c r="J28" s="47">
        <v>0</v>
      </c>
      <c r="K28" s="47">
        <f t="shared" si="0"/>
        <v>0.54324679753333338</v>
      </c>
      <c r="L28" s="46">
        <v>0</v>
      </c>
    </row>
    <row r="29" spans="2:12" x14ac:dyDescent="0.2">
      <c r="B29" s="53">
        <v>25</v>
      </c>
      <c r="C29" s="48" t="s">
        <v>59</v>
      </c>
      <c r="D29" s="46">
        <v>126.74698497759999</v>
      </c>
      <c r="E29" s="46">
        <v>81.570895386166683</v>
      </c>
      <c r="F29" s="46">
        <v>342.46473679146334</v>
      </c>
      <c r="G29" s="46">
        <v>176.79682515586674</v>
      </c>
      <c r="H29" s="46">
        <v>1.5472705265000002</v>
      </c>
      <c r="I29" s="47">
        <v>0</v>
      </c>
      <c r="J29" s="47">
        <v>0</v>
      </c>
      <c r="K29" s="47">
        <f t="shared" si="0"/>
        <v>729.12671283759676</v>
      </c>
      <c r="L29" s="46">
        <v>0</v>
      </c>
    </row>
    <row r="30" spans="2:12" x14ac:dyDescent="0.2">
      <c r="B30" s="53">
        <v>26</v>
      </c>
      <c r="C30" s="48" t="s">
        <v>60</v>
      </c>
      <c r="D30" s="46">
        <v>7.7184424433333343E-2</v>
      </c>
      <c r="E30" s="46">
        <v>0.55972661759999998</v>
      </c>
      <c r="F30" s="46">
        <v>19.376905653166666</v>
      </c>
      <c r="G30" s="46">
        <v>3.2424561158333325</v>
      </c>
      <c r="H30" s="46">
        <v>4.8803733299999999E-2</v>
      </c>
      <c r="I30" s="47">
        <v>0</v>
      </c>
      <c r="J30" s="47">
        <v>0</v>
      </c>
      <c r="K30" s="47">
        <f t="shared" si="0"/>
        <v>23.305076544333332</v>
      </c>
      <c r="L30" s="46">
        <v>0</v>
      </c>
    </row>
    <row r="31" spans="2:12" x14ac:dyDescent="0.2">
      <c r="B31" s="53">
        <v>27</v>
      </c>
      <c r="C31" s="48" t="s">
        <v>14</v>
      </c>
      <c r="D31" s="46">
        <v>0.3091850876333333</v>
      </c>
      <c r="E31" s="46">
        <v>2.1409454029333332</v>
      </c>
      <c r="F31" s="46">
        <v>20.857126073766658</v>
      </c>
      <c r="G31" s="46">
        <v>5.1638510435333327</v>
      </c>
      <c r="H31" s="46">
        <v>4.340622203333333E-2</v>
      </c>
      <c r="I31" s="47">
        <v>0</v>
      </c>
      <c r="J31" s="47">
        <v>0</v>
      </c>
      <c r="K31" s="47">
        <f t="shared" si="0"/>
        <v>28.51451382989999</v>
      </c>
      <c r="L31" s="46">
        <v>0</v>
      </c>
    </row>
    <row r="32" spans="2:12" x14ac:dyDescent="0.2">
      <c r="B32" s="53">
        <v>28</v>
      </c>
      <c r="C32" s="48" t="s">
        <v>61</v>
      </c>
      <c r="D32" s="46">
        <v>5.1559600233333336E-2</v>
      </c>
      <c r="E32" s="46">
        <v>0</v>
      </c>
      <c r="F32" s="46">
        <v>1.7967482023999999</v>
      </c>
      <c r="G32" s="46">
        <v>0.63042748666666659</v>
      </c>
      <c r="H32" s="46">
        <v>0</v>
      </c>
      <c r="I32" s="47">
        <v>0</v>
      </c>
      <c r="J32" s="47">
        <v>0</v>
      </c>
      <c r="K32" s="47">
        <f t="shared" si="0"/>
        <v>2.4787352892999999</v>
      </c>
      <c r="L32" s="46">
        <v>0</v>
      </c>
    </row>
    <row r="33" spans="2:14" x14ac:dyDescent="0.2">
      <c r="B33" s="53">
        <v>29</v>
      </c>
      <c r="C33" s="48" t="s">
        <v>62</v>
      </c>
      <c r="D33" s="46">
        <v>6.3618650217999999</v>
      </c>
      <c r="E33" s="46">
        <v>59.607213574433331</v>
      </c>
      <c r="F33" s="46">
        <v>104.98215231853246</v>
      </c>
      <c r="G33" s="46">
        <v>34.534792146866657</v>
      </c>
      <c r="H33" s="46">
        <v>0.26642819690000008</v>
      </c>
      <c r="I33" s="47">
        <v>0</v>
      </c>
      <c r="J33" s="47">
        <v>0</v>
      </c>
      <c r="K33" s="47">
        <f t="shared" si="0"/>
        <v>205.75245125853246</v>
      </c>
      <c r="L33" s="46">
        <v>0</v>
      </c>
    </row>
    <row r="34" spans="2:14" x14ac:dyDescent="0.2">
      <c r="B34" s="53">
        <v>30</v>
      </c>
      <c r="C34" s="48" t="s">
        <v>63</v>
      </c>
      <c r="D34" s="46">
        <v>18.590617449099994</v>
      </c>
      <c r="E34" s="46">
        <v>49.781932680233325</v>
      </c>
      <c r="F34" s="46">
        <v>199.2119119402563</v>
      </c>
      <c r="G34" s="46">
        <v>47.186188668533305</v>
      </c>
      <c r="H34" s="46">
        <v>0.19886213543333331</v>
      </c>
      <c r="I34" s="47">
        <v>0</v>
      </c>
      <c r="J34" s="47">
        <v>0</v>
      </c>
      <c r="K34" s="47">
        <f t="shared" si="0"/>
        <v>314.96951287355625</v>
      </c>
      <c r="L34" s="46">
        <v>0</v>
      </c>
    </row>
    <row r="35" spans="2:14" x14ac:dyDescent="0.2">
      <c r="B35" s="53">
        <v>31</v>
      </c>
      <c r="C35" s="45" t="s">
        <v>64</v>
      </c>
      <c r="D35" s="46">
        <v>1.4675799933333334E-2</v>
      </c>
      <c r="E35" s="46">
        <v>7.506412300000001E-2</v>
      </c>
      <c r="F35" s="46">
        <v>0.46513544796666673</v>
      </c>
      <c r="G35" s="46">
        <v>4.8798166666666666E-4</v>
      </c>
      <c r="H35" s="46">
        <v>1.6491750866666668E-2</v>
      </c>
      <c r="I35" s="47">
        <v>0</v>
      </c>
      <c r="J35" s="47">
        <v>0</v>
      </c>
      <c r="K35" s="47">
        <f t="shared" si="0"/>
        <v>0.57185510343333334</v>
      </c>
      <c r="L35" s="46">
        <v>0</v>
      </c>
    </row>
    <row r="36" spans="2:14" x14ac:dyDescent="0.2">
      <c r="B36" s="53">
        <v>32</v>
      </c>
      <c r="C36" s="48" t="s">
        <v>65</v>
      </c>
      <c r="D36" s="46">
        <v>15.446556855366666</v>
      </c>
      <c r="E36" s="46">
        <v>13.287813909699997</v>
      </c>
      <c r="F36" s="46">
        <v>192.17257818183197</v>
      </c>
      <c r="G36" s="46">
        <v>66.832383747233322</v>
      </c>
      <c r="H36" s="46">
        <v>0.98254746026666684</v>
      </c>
      <c r="I36" s="47">
        <v>0</v>
      </c>
      <c r="J36" s="47">
        <v>0</v>
      </c>
      <c r="K36" s="47">
        <f t="shared" si="0"/>
        <v>288.72188015439866</v>
      </c>
      <c r="L36" s="46">
        <v>0</v>
      </c>
    </row>
    <row r="37" spans="2:14" x14ac:dyDescent="0.2">
      <c r="B37" s="53">
        <v>33</v>
      </c>
      <c r="C37" s="48" t="s">
        <v>115</v>
      </c>
      <c r="D37" s="46">
        <v>41.846267765600004</v>
      </c>
      <c r="E37" s="46">
        <v>23.054859690666667</v>
      </c>
      <c r="F37" s="46">
        <v>380.38583796410438</v>
      </c>
      <c r="G37" s="46">
        <v>50.318868293933328</v>
      </c>
      <c r="H37" s="46">
        <v>0.40265832623333314</v>
      </c>
      <c r="I37" s="47">
        <v>0</v>
      </c>
      <c r="J37" s="47">
        <v>0</v>
      </c>
      <c r="K37" s="47">
        <f t="shared" si="0"/>
        <v>496.00849204053776</v>
      </c>
      <c r="L37" s="46">
        <v>0</v>
      </c>
    </row>
    <row r="38" spans="2:14" x14ac:dyDescent="0.2">
      <c r="B38" s="53">
        <v>34</v>
      </c>
      <c r="C38" s="48" t="s">
        <v>66</v>
      </c>
      <c r="D38" s="46">
        <v>2.3765848666666665E-3</v>
      </c>
      <c r="E38" s="46">
        <v>1.8534986333333336E-2</v>
      </c>
      <c r="F38" s="46">
        <v>0.37705906600000005</v>
      </c>
      <c r="G38" s="46">
        <v>4.8019591696000008</v>
      </c>
      <c r="H38" s="46">
        <v>0</v>
      </c>
      <c r="I38" s="47">
        <v>0</v>
      </c>
      <c r="J38" s="47">
        <v>0</v>
      </c>
      <c r="K38" s="47">
        <f t="shared" si="0"/>
        <v>5.1999298068000011</v>
      </c>
      <c r="L38" s="46">
        <v>0</v>
      </c>
    </row>
    <row r="39" spans="2:14" x14ac:dyDescent="0.2">
      <c r="B39" s="53">
        <v>35</v>
      </c>
      <c r="C39" s="48" t="s">
        <v>67</v>
      </c>
      <c r="D39" s="46">
        <v>9.4842667147666671</v>
      </c>
      <c r="E39" s="46">
        <v>62.073113702166673</v>
      </c>
      <c r="F39" s="46">
        <v>287.84811581493153</v>
      </c>
      <c r="G39" s="46">
        <v>134.70141272886664</v>
      </c>
      <c r="H39" s="46">
        <v>0.71589348223333338</v>
      </c>
      <c r="I39" s="47">
        <v>0</v>
      </c>
      <c r="J39" s="47">
        <v>0</v>
      </c>
      <c r="K39" s="47">
        <f t="shared" si="0"/>
        <v>494.82280244296487</v>
      </c>
      <c r="L39" s="46">
        <v>0</v>
      </c>
    </row>
    <row r="40" spans="2:14" x14ac:dyDescent="0.2">
      <c r="B40" s="53">
        <v>36</v>
      </c>
      <c r="C40" s="48" t="s">
        <v>68</v>
      </c>
      <c r="D40" s="46">
        <v>0.17723513863333334</v>
      </c>
      <c r="E40" s="46">
        <v>0.50414798976666664</v>
      </c>
      <c r="F40" s="46">
        <v>11.718692181033321</v>
      </c>
      <c r="G40" s="46">
        <v>2.6387461781333332</v>
      </c>
      <c r="H40" s="46">
        <v>6.9040295500000001E-2</v>
      </c>
      <c r="I40" s="47">
        <v>0</v>
      </c>
      <c r="J40" s="47">
        <v>0</v>
      </c>
      <c r="K40" s="47">
        <f t="shared" si="0"/>
        <v>15.107861783066655</v>
      </c>
      <c r="L40" s="46">
        <v>0</v>
      </c>
    </row>
    <row r="41" spans="2:14" x14ac:dyDescent="0.2">
      <c r="B41" s="53">
        <v>37</v>
      </c>
      <c r="C41" s="48" t="s">
        <v>69</v>
      </c>
      <c r="D41" s="46">
        <v>52.815575664100002</v>
      </c>
      <c r="E41" s="46">
        <v>52.240572823233343</v>
      </c>
      <c r="F41" s="46">
        <v>210.28652595643271</v>
      </c>
      <c r="G41" s="46">
        <v>123.39320559657277</v>
      </c>
      <c r="H41" s="46">
        <v>1.2127509588000005</v>
      </c>
      <c r="I41" s="47">
        <v>0</v>
      </c>
      <c r="J41" s="47">
        <v>0</v>
      </c>
      <c r="K41" s="47">
        <f t="shared" si="0"/>
        <v>439.9486309991388</v>
      </c>
      <c r="L41" s="46">
        <v>0</v>
      </c>
    </row>
    <row r="42" spans="2:14" x14ac:dyDescent="0.2">
      <c r="B42" s="44"/>
      <c r="C42" s="48"/>
      <c r="D42" s="49"/>
      <c r="E42" s="47"/>
      <c r="F42" s="47"/>
      <c r="G42" s="47"/>
      <c r="H42" s="47"/>
      <c r="I42" s="47"/>
      <c r="J42" s="47"/>
      <c r="K42" s="47"/>
      <c r="L42" s="47"/>
    </row>
    <row r="43" spans="2:14" x14ac:dyDescent="0.2">
      <c r="B43" s="43" t="s">
        <v>11</v>
      </c>
      <c r="C43" s="50"/>
      <c r="D43" s="51">
        <f>SUM(D5:D42)</f>
        <v>1117.7399759481</v>
      </c>
      <c r="E43" s="51">
        <f t="shared" ref="E43:L43" si="1">SUM(E5:E42)</f>
        <v>1107.3939781312336</v>
      </c>
      <c r="F43" s="51">
        <f t="shared" si="1"/>
        <v>3902.312914867317</v>
      </c>
      <c r="G43" s="51">
        <f t="shared" si="1"/>
        <v>1380.902083449439</v>
      </c>
      <c r="H43" s="51">
        <f t="shared" si="1"/>
        <v>18.079781179466686</v>
      </c>
      <c r="I43" s="51">
        <f t="shared" si="1"/>
        <v>0</v>
      </c>
      <c r="J43" s="51">
        <f t="shared" si="1"/>
        <v>0</v>
      </c>
      <c r="K43" s="51">
        <f t="shared" si="1"/>
        <v>7526.4287335755562</v>
      </c>
      <c r="L43" s="51">
        <f t="shared" si="1"/>
        <v>0</v>
      </c>
      <c r="N43" s="41"/>
    </row>
    <row r="44" spans="2:14" x14ac:dyDescent="0.2">
      <c r="B44" s="41" t="s">
        <v>85</v>
      </c>
      <c r="N44" s="41"/>
    </row>
    <row r="45" spans="2:14" x14ac:dyDescent="0.2">
      <c r="E45" s="52"/>
      <c r="F45" s="52"/>
      <c r="G45" s="52"/>
      <c r="H45" s="52"/>
      <c r="N45" s="41"/>
    </row>
    <row r="46" spans="2:14" x14ac:dyDescent="0.2">
      <c r="L46" s="57"/>
      <c r="N46" s="41"/>
    </row>
    <row r="47" spans="2:14" x14ac:dyDescent="0.2">
      <c r="M47" s="41"/>
    </row>
    <row r="48" spans="2:14" x14ac:dyDescent="0.2">
      <c r="M48" s="41"/>
    </row>
  </sheetData>
  <mergeCells count="2">
    <mergeCell ref="B2:L2"/>
    <mergeCell ref="B3:L3"/>
  </mergeCells>
  <pageMargins left="0.7" right="0.7" top="0.75" bottom="0.75" header="0.3" footer="0.3"/>
  <pageSetup paperSize="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Anex A1 Frmt for AUM disclosure</vt:lpstr>
      <vt:lpstr>Anex A2 Frmt AUM stateUT wise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Vimal Bhatter</dc:creator>
  <cp:lastModifiedBy>Agrawal,Gaurav</cp:lastModifiedBy>
  <cp:lastPrinted>2014-03-24T10:58:12Z</cp:lastPrinted>
  <dcterms:created xsi:type="dcterms:W3CDTF">2014-01-06T04:43:23Z</dcterms:created>
  <dcterms:modified xsi:type="dcterms:W3CDTF">2018-07-10T11:39:02Z</dcterms:modified>
</cp:coreProperties>
</file>