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S\Compliance Reports\AAUM Circular 24 March 2014\July 2015\"/>
    </mc:Choice>
  </mc:AlternateContent>
  <bookViews>
    <workbookView xWindow="0" yWindow="0" windowWidth="15360" windowHeight="7755"/>
  </bookViews>
  <sheets>
    <sheet name="ANNEXURE A" sheetId="3" r:id="rId1"/>
    <sheet name="ANNEXURE A2" sheetId="2" r:id="rId2"/>
  </sheets>
  <calcPr calcId="152511"/>
</workbook>
</file>

<file path=xl/calcChain.xml><?xml version="1.0" encoding="utf-8"?>
<calcChain xmlns="http://schemas.openxmlformats.org/spreadsheetml/2006/main">
  <c r="BJ42" i="3" l="1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J33" i="3"/>
  <c r="BI33" i="3"/>
  <c r="BI43" i="3" s="1"/>
  <c r="BH33" i="3"/>
  <c r="BG33" i="3"/>
  <c r="BG43" i="3" s="1"/>
  <c r="BF33" i="3"/>
  <c r="BE33" i="3"/>
  <c r="BE43" i="3" s="1"/>
  <c r="BD33" i="3"/>
  <c r="BC33" i="3"/>
  <c r="BC43" i="3" s="1"/>
  <c r="BB33" i="3"/>
  <c r="BA33" i="3"/>
  <c r="BA43" i="3" s="1"/>
  <c r="AZ33" i="3"/>
  <c r="AY33" i="3"/>
  <c r="AY43" i="3" s="1"/>
  <c r="AX33" i="3"/>
  <c r="AW33" i="3"/>
  <c r="AW43" i="3" s="1"/>
  <c r="AV33" i="3"/>
  <c r="AU33" i="3"/>
  <c r="AU43" i="3" s="1"/>
  <c r="AT33" i="3"/>
  <c r="AS33" i="3"/>
  <c r="AS43" i="3" s="1"/>
  <c r="AR33" i="3"/>
  <c r="AQ33" i="3"/>
  <c r="AQ43" i="3" s="1"/>
  <c r="AP33" i="3"/>
  <c r="AO33" i="3"/>
  <c r="AO43" i="3" s="1"/>
  <c r="AN33" i="3"/>
  <c r="AM33" i="3"/>
  <c r="AM43" i="3" s="1"/>
  <c r="AL33" i="3"/>
  <c r="AK33" i="3"/>
  <c r="AK43" i="3" s="1"/>
  <c r="AJ33" i="3"/>
  <c r="AI33" i="3"/>
  <c r="AI43" i="3" s="1"/>
  <c r="AH33" i="3"/>
  <c r="AG33" i="3"/>
  <c r="AG43" i="3" s="1"/>
  <c r="AF33" i="3"/>
  <c r="AE33" i="3"/>
  <c r="AE43" i="3" s="1"/>
  <c r="AD33" i="3"/>
  <c r="AC33" i="3"/>
  <c r="AC43" i="3" s="1"/>
  <c r="AB33" i="3"/>
  <c r="AA33" i="3"/>
  <c r="AA43" i="3" s="1"/>
  <c r="Z33" i="3"/>
  <c r="Y33" i="3"/>
  <c r="Y43" i="3" s="1"/>
  <c r="X33" i="3"/>
  <c r="W33" i="3"/>
  <c r="W43" i="3" s="1"/>
  <c r="V33" i="3"/>
  <c r="U33" i="3"/>
  <c r="U43" i="3" s="1"/>
  <c r="T33" i="3"/>
  <c r="S33" i="3"/>
  <c r="S43" i="3" s="1"/>
  <c r="R33" i="3"/>
  <c r="Q33" i="3"/>
  <c r="Q43" i="3" s="1"/>
  <c r="P33" i="3"/>
  <c r="O33" i="3"/>
  <c r="O43" i="3" s="1"/>
  <c r="N33" i="3"/>
  <c r="M33" i="3"/>
  <c r="M43" i="3" s="1"/>
  <c r="L33" i="3"/>
  <c r="K33" i="3"/>
  <c r="K43" i="3" s="1"/>
  <c r="J33" i="3"/>
  <c r="I33" i="3"/>
  <c r="I43" i="3" s="1"/>
  <c r="H33" i="3"/>
  <c r="G33" i="3"/>
  <c r="G43" i="3" s="1"/>
  <c r="F33" i="3"/>
  <c r="E33" i="3"/>
  <c r="E43" i="3" s="1"/>
  <c r="D33" i="3"/>
  <c r="C33" i="3"/>
  <c r="C43" i="3" s="1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K27" i="3" s="1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Q28" i="3" s="1"/>
  <c r="Q64" i="3" s="1"/>
  <c r="P15" i="3"/>
  <c r="O15" i="3"/>
  <c r="O28" i="3" s="1"/>
  <c r="O64" i="3" s="1"/>
  <c r="N15" i="3"/>
  <c r="M15" i="3"/>
  <c r="M28" i="3" s="1"/>
  <c r="M64" i="3" s="1"/>
  <c r="L15" i="3"/>
  <c r="K15" i="3"/>
  <c r="K28" i="3" s="1"/>
  <c r="K64" i="3" s="1"/>
  <c r="J15" i="3"/>
  <c r="I15" i="3"/>
  <c r="I28" i="3" s="1"/>
  <c r="I64" i="3" s="1"/>
  <c r="H15" i="3"/>
  <c r="G15" i="3"/>
  <c r="G28" i="3" s="1"/>
  <c r="G64" i="3" s="1"/>
  <c r="F15" i="3"/>
  <c r="E15" i="3"/>
  <c r="E28" i="3" s="1"/>
  <c r="E64" i="3" s="1"/>
  <c r="D15" i="3"/>
  <c r="C15" i="3"/>
  <c r="C28" i="3" s="1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K12" i="3" s="1"/>
  <c r="BK11" i="3"/>
  <c r="BJ9" i="3"/>
  <c r="BJ28" i="3" s="1"/>
  <c r="BI9" i="3"/>
  <c r="BH9" i="3"/>
  <c r="BH28" i="3" s="1"/>
  <c r="BG9" i="3"/>
  <c r="BF9" i="3"/>
  <c r="BF28" i="3" s="1"/>
  <c r="BE9" i="3"/>
  <c r="BD9" i="3"/>
  <c r="BD28" i="3" s="1"/>
  <c r="BC9" i="3"/>
  <c r="BB9" i="3"/>
  <c r="BB28" i="3" s="1"/>
  <c r="BA9" i="3"/>
  <c r="AZ9" i="3"/>
  <c r="AZ28" i="3" s="1"/>
  <c r="AY9" i="3"/>
  <c r="AX9" i="3"/>
  <c r="AX28" i="3" s="1"/>
  <c r="AW9" i="3"/>
  <c r="AV9" i="3"/>
  <c r="AV28" i="3" s="1"/>
  <c r="AU9" i="3"/>
  <c r="AT9" i="3"/>
  <c r="AT28" i="3" s="1"/>
  <c r="AS9" i="3"/>
  <c r="AR9" i="3"/>
  <c r="AR28" i="3" s="1"/>
  <c r="AQ9" i="3"/>
  <c r="AP9" i="3"/>
  <c r="AP28" i="3" s="1"/>
  <c r="AO9" i="3"/>
  <c r="AN9" i="3"/>
  <c r="AN28" i="3" s="1"/>
  <c r="AM9" i="3"/>
  <c r="AL9" i="3"/>
  <c r="AL28" i="3" s="1"/>
  <c r="AK9" i="3"/>
  <c r="AJ9" i="3"/>
  <c r="AJ28" i="3" s="1"/>
  <c r="AI9" i="3"/>
  <c r="AH9" i="3"/>
  <c r="AH28" i="3" s="1"/>
  <c r="AG9" i="3"/>
  <c r="AF9" i="3"/>
  <c r="AF28" i="3" s="1"/>
  <c r="AE9" i="3"/>
  <c r="AD9" i="3"/>
  <c r="AD28" i="3" s="1"/>
  <c r="AC9" i="3"/>
  <c r="AB9" i="3"/>
  <c r="AB28" i="3" s="1"/>
  <c r="AA9" i="3"/>
  <c r="Z9" i="3"/>
  <c r="Z28" i="3" s="1"/>
  <c r="Y9" i="3"/>
  <c r="X9" i="3"/>
  <c r="X28" i="3" s="1"/>
  <c r="W9" i="3"/>
  <c r="V9" i="3"/>
  <c r="V28" i="3" s="1"/>
  <c r="U9" i="3"/>
  <c r="T9" i="3"/>
  <c r="T28" i="3" s="1"/>
  <c r="S9" i="3"/>
  <c r="R9" i="3"/>
  <c r="R28" i="3" s="1"/>
  <c r="Q9" i="3"/>
  <c r="P9" i="3"/>
  <c r="P28" i="3" s="1"/>
  <c r="O9" i="3"/>
  <c r="N9" i="3"/>
  <c r="N28" i="3" s="1"/>
  <c r="M9" i="3"/>
  <c r="L9" i="3"/>
  <c r="L28" i="3" s="1"/>
  <c r="K9" i="3"/>
  <c r="J9" i="3"/>
  <c r="J28" i="3" s="1"/>
  <c r="I9" i="3"/>
  <c r="H9" i="3"/>
  <c r="H28" i="3" s="1"/>
  <c r="G9" i="3"/>
  <c r="F9" i="3"/>
  <c r="F28" i="3" s="1"/>
  <c r="E9" i="3"/>
  <c r="D9" i="3"/>
  <c r="D28" i="3" s="1"/>
  <c r="C9" i="3"/>
  <c r="BK9" i="3" s="1"/>
  <c r="D64" i="3" l="1"/>
  <c r="H64" i="3"/>
  <c r="L64" i="3"/>
  <c r="P64" i="3"/>
  <c r="T64" i="3"/>
  <c r="X64" i="3"/>
  <c r="AB64" i="3"/>
  <c r="AF64" i="3"/>
  <c r="AJ64" i="3"/>
  <c r="AN64" i="3"/>
  <c r="AR64" i="3"/>
  <c r="AV64" i="3"/>
  <c r="AZ64" i="3"/>
  <c r="BD64" i="3"/>
  <c r="BH64" i="3"/>
  <c r="C64" i="3"/>
  <c r="BK15" i="3"/>
  <c r="BK33" i="3"/>
  <c r="S28" i="3"/>
  <c r="S64" i="3" s="1"/>
  <c r="U28" i="3"/>
  <c r="U64" i="3" s="1"/>
  <c r="W28" i="3"/>
  <c r="W64" i="3" s="1"/>
  <c r="Y28" i="3"/>
  <c r="Y64" i="3" s="1"/>
  <c r="AA28" i="3"/>
  <c r="AA64" i="3" s="1"/>
  <c r="AC28" i="3"/>
  <c r="AC64" i="3" s="1"/>
  <c r="AE28" i="3"/>
  <c r="AE64" i="3" s="1"/>
  <c r="AG28" i="3"/>
  <c r="AG64" i="3" s="1"/>
  <c r="AI28" i="3"/>
  <c r="AI64" i="3" s="1"/>
  <c r="AK28" i="3"/>
  <c r="AK64" i="3" s="1"/>
  <c r="AM28" i="3"/>
  <c r="AM64" i="3" s="1"/>
  <c r="AO28" i="3"/>
  <c r="AO64" i="3" s="1"/>
  <c r="AQ28" i="3"/>
  <c r="AQ64" i="3" s="1"/>
  <c r="AS28" i="3"/>
  <c r="AS64" i="3" s="1"/>
  <c r="AU28" i="3"/>
  <c r="AU64" i="3" s="1"/>
  <c r="AW28" i="3"/>
  <c r="AW64" i="3" s="1"/>
  <c r="AY28" i="3"/>
  <c r="AY64" i="3" s="1"/>
  <c r="BA28" i="3"/>
  <c r="BA64" i="3" s="1"/>
  <c r="BC28" i="3"/>
  <c r="BC64" i="3" s="1"/>
  <c r="BE28" i="3"/>
  <c r="BE64" i="3" s="1"/>
  <c r="BG28" i="3"/>
  <c r="BG64" i="3" s="1"/>
  <c r="BI28" i="3"/>
  <c r="BI64" i="3" s="1"/>
  <c r="D43" i="3"/>
  <c r="F43" i="3"/>
  <c r="F64" i="3" s="1"/>
  <c r="H43" i="3"/>
  <c r="J43" i="3"/>
  <c r="J64" i="3" s="1"/>
  <c r="L43" i="3"/>
  <c r="N43" i="3"/>
  <c r="N64" i="3" s="1"/>
  <c r="P43" i="3"/>
  <c r="R43" i="3"/>
  <c r="R64" i="3" s="1"/>
  <c r="T43" i="3"/>
  <c r="V43" i="3"/>
  <c r="V64" i="3" s="1"/>
  <c r="X43" i="3"/>
  <c r="Z43" i="3"/>
  <c r="Z64" i="3" s="1"/>
  <c r="AB43" i="3"/>
  <c r="AD43" i="3"/>
  <c r="AD64" i="3" s="1"/>
  <c r="AF43" i="3"/>
  <c r="AH43" i="3"/>
  <c r="AH64" i="3" s="1"/>
  <c r="AJ43" i="3"/>
  <c r="AL43" i="3"/>
  <c r="AL64" i="3" s="1"/>
  <c r="AN43" i="3"/>
  <c r="AP43" i="3"/>
  <c r="AP64" i="3" s="1"/>
  <c r="AR43" i="3"/>
  <c r="AT43" i="3"/>
  <c r="AT64" i="3" s="1"/>
  <c r="AV43" i="3"/>
  <c r="AX43" i="3"/>
  <c r="AX64" i="3" s="1"/>
  <c r="AZ43" i="3"/>
  <c r="BB43" i="3"/>
  <c r="BB64" i="3" s="1"/>
  <c r="BD43" i="3"/>
  <c r="BF43" i="3"/>
  <c r="BF64" i="3" s="1"/>
  <c r="BH43" i="3"/>
  <c r="BJ43" i="3"/>
  <c r="BJ64" i="3" s="1"/>
  <c r="BK42" i="3"/>
  <c r="BK43" i="3" l="1"/>
  <c r="BK64" i="3"/>
  <c r="BK28" i="3"/>
</calcChain>
</file>

<file path=xl/sharedStrings.xml><?xml version="1.0" encoding="utf-8"?>
<sst xmlns="http://schemas.openxmlformats.org/spreadsheetml/2006/main" count="159" uniqueCount="120">
  <si>
    <t>Scheme Category/ Scheme Name</t>
  </si>
  <si>
    <t xml:space="preserve">Through Direct Plan </t>
  </si>
  <si>
    <t>Through Associate Distributors</t>
  </si>
  <si>
    <t>Through Non - Associate Distributors</t>
  </si>
  <si>
    <t xml:space="preserve">T15 : Top 15 cities as identified by AMFI </t>
  </si>
  <si>
    <t>A</t>
  </si>
  <si>
    <t>INCOME / DEBT ORIENTED SCHEMES</t>
  </si>
  <si>
    <t>(i)</t>
  </si>
  <si>
    <t>Liquid/ Money Market</t>
  </si>
  <si>
    <t>(ii)</t>
  </si>
  <si>
    <t>Gilt</t>
  </si>
  <si>
    <t>(iii)</t>
  </si>
  <si>
    <t>FMP</t>
  </si>
  <si>
    <t>(iv)</t>
  </si>
  <si>
    <t>Debt (assured return)</t>
  </si>
  <si>
    <t>(v)</t>
  </si>
  <si>
    <t>Infrastructure Debt Funds</t>
  </si>
  <si>
    <t>(vi)</t>
  </si>
  <si>
    <t>Other Debt Schemes</t>
  </si>
  <si>
    <t>B</t>
  </si>
  <si>
    <t>GROWTH / EQUITY ORIENTED SCHEMES</t>
  </si>
  <si>
    <t>ELSS</t>
  </si>
  <si>
    <t>Others</t>
  </si>
  <si>
    <t>C</t>
  </si>
  <si>
    <t>BALANCED SCHEMES</t>
  </si>
  <si>
    <t>Balanced schemes</t>
  </si>
  <si>
    <t>D</t>
  </si>
  <si>
    <t>EXCHANGE TRADED FUND</t>
  </si>
  <si>
    <t>GOLD ETF</t>
  </si>
  <si>
    <t xml:space="preserve">Other ETFs </t>
  </si>
  <si>
    <t>E</t>
  </si>
  <si>
    <t>FUND OF FUNDS INVESTING OVERSEAS</t>
  </si>
  <si>
    <t>Fund of funds investing overseas</t>
  </si>
  <si>
    <t>F</t>
  </si>
  <si>
    <t>Fund of Funds Scheme (Domestic)</t>
  </si>
  <si>
    <t>Table showing State wise/ Union Territory wise contribution to Monthly Average Assets Under Management (Monthly AAUM) of category of Schemes</t>
  </si>
  <si>
    <t xml:space="preserve"> (All figures in Rs. Crore)</t>
  </si>
  <si>
    <t>Sl. No.</t>
  </si>
  <si>
    <t xml:space="preserve">Name of the States/ Union Territories 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</si>
  <si>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</si>
  <si>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</si>
  <si>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</si>
  <si>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</si>
  <si>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</si>
  <si>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</si>
  <si>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</si>
  <si>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</si>
  <si>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</si>
  <si>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</si>
  <si>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</si>
  <si>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</si>
  <si>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</si>
  <si>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</si>
  <si>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</si>
  <si>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</si>
  <si>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</si>
  <si>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</si>
  <si>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</si>
  <si>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</si>
  <si>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</si>
  <si>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</si>
  <si>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</si>
  <si>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</si>
  <si>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</si>
  <si>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</si>
  <si>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</si>
  <si>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</si>
  <si>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</si>
  <si>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</si>
  <si>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</si>
  <si>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</si>
  <si>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</si>
  <si>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</si>
  <si>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</si>
  <si>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</si>
  <si>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</si>
  <si>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</si>
  <si>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</si>
  <si>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</si>
  <si>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</si>
  <si>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Taurus Mutual Fund: Net Assets Under Management (AUM) as on 31/07/2015 (All figures in Rs. Crore)</t>
  </si>
  <si>
    <t>GRAND TOTAL</t>
  </si>
  <si>
    <t>T15</t>
  </si>
  <si>
    <t>B15</t>
  </si>
  <si>
    <t>I</t>
  </si>
  <si>
    <t>II</t>
  </si>
  <si>
    <t>Taurus Liquid Fund</t>
  </si>
  <si>
    <t>(a) Sub-Total</t>
  </si>
  <si>
    <t>Taurus Gilt Fund</t>
  </si>
  <si>
    <t>(b) Sub-Total</t>
  </si>
  <si>
    <t xml:space="preserve">Scheme names </t>
  </si>
  <si>
    <t>(c) Sub-Total</t>
  </si>
  <si>
    <t xml:space="preserve"> (d) Sub-Total</t>
  </si>
  <si>
    <t xml:space="preserve"> (e) Sub-Total</t>
  </si>
  <si>
    <t>Taurus Dynamic Income Fund</t>
  </si>
  <si>
    <t>Taurus Short Term Income Fund</t>
  </si>
  <si>
    <t>Taurus Ultra Short Term Bond Fund</t>
  </si>
  <si>
    <t>Taurus MIP Advantage Fund</t>
  </si>
  <si>
    <t>(f) Sub-Total</t>
  </si>
  <si>
    <t>Grand Sub-Total (a+b+c+d+e+f)</t>
  </si>
  <si>
    <t>Taurus Tax Shield</t>
  </si>
  <si>
    <t>Taurus Bonanza Fund</t>
  </si>
  <si>
    <t>Taurus Discovery Fund</t>
  </si>
  <si>
    <t>Taurus Ethical Fund</t>
  </si>
  <si>
    <t>Taurus Infrastructure Fund</t>
  </si>
  <si>
    <t>Taurus Nifty Index Fund</t>
  </si>
  <si>
    <t>Taurus Starshare</t>
  </si>
  <si>
    <t>Taurus Banking &amp; Financial Services Fund</t>
  </si>
  <si>
    <t>Grand Sub-Total (a+b)</t>
  </si>
  <si>
    <t>Grand Sub-Total</t>
  </si>
  <si>
    <t>GRAND TOTAL (A+B+C+D+E)</t>
  </si>
  <si>
    <t>Category of Investor</t>
  </si>
  <si>
    <t xml:space="preserve">B15 : Other than T15  </t>
  </si>
  <si>
    <t xml:space="preserve">1 : Retail Investor </t>
  </si>
  <si>
    <t>2 : Corporates</t>
  </si>
  <si>
    <t>I : Contribution of sponsor and its associates in AUM</t>
  </si>
  <si>
    <t>3 : Banks/FIs</t>
  </si>
  <si>
    <t>II : Contribution of other than sponsor and its associates in AUM</t>
  </si>
  <si>
    <t>4 : FIIs/FPIs</t>
  </si>
  <si>
    <t>5 : High Networth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</si>
</sst>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0"/>
      <color indexed="8"/>
      <name val="Arial"/>
      <family val="2"/>
    </font>
    <font>
      <sz val="10"/>
      <name val="Trebuchet MS"/>
      <family val="2"/>
    </font>
    <font>
      <sz val="12"/>
      <name val="Trebuchet MS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b/>
      <sz val="14"/>
      <name val="Trebuchet MS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7">
    <xf numFmtId="0" fontId="0" fillId="0" borderId="0" xfId="0"/>
    <xf numFmtId="0" fontId="0" fillId="0" borderId="0" xfId="0" applyBorder="1"/>
    <xf numFmtId="0" fontId="3" fillId="0" borderId="0" xfId="2" applyFont="1"/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5" xfId="0" applyFont="1" applyBorder="1"/>
    <xf numFmtId="0" fontId="0" fillId="0" borderId="16" xfId="0" applyBorder="1"/>
    <xf numFmtId="0" fontId="0" fillId="0" borderId="16" xfId="0" applyBorder="1" applyProtection="1">
      <protection locked="0"/>
    </xf>
    <xf numFmtId="0" fontId="7" fillId="0" borderId="0" xfId="0" applyFont="1" applyBorder="1"/>
    <xf numFmtId="2" fontId="6" fillId="0" borderId="16" xfId="2" applyNumberFormat="1" applyFont="1" applyFill="1" applyBorder="1" applyAlignment="1">
      <alignment horizontal="center" vertical="top" wrapText="1"/>
    </xf>
    <xf numFmtId="0" fontId="8" fillId="0" borderId="16" xfId="1" applyFont="1" applyBorder="1" applyAlignment="1">
      <alignment horizontal="center"/>
    </xf>
    <xf numFmtId="0" fontId="8" fillId="0" borderId="16" xfId="1" applyFont="1" applyBorder="1" applyAlignment="1">
      <alignment horizontal="left"/>
    </xf>
    <xf numFmtId="0" fontId="8" fillId="0" borderId="16" xfId="1" applyFont="1" applyBorder="1" applyAlignment="1" applyProtection="1">
      <alignment horizontal="left"/>
      <protection locked="0"/>
    </xf>
    <xf numFmtId="0" fontId="8" fillId="0" borderId="16" xfId="1" applyFon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9" fillId="0" borderId="1" xfId="1" applyNumberFormat="1" applyFont="1" applyFill="1" applyBorder="1" applyAlignment="1">
      <alignment horizontal="center" vertical="center" wrapText="1"/>
    </xf>
    <xf numFmtId="49" fontId="9" fillId="0" borderId="10" xfId="1" applyNumberFormat="1" applyFont="1" applyFill="1" applyBorder="1" applyAlignment="1">
      <alignment horizontal="center" vertical="center" wrapText="1"/>
    </xf>
    <xf numFmtId="2" fontId="10" fillId="0" borderId="3" xfId="2" applyNumberFormat="1" applyFont="1" applyFill="1" applyBorder="1" applyAlignment="1">
      <alignment horizontal="center" vertical="top" wrapText="1"/>
    </xf>
    <xf numFmtId="2" fontId="10" fillId="0" borderId="4" xfId="2" applyNumberFormat="1" applyFont="1" applyFill="1" applyBorder="1" applyAlignment="1">
      <alignment horizontal="center" vertical="top" wrapText="1"/>
    </xf>
    <xf numFmtId="2" fontId="10" fillId="0" borderId="7" xfId="2" applyNumberFormat="1" applyFont="1" applyFill="1" applyBorder="1" applyAlignment="1">
      <alignment horizontal="center" vertical="top" wrapText="1"/>
    </xf>
    <xf numFmtId="2" fontId="3" fillId="0" borderId="0" xfId="2" applyNumberFormat="1" applyFont="1"/>
    <xf numFmtId="49" fontId="9" fillId="0" borderId="5" xfId="1" applyNumberFormat="1" applyFont="1" applyFill="1" applyBorder="1" applyAlignment="1">
      <alignment horizontal="center" vertical="center" wrapText="1"/>
    </xf>
    <xf numFmtId="49" fontId="9" fillId="0" borderId="18" xfId="1" applyNumberFormat="1" applyFont="1" applyFill="1" applyBorder="1" applyAlignment="1">
      <alignment horizontal="center" vertical="center" wrapText="1"/>
    </xf>
    <xf numFmtId="2" fontId="5" fillId="0" borderId="3" xfId="2" applyNumberFormat="1" applyFont="1" applyFill="1" applyBorder="1" applyAlignment="1">
      <alignment horizontal="center" vertical="top" wrapText="1"/>
    </xf>
    <xf numFmtId="2" fontId="5" fillId="0" borderId="4" xfId="2" applyNumberFormat="1" applyFont="1" applyFill="1" applyBorder="1" applyAlignment="1">
      <alignment horizontal="center" vertical="top" wrapText="1"/>
    </xf>
    <xf numFmtId="2" fontId="5" fillId="0" borderId="7" xfId="2" applyNumberFormat="1" applyFont="1" applyFill="1" applyBorder="1" applyAlignment="1">
      <alignment horizontal="center" vertical="top" wrapText="1"/>
    </xf>
    <xf numFmtId="3" fontId="5" fillId="0" borderId="2" xfId="2" applyNumberFormat="1" applyFont="1" applyFill="1" applyBorder="1" applyAlignment="1">
      <alignment horizontal="center" vertical="center" wrapText="1"/>
    </xf>
    <xf numFmtId="2" fontId="4" fillId="0" borderId="0" xfId="2" applyNumberFormat="1" applyFont="1"/>
    <xf numFmtId="2" fontId="5" fillId="0" borderId="3" xfId="2" applyNumberFormat="1" applyFont="1" applyFill="1" applyBorder="1" applyAlignment="1">
      <alignment horizontal="center"/>
    </xf>
    <xf numFmtId="2" fontId="5" fillId="0" borderId="4" xfId="2" applyNumberFormat="1" applyFont="1" applyFill="1" applyBorder="1" applyAlignment="1">
      <alignment horizontal="center"/>
    </xf>
    <xf numFmtId="2" fontId="5" fillId="0" borderId="7" xfId="2" applyNumberFormat="1" applyFont="1" applyFill="1" applyBorder="1" applyAlignment="1">
      <alignment horizontal="center"/>
    </xf>
    <xf numFmtId="3" fontId="5" fillId="0" borderId="6" xfId="2" applyNumberFormat="1" applyFont="1" applyFill="1" applyBorder="1" applyAlignment="1">
      <alignment horizontal="center" vertical="center" wrapText="1"/>
    </xf>
    <xf numFmtId="2" fontId="5" fillId="0" borderId="0" xfId="2" applyNumberFormat="1" applyFont="1"/>
    <xf numFmtId="2" fontId="5" fillId="0" borderId="8" xfId="2" applyNumberFormat="1" applyFont="1" applyFill="1" applyBorder="1" applyAlignment="1">
      <alignment horizontal="center" vertical="top" wrapText="1"/>
    </xf>
    <xf numFmtId="2" fontId="5" fillId="0" borderId="9" xfId="2" applyNumberFormat="1" applyFont="1" applyFill="1" applyBorder="1" applyAlignment="1">
      <alignment horizontal="center" vertical="top" wrapText="1"/>
    </xf>
    <xf numFmtId="2" fontId="5" fillId="0" borderId="10" xfId="2" applyNumberFormat="1" applyFont="1" applyFill="1" applyBorder="1" applyAlignment="1">
      <alignment horizontal="center" vertical="top" wrapText="1"/>
    </xf>
    <xf numFmtId="2" fontId="5" fillId="0" borderId="11" xfId="2" applyNumberFormat="1" applyFont="1" applyFill="1" applyBorder="1" applyAlignment="1">
      <alignment horizontal="center" vertical="top" wrapText="1"/>
    </xf>
    <xf numFmtId="2" fontId="5" fillId="0" borderId="12" xfId="2" applyNumberFormat="1" applyFont="1" applyFill="1" applyBorder="1" applyAlignment="1">
      <alignment horizontal="center" vertical="top" wrapText="1"/>
    </xf>
    <xf numFmtId="2" fontId="5" fillId="0" borderId="13" xfId="2" applyNumberFormat="1" applyFont="1" applyFill="1" applyBorder="1" applyAlignment="1">
      <alignment horizontal="center" vertical="top" wrapText="1"/>
    </xf>
    <xf numFmtId="0" fontId="6" fillId="0" borderId="15" xfId="2" applyNumberFormat="1" applyFont="1" applyFill="1" applyBorder="1" applyAlignment="1">
      <alignment horizontal="center" wrapText="1"/>
    </xf>
    <xf numFmtId="0" fontId="6" fillId="0" borderId="16" xfId="2" applyNumberFormat="1" applyFont="1" applyFill="1" applyBorder="1" applyAlignment="1">
      <alignment horizontal="center" wrapText="1"/>
    </xf>
    <xf numFmtId="0" fontId="6" fillId="0" borderId="17" xfId="2" applyNumberFormat="1" applyFont="1" applyFill="1" applyBorder="1" applyAlignment="1">
      <alignment horizontal="center" wrapText="1"/>
    </xf>
    <xf numFmtId="3" fontId="5" fillId="0" borderId="14" xfId="2" applyNumberFormat="1" applyFont="1" applyFill="1" applyBorder="1" applyAlignment="1">
      <alignment horizontal="center" vertical="center" wrapText="1"/>
    </xf>
    <xf numFmtId="2" fontId="6" fillId="0" borderId="0" xfId="2" applyNumberFormat="1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18" xfId="0" applyFont="1" applyBorder="1" applyAlignment="1">
      <alignment wrapText="1"/>
    </xf>
    <xf numFmtId="0" fontId="0" fillId="0" borderId="18" xfId="0" applyBorder="1" applyAlignment="1">
      <alignment horizontal="center"/>
    </xf>
    <xf numFmtId="0" fontId="0" fillId="0" borderId="18" xfId="0" applyFont="1" applyBorder="1" applyAlignment="1">
      <alignment wrapText="1"/>
    </xf>
    <xf numFmtId="0" fontId="0" fillId="0" borderId="18" xfId="0" applyBorder="1" applyAlignment="1">
      <alignment horizontal="right" wrapText="1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7" fillId="0" borderId="18" xfId="0" applyFont="1" applyBorder="1" applyAlignment="1">
      <alignment horizontal="right" wrapText="1"/>
    </xf>
    <xf numFmtId="0" fontId="7" fillId="0" borderId="15" xfId="0" applyNumberFormat="1" applyFont="1" applyBorder="1" applyAlignment="1">
      <alignment horizontal="right"/>
    </xf>
    <xf numFmtId="0" fontId="7" fillId="0" borderId="5" xfId="0" applyNumberFormat="1" applyFont="1" applyBorder="1" applyAlignment="1">
      <alignment horizontal="right"/>
    </xf>
    <xf numFmtId="0" fontId="0" fillId="0" borderId="19" xfId="0" applyNumberFormat="1" applyBorder="1" applyAlignment="1">
      <alignment horizontal="right"/>
    </xf>
    <xf numFmtId="0" fontId="0" fillId="0" borderId="20" xfId="0" applyNumberFormat="1" applyBorder="1" applyAlignment="1">
      <alignment horizontal="right"/>
    </xf>
    <xf numFmtId="0" fontId="0" fillId="0" borderId="18" xfId="0" applyNumberFormat="1" applyBorder="1" applyAlignment="1">
      <alignment horizontal="right"/>
    </xf>
    <xf numFmtId="0" fontId="0" fillId="0" borderId="18" xfId="0" applyBorder="1" applyAlignment="1">
      <alignment wrapText="1"/>
    </xf>
    <xf numFmtId="0" fontId="0" fillId="0" borderId="20" xfId="0" applyFont="1" applyBorder="1" applyAlignment="1">
      <alignment horizontal="right" wrapText="1"/>
    </xf>
    <xf numFmtId="0" fontId="0" fillId="0" borderId="18" xfId="0" applyNumberFormat="1" applyBorder="1" applyAlignment="1">
      <alignment horizontal="right"/>
    </xf>
    <xf numFmtId="0" fontId="7" fillId="0" borderId="18" xfId="0" applyNumberFormat="1" applyFont="1" applyBorder="1" applyAlignment="1">
      <alignment horizontal="right"/>
    </xf>
    <xf numFmtId="0" fontId="11" fillId="0" borderId="18" xfId="0" applyFont="1" applyBorder="1" applyAlignment="1">
      <alignment wrapText="1"/>
    </xf>
    <xf numFmtId="0" fontId="7" fillId="0" borderId="19" xfId="0" applyNumberFormat="1" applyFont="1" applyBorder="1" applyAlignment="1">
      <alignment horizontal="right"/>
    </xf>
    <xf numFmtId="0" fontId="7" fillId="0" borderId="20" xfId="0" applyNumberFormat="1" applyFont="1" applyBorder="1" applyAlignment="1">
      <alignment horizontal="right"/>
    </xf>
    <xf numFmtId="0" fontId="7" fillId="0" borderId="18" xfId="0" applyNumberFormat="1" applyFont="1" applyBorder="1" applyAlignment="1">
      <alignment horizontal="right"/>
    </xf>
    <xf numFmtId="0" fontId="2" fillId="0" borderId="15" xfId="0" applyNumberFormat="1" applyFont="1" applyBorder="1" applyAlignment="1">
      <alignment horizontal="right"/>
    </xf>
    <xf numFmtId="0" fontId="2" fillId="0" borderId="16" xfId="0" applyNumberFormat="1" applyFont="1" applyBorder="1" applyAlignment="1">
      <alignment horizontal="right"/>
    </xf>
    <xf numFmtId="0" fontId="2" fillId="0" borderId="17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 wrapText="1"/>
    </xf>
    <xf numFmtId="0" fontId="7" fillId="0" borderId="21" xfId="0" applyFont="1" applyBorder="1" applyAlignment="1">
      <alignment horizontal="right"/>
    </xf>
    <xf numFmtId="0" fontId="7" fillId="0" borderId="16" xfId="0" applyNumberFormat="1" applyFont="1" applyBorder="1" applyAlignment="1">
      <alignment horizontal="right"/>
    </xf>
    <xf numFmtId="0" fontId="0" fillId="0" borderId="22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2" fontId="6" fillId="0" borderId="21" xfId="2" applyNumberFormat="1" applyFont="1" applyFill="1" applyBorder="1"/>
    <xf numFmtId="0" fontId="7" fillId="0" borderId="23" xfId="0" applyFont="1" applyBorder="1"/>
    <xf numFmtId="0" fontId="7" fillId="0" borderId="0" xfId="0" applyFont="1" applyBorder="1" applyAlignment="1">
      <alignment horizontal="right" wrapText="1"/>
    </xf>
    <xf numFmtId="0" fontId="7" fillId="0" borderId="0" xfId="0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1"/>
  <sheetViews>
    <sheetView tabSelected="1" topLeftCell="A37" workbookViewId="0">
      <selection activeCell="D20" sqref="D20"/>
    </sheetView>
  </sheetViews>
  <sheetFormatPr defaultRowHeight="15" x14ac:dyDescent="0.25"/>
  <cols>
    <col min="1" max="1" width="5" style="1" customWidth="1"/>
    <col min="2" max="2" width="47.5703125" style="1" customWidth="1"/>
    <col min="3" max="63" width="11" style="1" customWidth="1"/>
    <col min="64" max="256" width="9.140625" style="1"/>
    <col min="257" max="257" width="5" style="1" customWidth="1"/>
    <col min="258" max="258" width="47.5703125" style="1" customWidth="1"/>
    <col min="259" max="319" width="11" style="1" customWidth="1"/>
    <col min="320" max="512" width="9.140625" style="1"/>
    <col min="513" max="513" width="5" style="1" customWidth="1"/>
    <col min="514" max="514" width="47.5703125" style="1" customWidth="1"/>
    <col min="515" max="575" width="11" style="1" customWidth="1"/>
    <col min="576" max="768" width="9.140625" style="1"/>
    <col min="769" max="769" width="5" style="1" customWidth="1"/>
    <col min="770" max="770" width="47.5703125" style="1" customWidth="1"/>
    <col min="771" max="831" width="11" style="1" customWidth="1"/>
    <col min="832" max="1024" width="9.140625" style="1"/>
    <col min="1025" max="1025" width="5" style="1" customWidth="1"/>
    <col min="1026" max="1026" width="47.5703125" style="1" customWidth="1"/>
    <col min="1027" max="1087" width="11" style="1" customWidth="1"/>
    <col min="1088" max="1280" width="9.140625" style="1"/>
    <col min="1281" max="1281" width="5" style="1" customWidth="1"/>
    <col min="1282" max="1282" width="47.5703125" style="1" customWidth="1"/>
    <col min="1283" max="1343" width="11" style="1" customWidth="1"/>
    <col min="1344" max="1536" width="9.140625" style="1"/>
    <col min="1537" max="1537" width="5" style="1" customWidth="1"/>
    <col min="1538" max="1538" width="47.5703125" style="1" customWidth="1"/>
    <col min="1539" max="1599" width="11" style="1" customWidth="1"/>
    <col min="1600" max="1792" width="9.140625" style="1"/>
    <col min="1793" max="1793" width="5" style="1" customWidth="1"/>
    <col min="1794" max="1794" width="47.5703125" style="1" customWidth="1"/>
    <col min="1795" max="1855" width="11" style="1" customWidth="1"/>
    <col min="1856" max="2048" width="9.140625" style="1"/>
    <col min="2049" max="2049" width="5" style="1" customWidth="1"/>
    <col min="2050" max="2050" width="47.5703125" style="1" customWidth="1"/>
    <col min="2051" max="2111" width="11" style="1" customWidth="1"/>
    <col min="2112" max="2304" width="9.140625" style="1"/>
    <col min="2305" max="2305" width="5" style="1" customWidth="1"/>
    <col min="2306" max="2306" width="47.5703125" style="1" customWidth="1"/>
    <col min="2307" max="2367" width="11" style="1" customWidth="1"/>
    <col min="2368" max="2560" width="9.140625" style="1"/>
    <col min="2561" max="2561" width="5" style="1" customWidth="1"/>
    <col min="2562" max="2562" width="47.5703125" style="1" customWidth="1"/>
    <col min="2563" max="2623" width="11" style="1" customWidth="1"/>
    <col min="2624" max="2816" width="9.140625" style="1"/>
    <col min="2817" max="2817" width="5" style="1" customWidth="1"/>
    <col min="2818" max="2818" width="47.5703125" style="1" customWidth="1"/>
    <col min="2819" max="2879" width="11" style="1" customWidth="1"/>
    <col min="2880" max="3072" width="9.140625" style="1"/>
    <col min="3073" max="3073" width="5" style="1" customWidth="1"/>
    <col min="3074" max="3074" width="47.5703125" style="1" customWidth="1"/>
    <col min="3075" max="3135" width="11" style="1" customWidth="1"/>
    <col min="3136" max="3328" width="9.140625" style="1"/>
    <col min="3329" max="3329" width="5" style="1" customWidth="1"/>
    <col min="3330" max="3330" width="47.5703125" style="1" customWidth="1"/>
    <col min="3331" max="3391" width="11" style="1" customWidth="1"/>
    <col min="3392" max="3584" width="9.140625" style="1"/>
    <col min="3585" max="3585" width="5" style="1" customWidth="1"/>
    <col min="3586" max="3586" width="47.5703125" style="1" customWidth="1"/>
    <col min="3587" max="3647" width="11" style="1" customWidth="1"/>
    <col min="3648" max="3840" width="9.140625" style="1"/>
    <col min="3841" max="3841" width="5" style="1" customWidth="1"/>
    <col min="3842" max="3842" width="47.5703125" style="1" customWidth="1"/>
    <col min="3843" max="3903" width="11" style="1" customWidth="1"/>
    <col min="3904" max="4096" width="9.140625" style="1"/>
    <col min="4097" max="4097" width="5" style="1" customWidth="1"/>
    <col min="4098" max="4098" width="47.5703125" style="1" customWidth="1"/>
    <col min="4099" max="4159" width="11" style="1" customWidth="1"/>
    <col min="4160" max="4352" width="9.140625" style="1"/>
    <col min="4353" max="4353" width="5" style="1" customWidth="1"/>
    <col min="4354" max="4354" width="47.5703125" style="1" customWidth="1"/>
    <col min="4355" max="4415" width="11" style="1" customWidth="1"/>
    <col min="4416" max="4608" width="9.140625" style="1"/>
    <col min="4609" max="4609" width="5" style="1" customWidth="1"/>
    <col min="4610" max="4610" width="47.5703125" style="1" customWidth="1"/>
    <col min="4611" max="4671" width="11" style="1" customWidth="1"/>
    <col min="4672" max="4864" width="9.140625" style="1"/>
    <col min="4865" max="4865" width="5" style="1" customWidth="1"/>
    <col min="4866" max="4866" width="47.5703125" style="1" customWidth="1"/>
    <col min="4867" max="4927" width="11" style="1" customWidth="1"/>
    <col min="4928" max="5120" width="9.140625" style="1"/>
    <col min="5121" max="5121" width="5" style="1" customWidth="1"/>
    <col min="5122" max="5122" width="47.5703125" style="1" customWidth="1"/>
    <col min="5123" max="5183" width="11" style="1" customWidth="1"/>
    <col min="5184" max="5376" width="9.140625" style="1"/>
    <col min="5377" max="5377" width="5" style="1" customWidth="1"/>
    <col min="5378" max="5378" width="47.5703125" style="1" customWidth="1"/>
    <col min="5379" max="5439" width="11" style="1" customWidth="1"/>
    <col min="5440" max="5632" width="9.140625" style="1"/>
    <col min="5633" max="5633" width="5" style="1" customWidth="1"/>
    <col min="5634" max="5634" width="47.5703125" style="1" customWidth="1"/>
    <col min="5635" max="5695" width="11" style="1" customWidth="1"/>
    <col min="5696" max="5888" width="9.140625" style="1"/>
    <col min="5889" max="5889" width="5" style="1" customWidth="1"/>
    <col min="5890" max="5890" width="47.5703125" style="1" customWidth="1"/>
    <col min="5891" max="5951" width="11" style="1" customWidth="1"/>
    <col min="5952" max="6144" width="9.140625" style="1"/>
    <col min="6145" max="6145" width="5" style="1" customWidth="1"/>
    <col min="6146" max="6146" width="47.5703125" style="1" customWidth="1"/>
    <col min="6147" max="6207" width="11" style="1" customWidth="1"/>
    <col min="6208" max="6400" width="9.140625" style="1"/>
    <col min="6401" max="6401" width="5" style="1" customWidth="1"/>
    <col min="6402" max="6402" width="47.5703125" style="1" customWidth="1"/>
    <col min="6403" max="6463" width="11" style="1" customWidth="1"/>
    <col min="6464" max="6656" width="9.140625" style="1"/>
    <col min="6657" max="6657" width="5" style="1" customWidth="1"/>
    <col min="6658" max="6658" width="47.5703125" style="1" customWidth="1"/>
    <col min="6659" max="6719" width="11" style="1" customWidth="1"/>
    <col min="6720" max="6912" width="9.140625" style="1"/>
    <col min="6913" max="6913" width="5" style="1" customWidth="1"/>
    <col min="6914" max="6914" width="47.5703125" style="1" customWidth="1"/>
    <col min="6915" max="6975" width="11" style="1" customWidth="1"/>
    <col min="6976" max="7168" width="9.140625" style="1"/>
    <col min="7169" max="7169" width="5" style="1" customWidth="1"/>
    <col min="7170" max="7170" width="47.5703125" style="1" customWidth="1"/>
    <col min="7171" max="7231" width="11" style="1" customWidth="1"/>
    <col min="7232" max="7424" width="9.140625" style="1"/>
    <col min="7425" max="7425" width="5" style="1" customWidth="1"/>
    <col min="7426" max="7426" width="47.5703125" style="1" customWidth="1"/>
    <col min="7427" max="7487" width="11" style="1" customWidth="1"/>
    <col min="7488" max="7680" width="9.140625" style="1"/>
    <col min="7681" max="7681" width="5" style="1" customWidth="1"/>
    <col min="7682" max="7682" width="47.5703125" style="1" customWidth="1"/>
    <col min="7683" max="7743" width="11" style="1" customWidth="1"/>
    <col min="7744" max="7936" width="9.140625" style="1"/>
    <col min="7937" max="7937" width="5" style="1" customWidth="1"/>
    <col min="7938" max="7938" width="47.5703125" style="1" customWidth="1"/>
    <col min="7939" max="7999" width="11" style="1" customWidth="1"/>
    <col min="8000" max="8192" width="9.140625" style="1"/>
    <col min="8193" max="8193" width="5" style="1" customWidth="1"/>
    <col min="8194" max="8194" width="47.5703125" style="1" customWidth="1"/>
    <col min="8195" max="8255" width="11" style="1" customWidth="1"/>
    <col min="8256" max="8448" width="9.140625" style="1"/>
    <col min="8449" max="8449" width="5" style="1" customWidth="1"/>
    <col min="8450" max="8450" width="47.5703125" style="1" customWidth="1"/>
    <col min="8451" max="8511" width="11" style="1" customWidth="1"/>
    <col min="8512" max="8704" width="9.140625" style="1"/>
    <col min="8705" max="8705" width="5" style="1" customWidth="1"/>
    <col min="8706" max="8706" width="47.5703125" style="1" customWidth="1"/>
    <col min="8707" max="8767" width="11" style="1" customWidth="1"/>
    <col min="8768" max="8960" width="9.140625" style="1"/>
    <col min="8961" max="8961" width="5" style="1" customWidth="1"/>
    <col min="8962" max="8962" width="47.5703125" style="1" customWidth="1"/>
    <col min="8963" max="9023" width="11" style="1" customWidth="1"/>
    <col min="9024" max="9216" width="9.140625" style="1"/>
    <col min="9217" max="9217" width="5" style="1" customWidth="1"/>
    <col min="9218" max="9218" width="47.5703125" style="1" customWidth="1"/>
    <col min="9219" max="9279" width="11" style="1" customWidth="1"/>
    <col min="9280" max="9472" width="9.140625" style="1"/>
    <col min="9473" max="9473" width="5" style="1" customWidth="1"/>
    <col min="9474" max="9474" width="47.5703125" style="1" customWidth="1"/>
    <col min="9475" max="9535" width="11" style="1" customWidth="1"/>
    <col min="9536" max="9728" width="9.140625" style="1"/>
    <col min="9729" max="9729" width="5" style="1" customWidth="1"/>
    <col min="9730" max="9730" width="47.5703125" style="1" customWidth="1"/>
    <col min="9731" max="9791" width="11" style="1" customWidth="1"/>
    <col min="9792" max="9984" width="9.140625" style="1"/>
    <col min="9985" max="9985" width="5" style="1" customWidth="1"/>
    <col min="9986" max="9986" width="47.5703125" style="1" customWidth="1"/>
    <col min="9987" max="10047" width="11" style="1" customWidth="1"/>
    <col min="10048" max="10240" width="9.140625" style="1"/>
    <col min="10241" max="10241" width="5" style="1" customWidth="1"/>
    <col min="10242" max="10242" width="47.5703125" style="1" customWidth="1"/>
    <col min="10243" max="10303" width="11" style="1" customWidth="1"/>
    <col min="10304" max="10496" width="9.140625" style="1"/>
    <col min="10497" max="10497" width="5" style="1" customWidth="1"/>
    <col min="10498" max="10498" width="47.5703125" style="1" customWidth="1"/>
    <col min="10499" max="10559" width="11" style="1" customWidth="1"/>
    <col min="10560" max="10752" width="9.140625" style="1"/>
    <col min="10753" max="10753" width="5" style="1" customWidth="1"/>
    <col min="10754" max="10754" width="47.5703125" style="1" customWidth="1"/>
    <col min="10755" max="10815" width="11" style="1" customWidth="1"/>
    <col min="10816" max="11008" width="9.140625" style="1"/>
    <col min="11009" max="11009" width="5" style="1" customWidth="1"/>
    <col min="11010" max="11010" width="47.5703125" style="1" customWidth="1"/>
    <col min="11011" max="11071" width="11" style="1" customWidth="1"/>
    <col min="11072" max="11264" width="9.140625" style="1"/>
    <col min="11265" max="11265" width="5" style="1" customWidth="1"/>
    <col min="11266" max="11266" width="47.5703125" style="1" customWidth="1"/>
    <col min="11267" max="11327" width="11" style="1" customWidth="1"/>
    <col min="11328" max="11520" width="9.140625" style="1"/>
    <col min="11521" max="11521" width="5" style="1" customWidth="1"/>
    <col min="11522" max="11522" width="47.5703125" style="1" customWidth="1"/>
    <col min="11523" max="11583" width="11" style="1" customWidth="1"/>
    <col min="11584" max="11776" width="9.140625" style="1"/>
    <col min="11777" max="11777" width="5" style="1" customWidth="1"/>
    <col min="11778" max="11778" width="47.5703125" style="1" customWidth="1"/>
    <col min="11779" max="11839" width="11" style="1" customWidth="1"/>
    <col min="11840" max="12032" width="9.140625" style="1"/>
    <col min="12033" max="12033" width="5" style="1" customWidth="1"/>
    <col min="12034" max="12034" width="47.5703125" style="1" customWidth="1"/>
    <col min="12035" max="12095" width="11" style="1" customWidth="1"/>
    <col min="12096" max="12288" width="9.140625" style="1"/>
    <col min="12289" max="12289" width="5" style="1" customWidth="1"/>
    <col min="12290" max="12290" width="47.5703125" style="1" customWidth="1"/>
    <col min="12291" max="12351" width="11" style="1" customWidth="1"/>
    <col min="12352" max="12544" width="9.140625" style="1"/>
    <col min="12545" max="12545" width="5" style="1" customWidth="1"/>
    <col min="12546" max="12546" width="47.5703125" style="1" customWidth="1"/>
    <col min="12547" max="12607" width="11" style="1" customWidth="1"/>
    <col min="12608" max="12800" width="9.140625" style="1"/>
    <col min="12801" max="12801" width="5" style="1" customWidth="1"/>
    <col min="12802" max="12802" width="47.5703125" style="1" customWidth="1"/>
    <col min="12803" max="12863" width="11" style="1" customWidth="1"/>
    <col min="12864" max="13056" width="9.140625" style="1"/>
    <col min="13057" max="13057" width="5" style="1" customWidth="1"/>
    <col min="13058" max="13058" width="47.5703125" style="1" customWidth="1"/>
    <col min="13059" max="13119" width="11" style="1" customWidth="1"/>
    <col min="13120" max="13312" width="9.140625" style="1"/>
    <col min="13313" max="13313" width="5" style="1" customWidth="1"/>
    <col min="13314" max="13314" width="47.5703125" style="1" customWidth="1"/>
    <col min="13315" max="13375" width="11" style="1" customWidth="1"/>
    <col min="13376" max="13568" width="9.140625" style="1"/>
    <col min="13569" max="13569" width="5" style="1" customWidth="1"/>
    <col min="13570" max="13570" width="47.5703125" style="1" customWidth="1"/>
    <col min="13571" max="13631" width="11" style="1" customWidth="1"/>
    <col min="13632" max="13824" width="9.140625" style="1"/>
    <col min="13825" max="13825" width="5" style="1" customWidth="1"/>
    <col min="13826" max="13826" width="47.5703125" style="1" customWidth="1"/>
    <col min="13827" max="13887" width="11" style="1" customWidth="1"/>
    <col min="13888" max="14080" width="9.140625" style="1"/>
    <col min="14081" max="14081" width="5" style="1" customWidth="1"/>
    <col min="14082" max="14082" width="47.5703125" style="1" customWidth="1"/>
    <col min="14083" max="14143" width="11" style="1" customWidth="1"/>
    <col min="14144" max="14336" width="9.140625" style="1"/>
    <col min="14337" max="14337" width="5" style="1" customWidth="1"/>
    <col min="14338" max="14338" width="47.5703125" style="1" customWidth="1"/>
    <col min="14339" max="14399" width="11" style="1" customWidth="1"/>
    <col min="14400" max="14592" width="9.140625" style="1"/>
    <col min="14593" max="14593" width="5" style="1" customWidth="1"/>
    <col min="14594" max="14594" width="47.5703125" style="1" customWidth="1"/>
    <col min="14595" max="14655" width="11" style="1" customWidth="1"/>
    <col min="14656" max="14848" width="9.140625" style="1"/>
    <col min="14849" max="14849" width="5" style="1" customWidth="1"/>
    <col min="14850" max="14850" width="47.5703125" style="1" customWidth="1"/>
    <col min="14851" max="14911" width="11" style="1" customWidth="1"/>
    <col min="14912" max="15104" width="9.140625" style="1"/>
    <col min="15105" max="15105" width="5" style="1" customWidth="1"/>
    <col min="15106" max="15106" width="47.5703125" style="1" customWidth="1"/>
    <col min="15107" max="15167" width="11" style="1" customWidth="1"/>
    <col min="15168" max="15360" width="9.140625" style="1"/>
    <col min="15361" max="15361" width="5" style="1" customWidth="1"/>
    <col min="15362" max="15362" width="47.5703125" style="1" customWidth="1"/>
    <col min="15363" max="15423" width="11" style="1" customWidth="1"/>
    <col min="15424" max="15616" width="9.140625" style="1"/>
    <col min="15617" max="15617" width="5" style="1" customWidth="1"/>
    <col min="15618" max="15618" width="47.5703125" style="1" customWidth="1"/>
    <col min="15619" max="15679" width="11" style="1" customWidth="1"/>
    <col min="15680" max="15872" width="9.140625" style="1"/>
    <col min="15873" max="15873" width="5" style="1" customWidth="1"/>
    <col min="15874" max="15874" width="47.5703125" style="1" customWidth="1"/>
    <col min="15875" max="15935" width="11" style="1" customWidth="1"/>
    <col min="15936" max="16128" width="9.140625" style="1"/>
    <col min="16129" max="16129" width="5" style="1" customWidth="1"/>
    <col min="16130" max="16130" width="47.5703125" style="1" customWidth="1"/>
    <col min="16131" max="16191" width="11" style="1" customWidth="1"/>
    <col min="16192" max="16384" width="9.140625" style="1"/>
  </cols>
  <sheetData>
    <row r="1" spans="1:107" s="2" customFormat="1" ht="19.5" thickBot="1" x14ac:dyDescent="0.35">
      <c r="A1" s="20" t="s">
        <v>37</v>
      </c>
      <c r="B1" s="21" t="s">
        <v>0</v>
      </c>
      <c r="C1" s="22" t="s">
        <v>80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4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</row>
    <row r="2" spans="1:107" s="3" customFormat="1" ht="18.75" thickBot="1" x14ac:dyDescent="0.4">
      <c r="A2" s="26"/>
      <c r="B2" s="27"/>
      <c r="C2" s="28" t="s">
        <v>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30"/>
      <c r="W2" s="28" t="s">
        <v>2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30"/>
      <c r="AQ2" s="28" t="s">
        <v>3</v>
      </c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1" t="s">
        <v>81</v>
      </c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</row>
    <row r="3" spans="1:107" s="4" customFormat="1" ht="18.75" thickBot="1" x14ac:dyDescent="0.4">
      <c r="A3" s="26"/>
      <c r="B3" s="27"/>
      <c r="C3" s="33" t="s">
        <v>82</v>
      </c>
      <c r="D3" s="34"/>
      <c r="E3" s="34"/>
      <c r="F3" s="34"/>
      <c r="G3" s="34"/>
      <c r="H3" s="34"/>
      <c r="I3" s="34"/>
      <c r="J3" s="34"/>
      <c r="K3" s="34"/>
      <c r="L3" s="35"/>
      <c r="M3" s="33" t="s">
        <v>83</v>
      </c>
      <c r="N3" s="34"/>
      <c r="O3" s="34"/>
      <c r="P3" s="34"/>
      <c r="Q3" s="34"/>
      <c r="R3" s="34"/>
      <c r="S3" s="34"/>
      <c r="T3" s="34"/>
      <c r="U3" s="34"/>
      <c r="V3" s="35"/>
      <c r="W3" s="33" t="s">
        <v>82</v>
      </c>
      <c r="X3" s="34"/>
      <c r="Y3" s="34"/>
      <c r="Z3" s="34"/>
      <c r="AA3" s="34"/>
      <c r="AB3" s="34"/>
      <c r="AC3" s="34"/>
      <c r="AD3" s="34"/>
      <c r="AE3" s="34"/>
      <c r="AF3" s="35"/>
      <c r="AG3" s="33" t="s">
        <v>83</v>
      </c>
      <c r="AH3" s="34"/>
      <c r="AI3" s="34"/>
      <c r="AJ3" s="34"/>
      <c r="AK3" s="34"/>
      <c r="AL3" s="34"/>
      <c r="AM3" s="34"/>
      <c r="AN3" s="34"/>
      <c r="AO3" s="34"/>
      <c r="AP3" s="35"/>
      <c r="AQ3" s="33" t="s">
        <v>82</v>
      </c>
      <c r="AR3" s="34"/>
      <c r="AS3" s="34"/>
      <c r="AT3" s="34"/>
      <c r="AU3" s="34"/>
      <c r="AV3" s="34"/>
      <c r="AW3" s="34"/>
      <c r="AX3" s="34"/>
      <c r="AY3" s="34"/>
      <c r="AZ3" s="35"/>
      <c r="BA3" s="33" t="s">
        <v>83</v>
      </c>
      <c r="BB3" s="34"/>
      <c r="BC3" s="34"/>
      <c r="BD3" s="34"/>
      <c r="BE3" s="34"/>
      <c r="BF3" s="34"/>
      <c r="BG3" s="34"/>
      <c r="BH3" s="34"/>
      <c r="BI3" s="34"/>
      <c r="BJ3" s="35"/>
      <c r="BK3" s="36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</row>
    <row r="4" spans="1:107" s="4" customFormat="1" ht="18" x14ac:dyDescent="0.35">
      <c r="A4" s="26"/>
      <c r="B4" s="27"/>
      <c r="C4" s="38" t="s">
        <v>84</v>
      </c>
      <c r="D4" s="39"/>
      <c r="E4" s="39"/>
      <c r="F4" s="39"/>
      <c r="G4" s="40"/>
      <c r="H4" s="41" t="s">
        <v>85</v>
      </c>
      <c r="I4" s="42"/>
      <c r="J4" s="42"/>
      <c r="K4" s="42"/>
      <c r="L4" s="43"/>
      <c r="M4" s="38" t="s">
        <v>84</v>
      </c>
      <c r="N4" s="39"/>
      <c r="O4" s="39"/>
      <c r="P4" s="39"/>
      <c r="Q4" s="40"/>
      <c r="R4" s="41" t="s">
        <v>85</v>
      </c>
      <c r="S4" s="42"/>
      <c r="T4" s="42"/>
      <c r="U4" s="42"/>
      <c r="V4" s="43"/>
      <c r="W4" s="38" t="s">
        <v>84</v>
      </c>
      <c r="X4" s="39"/>
      <c r="Y4" s="39"/>
      <c r="Z4" s="39"/>
      <c r="AA4" s="40"/>
      <c r="AB4" s="41" t="s">
        <v>85</v>
      </c>
      <c r="AC4" s="42"/>
      <c r="AD4" s="42"/>
      <c r="AE4" s="42"/>
      <c r="AF4" s="43"/>
      <c r="AG4" s="38" t="s">
        <v>84</v>
      </c>
      <c r="AH4" s="39"/>
      <c r="AI4" s="39"/>
      <c r="AJ4" s="39"/>
      <c r="AK4" s="40"/>
      <c r="AL4" s="41" t="s">
        <v>85</v>
      </c>
      <c r="AM4" s="42"/>
      <c r="AN4" s="42"/>
      <c r="AO4" s="42"/>
      <c r="AP4" s="43"/>
      <c r="AQ4" s="38" t="s">
        <v>84</v>
      </c>
      <c r="AR4" s="39"/>
      <c r="AS4" s="39"/>
      <c r="AT4" s="39"/>
      <c r="AU4" s="40"/>
      <c r="AV4" s="41" t="s">
        <v>85</v>
      </c>
      <c r="AW4" s="42"/>
      <c r="AX4" s="42"/>
      <c r="AY4" s="42"/>
      <c r="AZ4" s="43"/>
      <c r="BA4" s="38" t="s">
        <v>84</v>
      </c>
      <c r="BB4" s="39"/>
      <c r="BC4" s="39"/>
      <c r="BD4" s="39"/>
      <c r="BE4" s="40"/>
      <c r="BF4" s="41" t="s">
        <v>85</v>
      </c>
      <c r="BG4" s="42"/>
      <c r="BH4" s="42"/>
      <c r="BI4" s="42"/>
      <c r="BJ4" s="43"/>
      <c r="BK4" s="36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</row>
    <row r="5" spans="1:107" s="5" customFormat="1" x14ac:dyDescent="0.3">
      <c r="A5" s="26"/>
      <c r="B5" s="27"/>
      <c r="C5" s="44">
        <v>1</v>
      </c>
      <c r="D5" s="45">
        <v>2</v>
      </c>
      <c r="E5" s="45">
        <v>3</v>
      </c>
      <c r="F5" s="45">
        <v>4</v>
      </c>
      <c r="G5" s="46">
        <v>5</v>
      </c>
      <c r="H5" s="44">
        <v>1</v>
      </c>
      <c r="I5" s="45">
        <v>2</v>
      </c>
      <c r="J5" s="45">
        <v>3</v>
      </c>
      <c r="K5" s="45">
        <v>4</v>
      </c>
      <c r="L5" s="46">
        <v>5</v>
      </c>
      <c r="M5" s="44">
        <v>1</v>
      </c>
      <c r="N5" s="45">
        <v>2</v>
      </c>
      <c r="O5" s="45">
        <v>3</v>
      </c>
      <c r="P5" s="45">
        <v>4</v>
      </c>
      <c r="Q5" s="46">
        <v>5</v>
      </c>
      <c r="R5" s="44">
        <v>1</v>
      </c>
      <c r="S5" s="45">
        <v>2</v>
      </c>
      <c r="T5" s="45">
        <v>3</v>
      </c>
      <c r="U5" s="45">
        <v>4</v>
      </c>
      <c r="V5" s="46">
        <v>5</v>
      </c>
      <c r="W5" s="44">
        <v>1</v>
      </c>
      <c r="X5" s="45">
        <v>2</v>
      </c>
      <c r="Y5" s="45">
        <v>3</v>
      </c>
      <c r="Z5" s="45">
        <v>4</v>
      </c>
      <c r="AA5" s="46">
        <v>5</v>
      </c>
      <c r="AB5" s="44">
        <v>1</v>
      </c>
      <c r="AC5" s="45">
        <v>2</v>
      </c>
      <c r="AD5" s="45">
        <v>3</v>
      </c>
      <c r="AE5" s="45">
        <v>4</v>
      </c>
      <c r="AF5" s="46">
        <v>5</v>
      </c>
      <c r="AG5" s="44">
        <v>1</v>
      </c>
      <c r="AH5" s="45">
        <v>2</v>
      </c>
      <c r="AI5" s="45">
        <v>3</v>
      </c>
      <c r="AJ5" s="45">
        <v>4</v>
      </c>
      <c r="AK5" s="46">
        <v>5</v>
      </c>
      <c r="AL5" s="44">
        <v>1</v>
      </c>
      <c r="AM5" s="45">
        <v>2</v>
      </c>
      <c r="AN5" s="45">
        <v>3</v>
      </c>
      <c r="AO5" s="45">
        <v>4</v>
      </c>
      <c r="AP5" s="46">
        <v>5</v>
      </c>
      <c r="AQ5" s="44">
        <v>1</v>
      </c>
      <c r="AR5" s="45">
        <v>2</v>
      </c>
      <c r="AS5" s="45">
        <v>3</v>
      </c>
      <c r="AT5" s="45">
        <v>4</v>
      </c>
      <c r="AU5" s="46">
        <v>5</v>
      </c>
      <c r="AV5" s="44">
        <v>1</v>
      </c>
      <c r="AW5" s="45">
        <v>2</v>
      </c>
      <c r="AX5" s="45">
        <v>3</v>
      </c>
      <c r="AY5" s="45">
        <v>4</v>
      </c>
      <c r="AZ5" s="46">
        <v>5</v>
      </c>
      <c r="BA5" s="44">
        <v>1</v>
      </c>
      <c r="BB5" s="45">
        <v>2</v>
      </c>
      <c r="BC5" s="45">
        <v>3</v>
      </c>
      <c r="BD5" s="45">
        <v>4</v>
      </c>
      <c r="BE5" s="46">
        <v>5</v>
      </c>
      <c r="BF5" s="44">
        <v>1</v>
      </c>
      <c r="BG5" s="45">
        <v>2</v>
      </c>
      <c r="BH5" s="45">
        <v>3</v>
      </c>
      <c r="BI5" s="45">
        <v>4</v>
      </c>
      <c r="BJ5" s="46">
        <v>5</v>
      </c>
      <c r="BK5" s="47"/>
      <c r="BL5" s="48"/>
      <c r="BM5" s="48"/>
      <c r="BN5" s="48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</row>
    <row r="6" spans="1:107" x14ac:dyDescent="0.25">
      <c r="A6" s="6" t="s">
        <v>5</v>
      </c>
      <c r="B6" s="51" t="s">
        <v>6</v>
      </c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52"/>
    </row>
    <row r="7" spans="1:107" x14ac:dyDescent="0.25">
      <c r="A7" s="6" t="s">
        <v>7</v>
      </c>
      <c r="B7" s="53" t="s">
        <v>8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52"/>
    </row>
    <row r="8" spans="1:107" x14ac:dyDescent="0.25">
      <c r="A8" s="6"/>
      <c r="B8" s="54" t="s">
        <v>86</v>
      </c>
      <c r="C8" s="55">
        <v>0</v>
      </c>
      <c r="D8" s="56">
        <v>0.90736304464510009</v>
      </c>
      <c r="E8" s="55">
        <v>0</v>
      </c>
      <c r="F8" s="55">
        <v>0</v>
      </c>
      <c r="G8" s="55">
        <v>0</v>
      </c>
      <c r="H8" s="55">
        <v>0.64358643883819999</v>
      </c>
      <c r="I8" s="56">
        <v>1161.2470976864818</v>
      </c>
      <c r="J8" s="56">
        <v>1222.9818821439987</v>
      </c>
      <c r="K8" s="56">
        <v>0</v>
      </c>
      <c r="L8" s="57">
        <v>13.226380343418901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7.0958089096400001E-2</v>
      </c>
      <c r="S8" s="56">
        <v>3.6476200894837998</v>
      </c>
      <c r="T8" s="56">
        <v>10.547055805354699</v>
      </c>
      <c r="U8" s="56">
        <v>0</v>
      </c>
      <c r="V8" s="57">
        <v>5.6159234842579995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2.0897369878338998</v>
      </c>
      <c r="AW8" s="56">
        <v>1129.5462487961897</v>
      </c>
      <c r="AX8" s="56">
        <v>426.69492293274152</v>
      </c>
      <c r="AY8" s="56">
        <v>33.452650166064196</v>
      </c>
      <c r="AZ8" s="57">
        <v>10.152837243772399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0.2949103335139</v>
      </c>
      <c r="BG8" s="56">
        <v>20.835484594838501</v>
      </c>
      <c r="BH8" s="56">
        <v>34.346280073193498</v>
      </c>
      <c r="BI8" s="56">
        <v>0</v>
      </c>
      <c r="BJ8" s="57">
        <v>0.12226104290299999</v>
      </c>
      <c r="BK8" s="58">
        <v>4076.423199296627</v>
      </c>
    </row>
    <row r="9" spans="1:107" x14ac:dyDescent="0.25">
      <c r="A9" s="6"/>
      <c r="B9" s="59" t="s">
        <v>87</v>
      </c>
      <c r="C9" s="60">
        <f>SUM(C8)</f>
        <v>0</v>
      </c>
      <c r="D9" s="60">
        <f t="shared" ref="D9:BJ9" si="0">SUM(D8)</f>
        <v>0.90736304464510009</v>
      </c>
      <c r="E9" s="60">
        <f t="shared" si="0"/>
        <v>0</v>
      </c>
      <c r="F9" s="60">
        <f t="shared" si="0"/>
        <v>0</v>
      </c>
      <c r="G9" s="60">
        <f t="shared" si="0"/>
        <v>0</v>
      </c>
      <c r="H9" s="60">
        <f t="shared" si="0"/>
        <v>0.64358643883819999</v>
      </c>
      <c r="I9" s="60">
        <f t="shared" si="0"/>
        <v>1161.2470976864818</v>
      </c>
      <c r="J9" s="60">
        <f t="shared" si="0"/>
        <v>1222.9818821439987</v>
      </c>
      <c r="K9" s="60">
        <f t="shared" si="0"/>
        <v>0</v>
      </c>
      <c r="L9" s="60">
        <f t="shared" si="0"/>
        <v>13.226380343418901</v>
      </c>
      <c r="M9" s="60">
        <f t="shared" si="0"/>
        <v>0</v>
      </c>
      <c r="N9" s="60">
        <f t="shared" si="0"/>
        <v>0</v>
      </c>
      <c r="O9" s="60">
        <f t="shared" si="0"/>
        <v>0</v>
      </c>
      <c r="P9" s="60">
        <f t="shared" si="0"/>
        <v>0</v>
      </c>
      <c r="Q9" s="60">
        <f t="shared" si="0"/>
        <v>0</v>
      </c>
      <c r="R9" s="60">
        <f t="shared" si="0"/>
        <v>7.0958089096400001E-2</v>
      </c>
      <c r="S9" s="60">
        <f t="shared" si="0"/>
        <v>3.6476200894837998</v>
      </c>
      <c r="T9" s="60">
        <f t="shared" si="0"/>
        <v>10.547055805354699</v>
      </c>
      <c r="U9" s="60">
        <f t="shared" si="0"/>
        <v>0</v>
      </c>
      <c r="V9" s="60">
        <f t="shared" si="0"/>
        <v>5.6159234842579995</v>
      </c>
      <c r="W9" s="60">
        <f t="shared" si="0"/>
        <v>0</v>
      </c>
      <c r="X9" s="60">
        <f t="shared" si="0"/>
        <v>0</v>
      </c>
      <c r="Y9" s="60">
        <f t="shared" si="0"/>
        <v>0</v>
      </c>
      <c r="Z9" s="60">
        <f t="shared" si="0"/>
        <v>0</v>
      </c>
      <c r="AA9" s="60">
        <f t="shared" si="0"/>
        <v>0</v>
      </c>
      <c r="AB9" s="60">
        <f t="shared" si="0"/>
        <v>0</v>
      </c>
      <c r="AC9" s="60">
        <f t="shared" si="0"/>
        <v>0</v>
      </c>
      <c r="AD9" s="60">
        <f t="shared" si="0"/>
        <v>0</v>
      </c>
      <c r="AE9" s="60">
        <f t="shared" si="0"/>
        <v>0</v>
      </c>
      <c r="AF9" s="60">
        <f t="shared" si="0"/>
        <v>0</v>
      </c>
      <c r="AG9" s="60">
        <f t="shared" si="0"/>
        <v>0</v>
      </c>
      <c r="AH9" s="60">
        <f t="shared" si="0"/>
        <v>0</v>
      </c>
      <c r="AI9" s="60">
        <f t="shared" si="0"/>
        <v>0</v>
      </c>
      <c r="AJ9" s="60">
        <f t="shared" si="0"/>
        <v>0</v>
      </c>
      <c r="AK9" s="60">
        <f t="shared" si="0"/>
        <v>0</v>
      </c>
      <c r="AL9" s="60">
        <f t="shared" si="0"/>
        <v>0</v>
      </c>
      <c r="AM9" s="60">
        <f t="shared" si="0"/>
        <v>0</v>
      </c>
      <c r="AN9" s="60">
        <f t="shared" si="0"/>
        <v>0</v>
      </c>
      <c r="AO9" s="60">
        <f t="shared" si="0"/>
        <v>0</v>
      </c>
      <c r="AP9" s="60">
        <f t="shared" si="0"/>
        <v>0</v>
      </c>
      <c r="AQ9" s="60">
        <f t="shared" si="0"/>
        <v>0</v>
      </c>
      <c r="AR9" s="60">
        <f t="shared" si="0"/>
        <v>0</v>
      </c>
      <c r="AS9" s="60">
        <f t="shared" si="0"/>
        <v>0</v>
      </c>
      <c r="AT9" s="60">
        <f t="shared" si="0"/>
        <v>0</v>
      </c>
      <c r="AU9" s="60">
        <f t="shared" si="0"/>
        <v>0</v>
      </c>
      <c r="AV9" s="60">
        <f t="shared" si="0"/>
        <v>2.0897369878338998</v>
      </c>
      <c r="AW9" s="60">
        <f t="shared" si="0"/>
        <v>1129.5462487961897</v>
      </c>
      <c r="AX9" s="60">
        <f t="shared" si="0"/>
        <v>426.69492293274152</v>
      </c>
      <c r="AY9" s="60">
        <f t="shared" si="0"/>
        <v>33.452650166064196</v>
      </c>
      <c r="AZ9" s="60">
        <f t="shared" si="0"/>
        <v>10.152837243772399</v>
      </c>
      <c r="BA9" s="60">
        <f t="shared" si="0"/>
        <v>0</v>
      </c>
      <c r="BB9" s="60">
        <f t="shared" si="0"/>
        <v>0</v>
      </c>
      <c r="BC9" s="60">
        <f t="shared" si="0"/>
        <v>0</v>
      </c>
      <c r="BD9" s="60">
        <f t="shared" si="0"/>
        <v>0</v>
      </c>
      <c r="BE9" s="60">
        <f t="shared" si="0"/>
        <v>0</v>
      </c>
      <c r="BF9" s="60">
        <f t="shared" si="0"/>
        <v>0.2949103335139</v>
      </c>
      <c r="BG9" s="60">
        <f t="shared" si="0"/>
        <v>20.835484594838501</v>
      </c>
      <c r="BH9" s="60">
        <f t="shared" si="0"/>
        <v>34.346280073193498</v>
      </c>
      <c r="BI9" s="60">
        <f t="shared" si="0"/>
        <v>0</v>
      </c>
      <c r="BJ9" s="60">
        <f t="shared" si="0"/>
        <v>0.12226104290299999</v>
      </c>
      <c r="BK9" s="61">
        <f>SUM(C9:BJ9)</f>
        <v>4076.423199296627</v>
      </c>
    </row>
    <row r="10" spans="1:107" x14ac:dyDescent="0.25">
      <c r="A10" s="6" t="s">
        <v>9</v>
      </c>
      <c r="B10" s="53" t="s">
        <v>10</v>
      </c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4"/>
    </row>
    <row r="11" spans="1:107" x14ac:dyDescent="0.25">
      <c r="A11" s="6"/>
      <c r="B11" s="54" t="s">
        <v>88</v>
      </c>
      <c r="C11" s="55">
        <v>0</v>
      </c>
      <c r="D11" s="56">
        <v>0</v>
      </c>
      <c r="E11" s="55">
        <v>0</v>
      </c>
      <c r="F11" s="55">
        <v>0</v>
      </c>
      <c r="G11" s="55">
        <v>0</v>
      </c>
      <c r="H11" s="55">
        <v>0</v>
      </c>
      <c r="I11" s="56">
        <v>0</v>
      </c>
      <c r="J11" s="56">
        <v>0</v>
      </c>
      <c r="K11" s="56">
        <v>0</v>
      </c>
      <c r="L11" s="56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6">
        <v>0</v>
      </c>
      <c r="AX11" s="56">
        <v>0</v>
      </c>
      <c r="AY11" s="56">
        <v>0</v>
      </c>
      <c r="AZ11" s="56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6">
        <v>0</v>
      </c>
      <c r="BH11" s="56">
        <v>0</v>
      </c>
      <c r="BI11" s="56">
        <v>0</v>
      </c>
      <c r="BJ11" s="56">
        <v>0</v>
      </c>
      <c r="BK11" s="58">
        <f>SUM(C11:BJ11)</f>
        <v>0</v>
      </c>
    </row>
    <row r="12" spans="1:107" x14ac:dyDescent="0.25">
      <c r="A12" s="6"/>
      <c r="B12" s="59" t="s">
        <v>89</v>
      </c>
      <c r="C12" s="60">
        <f>SUM(C11)</f>
        <v>0</v>
      </c>
      <c r="D12" s="60">
        <f t="shared" ref="D12:BJ12" si="1">SUM(D11)</f>
        <v>0</v>
      </c>
      <c r="E12" s="60">
        <f t="shared" si="1"/>
        <v>0</v>
      </c>
      <c r="F12" s="60">
        <f t="shared" si="1"/>
        <v>0</v>
      </c>
      <c r="G12" s="60">
        <f t="shared" si="1"/>
        <v>0</v>
      </c>
      <c r="H12" s="60">
        <f t="shared" si="1"/>
        <v>0</v>
      </c>
      <c r="I12" s="60">
        <f t="shared" si="1"/>
        <v>0</v>
      </c>
      <c r="J12" s="60">
        <f t="shared" si="1"/>
        <v>0</v>
      </c>
      <c r="K12" s="60">
        <f t="shared" si="1"/>
        <v>0</v>
      </c>
      <c r="L12" s="60">
        <f t="shared" si="1"/>
        <v>0</v>
      </c>
      <c r="M12" s="60">
        <f t="shared" si="1"/>
        <v>0</v>
      </c>
      <c r="N12" s="60">
        <f t="shared" si="1"/>
        <v>0</v>
      </c>
      <c r="O12" s="60">
        <f t="shared" si="1"/>
        <v>0</v>
      </c>
      <c r="P12" s="60">
        <f t="shared" si="1"/>
        <v>0</v>
      </c>
      <c r="Q12" s="60">
        <f t="shared" si="1"/>
        <v>0</v>
      </c>
      <c r="R12" s="60">
        <f t="shared" si="1"/>
        <v>0</v>
      </c>
      <c r="S12" s="60">
        <f t="shared" si="1"/>
        <v>0</v>
      </c>
      <c r="T12" s="60">
        <f t="shared" si="1"/>
        <v>0</v>
      </c>
      <c r="U12" s="60">
        <f t="shared" si="1"/>
        <v>0</v>
      </c>
      <c r="V12" s="60">
        <f t="shared" si="1"/>
        <v>0</v>
      </c>
      <c r="W12" s="60">
        <f t="shared" si="1"/>
        <v>0</v>
      </c>
      <c r="X12" s="60">
        <f t="shared" si="1"/>
        <v>0</v>
      </c>
      <c r="Y12" s="60">
        <f t="shared" si="1"/>
        <v>0</v>
      </c>
      <c r="Z12" s="60">
        <f t="shared" si="1"/>
        <v>0</v>
      </c>
      <c r="AA12" s="60">
        <f t="shared" si="1"/>
        <v>0</v>
      </c>
      <c r="AB12" s="60">
        <f t="shared" si="1"/>
        <v>0</v>
      </c>
      <c r="AC12" s="60">
        <f t="shared" si="1"/>
        <v>0</v>
      </c>
      <c r="AD12" s="60">
        <f t="shared" si="1"/>
        <v>0</v>
      </c>
      <c r="AE12" s="60">
        <f t="shared" si="1"/>
        <v>0</v>
      </c>
      <c r="AF12" s="60">
        <f t="shared" si="1"/>
        <v>0</v>
      </c>
      <c r="AG12" s="60">
        <f t="shared" si="1"/>
        <v>0</v>
      </c>
      <c r="AH12" s="60">
        <f t="shared" si="1"/>
        <v>0</v>
      </c>
      <c r="AI12" s="60">
        <f t="shared" si="1"/>
        <v>0</v>
      </c>
      <c r="AJ12" s="60">
        <f t="shared" si="1"/>
        <v>0</v>
      </c>
      <c r="AK12" s="60">
        <f t="shared" si="1"/>
        <v>0</v>
      </c>
      <c r="AL12" s="60">
        <f t="shared" si="1"/>
        <v>0</v>
      </c>
      <c r="AM12" s="60">
        <f t="shared" si="1"/>
        <v>0</v>
      </c>
      <c r="AN12" s="60">
        <f t="shared" si="1"/>
        <v>0</v>
      </c>
      <c r="AO12" s="60">
        <f t="shared" si="1"/>
        <v>0</v>
      </c>
      <c r="AP12" s="60">
        <f t="shared" si="1"/>
        <v>0</v>
      </c>
      <c r="AQ12" s="60">
        <f t="shared" si="1"/>
        <v>0</v>
      </c>
      <c r="AR12" s="60">
        <f t="shared" si="1"/>
        <v>0</v>
      </c>
      <c r="AS12" s="60">
        <f t="shared" si="1"/>
        <v>0</v>
      </c>
      <c r="AT12" s="60">
        <f t="shared" si="1"/>
        <v>0</v>
      </c>
      <c r="AU12" s="60">
        <f t="shared" si="1"/>
        <v>0</v>
      </c>
      <c r="AV12" s="60">
        <f t="shared" si="1"/>
        <v>0</v>
      </c>
      <c r="AW12" s="60">
        <f t="shared" si="1"/>
        <v>0</v>
      </c>
      <c r="AX12" s="60">
        <f t="shared" si="1"/>
        <v>0</v>
      </c>
      <c r="AY12" s="60">
        <f t="shared" si="1"/>
        <v>0</v>
      </c>
      <c r="AZ12" s="60">
        <f t="shared" si="1"/>
        <v>0</v>
      </c>
      <c r="BA12" s="60">
        <f t="shared" si="1"/>
        <v>0</v>
      </c>
      <c r="BB12" s="60">
        <f t="shared" si="1"/>
        <v>0</v>
      </c>
      <c r="BC12" s="60">
        <f t="shared" si="1"/>
        <v>0</v>
      </c>
      <c r="BD12" s="60">
        <f t="shared" si="1"/>
        <v>0</v>
      </c>
      <c r="BE12" s="60">
        <f t="shared" si="1"/>
        <v>0</v>
      </c>
      <c r="BF12" s="60">
        <f t="shared" si="1"/>
        <v>0</v>
      </c>
      <c r="BG12" s="60">
        <f t="shared" si="1"/>
        <v>0</v>
      </c>
      <c r="BH12" s="60">
        <f t="shared" si="1"/>
        <v>0</v>
      </c>
      <c r="BI12" s="60">
        <f t="shared" si="1"/>
        <v>0</v>
      </c>
      <c r="BJ12" s="60">
        <f t="shared" si="1"/>
        <v>0</v>
      </c>
      <c r="BK12" s="61">
        <f>SUM(C12:BJ12)</f>
        <v>0</v>
      </c>
    </row>
    <row r="13" spans="1:107" x14ac:dyDescent="0.25">
      <c r="A13" s="6" t="s">
        <v>11</v>
      </c>
      <c r="B13" s="53" t="s">
        <v>12</v>
      </c>
      <c r="C13" s="62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4"/>
    </row>
    <row r="14" spans="1:107" x14ac:dyDescent="0.25">
      <c r="A14" s="6"/>
      <c r="B14" s="54" t="s">
        <v>90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</row>
    <row r="15" spans="1:107" x14ac:dyDescent="0.25">
      <c r="A15" s="6"/>
      <c r="B15" s="59" t="s">
        <v>91</v>
      </c>
      <c r="C15" s="60">
        <f>SUM(C14)</f>
        <v>0</v>
      </c>
      <c r="D15" s="60">
        <f t="shared" ref="D15:BJ15" si="2">SUM(D14)</f>
        <v>0</v>
      </c>
      <c r="E15" s="60">
        <f t="shared" si="2"/>
        <v>0</v>
      </c>
      <c r="F15" s="60">
        <f t="shared" si="2"/>
        <v>0</v>
      </c>
      <c r="G15" s="60">
        <f t="shared" si="2"/>
        <v>0</v>
      </c>
      <c r="H15" s="60">
        <f t="shared" si="2"/>
        <v>0</v>
      </c>
      <c r="I15" s="60">
        <f t="shared" si="2"/>
        <v>0</v>
      </c>
      <c r="J15" s="60">
        <f t="shared" si="2"/>
        <v>0</v>
      </c>
      <c r="K15" s="60">
        <f t="shared" si="2"/>
        <v>0</v>
      </c>
      <c r="L15" s="60">
        <f t="shared" si="2"/>
        <v>0</v>
      </c>
      <c r="M15" s="60">
        <f t="shared" si="2"/>
        <v>0</v>
      </c>
      <c r="N15" s="60">
        <f t="shared" si="2"/>
        <v>0</v>
      </c>
      <c r="O15" s="60">
        <f t="shared" si="2"/>
        <v>0</v>
      </c>
      <c r="P15" s="60">
        <f t="shared" si="2"/>
        <v>0</v>
      </c>
      <c r="Q15" s="60">
        <f t="shared" si="2"/>
        <v>0</v>
      </c>
      <c r="R15" s="60">
        <f t="shared" si="2"/>
        <v>0</v>
      </c>
      <c r="S15" s="60">
        <f t="shared" si="2"/>
        <v>0</v>
      </c>
      <c r="T15" s="60">
        <f t="shared" si="2"/>
        <v>0</v>
      </c>
      <c r="U15" s="60">
        <f t="shared" si="2"/>
        <v>0</v>
      </c>
      <c r="V15" s="60">
        <f t="shared" si="2"/>
        <v>0</v>
      </c>
      <c r="W15" s="60">
        <f t="shared" si="2"/>
        <v>0</v>
      </c>
      <c r="X15" s="60">
        <f t="shared" si="2"/>
        <v>0</v>
      </c>
      <c r="Y15" s="60">
        <f t="shared" si="2"/>
        <v>0</v>
      </c>
      <c r="Z15" s="60">
        <f t="shared" si="2"/>
        <v>0</v>
      </c>
      <c r="AA15" s="60">
        <f t="shared" si="2"/>
        <v>0</v>
      </c>
      <c r="AB15" s="60">
        <f t="shared" si="2"/>
        <v>0</v>
      </c>
      <c r="AC15" s="60">
        <f t="shared" si="2"/>
        <v>0</v>
      </c>
      <c r="AD15" s="60">
        <f t="shared" si="2"/>
        <v>0</v>
      </c>
      <c r="AE15" s="60">
        <f t="shared" si="2"/>
        <v>0</v>
      </c>
      <c r="AF15" s="60">
        <f t="shared" si="2"/>
        <v>0</v>
      </c>
      <c r="AG15" s="60">
        <f t="shared" si="2"/>
        <v>0</v>
      </c>
      <c r="AH15" s="60">
        <f t="shared" si="2"/>
        <v>0</v>
      </c>
      <c r="AI15" s="60">
        <f t="shared" si="2"/>
        <v>0</v>
      </c>
      <c r="AJ15" s="60">
        <f t="shared" si="2"/>
        <v>0</v>
      </c>
      <c r="AK15" s="60">
        <f t="shared" si="2"/>
        <v>0</v>
      </c>
      <c r="AL15" s="60">
        <f t="shared" si="2"/>
        <v>0</v>
      </c>
      <c r="AM15" s="60">
        <f t="shared" si="2"/>
        <v>0</v>
      </c>
      <c r="AN15" s="60">
        <f t="shared" si="2"/>
        <v>0</v>
      </c>
      <c r="AO15" s="60">
        <f t="shared" si="2"/>
        <v>0</v>
      </c>
      <c r="AP15" s="60">
        <f t="shared" si="2"/>
        <v>0</v>
      </c>
      <c r="AQ15" s="60">
        <f t="shared" si="2"/>
        <v>0</v>
      </c>
      <c r="AR15" s="60">
        <f t="shared" si="2"/>
        <v>0</v>
      </c>
      <c r="AS15" s="60">
        <f t="shared" si="2"/>
        <v>0</v>
      </c>
      <c r="AT15" s="60">
        <f t="shared" si="2"/>
        <v>0</v>
      </c>
      <c r="AU15" s="60">
        <f t="shared" si="2"/>
        <v>0</v>
      </c>
      <c r="AV15" s="60">
        <f t="shared" si="2"/>
        <v>0</v>
      </c>
      <c r="AW15" s="60">
        <f t="shared" si="2"/>
        <v>0</v>
      </c>
      <c r="AX15" s="60">
        <f t="shared" si="2"/>
        <v>0</v>
      </c>
      <c r="AY15" s="60">
        <f t="shared" si="2"/>
        <v>0</v>
      </c>
      <c r="AZ15" s="60">
        <f t="shared" si="2"/>
        <v>0</v>
      </c>
      <c r="BA15" s="60">
        <f t="shared" si="2"/>
        <v>0</v>
      </c>
      <c r="BB15" s="60">
        <f t="shared" si="2"/>
        <v>0</v>
      </c>
      <c r="BC15" s="60">
        <f t="shared" si="2"/>
        <v>0</v>
      </c>
      <c r="BD15" s="60">
        <f t="shared" si="2"/>
        <v>0</v>
      </c>
      <c r="BE15" s="60">
        <f t="shared" si="2"/>
        <v>0</v>
      </c>
      <c r="BF15" s="60">
        <f t="shared" si="2"/>
        <v>0</v>
      </c>
      <c r="BG15" s="60">
        <f t="shared" si="2"/>
        <v>0</v>
      </c>
      <c r="BH15" s="60">
        <f t="shared" si="2"/>
        <v>0</v>
      </c>
      <c r="BI15" s="60">
        <f t="shared" si="2"/>
        <v>0</v>
      </c>
      <c r="BJ15" s="60">
        <f t="shared" si="2"/>
        <v>0</v>
      </c>
      <c r="BK15" s="61">
        <f>SUM(C15:BJ15)</f>
        <v>0</v>
      </c>
    </row>
    <row r="16" spans="1:107" x14ac:dyDescent="0.25">
      <c r="A16" s="6" t="s">
        <v>13</v>
      </c>
      <c r="B16" s="53" t="s">
        <v>14</v>
      </c>
      <c r="C16" s="62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4"/>
    </row>
    <row r="17" spans="1:63" x14ac:dyDescent="0.25">
      <c r="A17" s="6"/>
      <c r="B17" s="54" t="s">
        <v>90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</row>
    <row r="18" spans="1:63" x14ac:dyDescent="0.25">
      <c r="A18" s="6"/>
      <c r="B18" s="54" t="s">
        <v>92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</row>
    <row r="19" spans="1:63" x14ac:dyDescent="0.25">
      <c r="A19" s="6" t="s">
        <v>15</v>
      </c>
      <c r="B19" s="65" t="s">
        <v>16</v>
      </c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4"/>
    </row>
    <row r="20" spans="1:63" x14ac:dyDescent="0.25">
      <c r="A20" s="6"/>
      <c r="B20" s="54" t="s">
        <v>90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</row>
    <row r="21" spans="1:63" x14ac:dyDescent="0.25">
      <c r="A21" s="6"/>
      <c r="B21" s="54" t="s">
        <v>93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</row>
    <row r="22" spans="1:63" x14ac:dyDescent="0.25">
      <c r="A22" s="6" t="s">
        <v>17</v>
      </c>
      <c r="B22" s="53" t="s">
        <v>18</v>
      </c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4"/>
    </row>
    <row r="23" spans="1:63" x14ac:dyDescent="0.25">
      <c r="A23" s="6"/>
      <c r="B23" s="66" t="s">
        <v>94</v>
      </c>
      <c r="C23" s="56">
        <v>0</v>
      </c>
      <c r="D23" s="56">
        <v>0.22471298090310002</v>
      </c>
      <c r="E23" s="56">
        <v>0</v>
      </c>
      <c r="F23" s="56">
        <v>0</v>
      </c>
      <c r="G23" s="56">
        <v>0</v>
      </c>
      <c r="H23" s="56">
        <v>5.3837036548200004E-2</v>
      </c>
      <c r="I23" s="56">
        <v>1.1043659741900001E-2</v>
      </c>
      <c r="J23" s="56">
        <v>0</v>
      </c>
      <c r="K23" s="56">
        <v>0</v>
      </c>
      <c r="L23" s="56">
        <v>4.0112645139999997E-4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1.5165793999599999E-2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0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6">
        <v>0</v>
      </c>
      <c r="AT23" s="56">
        <v>0</v>
      </c>
      <c r="AU23" s="56">
        <v>0</v>
      </c>
      <c r="AV23" s="56">
        <v>0.97286221789990002</v>
      </c>
      <c r="AW23" s="56">
        <v>2.4210561217740003</v>
      </c>
      <c r="AX23" s="56">
        <v>0</v>
      </c>
      <c r="AY23" s="56">
        <v>0</v>
      </c>
      <c r="AZ23" s="56">
        <v>3.6264333624830996</v>
      </c>
      <c r="BA23" s="56">
        <v>0</v>
      </c>
      <c r="BB23" s="56">
        <v>0</v>
      </c>
      <c r="BC23" s="56">
        <v>0</v>
      </c>
      <c r="BD23" s="56">
        <v>0</v>
      </c>
      <c r="BE23" s="56">
        <v>0</v>
      </c>
      <c r="BF23" s="56">
        <v>4.2177250999200007E-2</v>
      </c>
      <c r="BG23" s="56">
        <v>0</v>
      </c>
      <c r="BH23" s="56">
        <v>0</v>
      </c>
      <c r="BI23" s="56">
        <v>0</v>
      </c>
      <c r="BJ23" s="56">
        <v>0.11347620719349999</v>
      </c>
      <c r="BK23" s="67">
        <v>7.4811657579939004</v>
      </c>
    </row>
    <row r="24" spans="1:63" x14ac:dyDescent="0.25">
      <c r="A24" s="6"/>
      <c r="B24" s="66" t="s">
        <v>95</v>
      </c>
      <c r="C24" s="56">
        <v>0</v>
      </c>
      <c r="D24" s="56">
        <v>0.50979220274189996</v>
      </c>
      <c r="E24" s="56">
        <v>0</v>
      </c>
      <c r="F24" s="56">
        <v>0</v>
      </c>
      <c r="G24" s="56">
        <v>0</v>
      </c>
      <c r="H24" s="56">
        <v>3.5586483632892003</v>
      </c>
      <c r="I24" s="56">
        <v>179.33278761135412</v>
      </c>
      <c r="J24" s="56">
        <v>3.7962138176774003</v>
      </c>
      <c r="K24" s="56">
        <v>0</v>
      </c>
      <c r="L24" s="56">
        <v>7.8951478819994998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1.3950392313539</v>
      </c>
      <c r="S24" s="56">
        <v>5.5458800916449</v>
      </c>
      <c r="T24" s="56">
        <v>29.1633915584516</v>
      </c>
      <c r="U24" s="56">
        <v>0</v>
      </c>
      <c r="V24" s="56">
        <v>9.8797964139351002</v>
      </c>
      <c r="W24" s="56">
        <v>0</v>
      </c>
      <c r="X24" s="56">
        <v>0</v>
      </c>
      <c r="Y24" s="56">
        <v>0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  <c r="AS24" s="56">
        <v>0</v>
      </c>
      <c r="AT24" s="56">
        <v>0</v>
      </c>
      <c r="AU24" s="56">
        <v>0</v>
      </c>
      <c r="AV24" s="56">
        <v>10.105022048024102</v>
      </c>
      <c r="AW24" s="56">
        <v>133.86896757464419</v>
      </c>
      <c r="AX24" s="56">
        <v>2.0108315602903</v>
      </c>
      <c r="AY24" s="56">
        <v>0</v>
      </c>
      <c r="AZ24" s="56">
        <v>27.824766308771807</v>
      </c>
      <c r="BA24" s="56">
        <v>0</v>
      </c>
      <c r="BB24" s="56">
        <v>0</v>
      </c>
      <c r="BC24" s="56">
        <v>0</v>
      </c>
      <c r="BD24" s="56">
        <v>0</v>
      </c>
      <c r="BE24" s="56">
        <v>0</v>
      </c>
      <c r="BF24" s="56">
        <v>5.1515128620925994</v>
      </c>
      <c r="BG24" s="56">
        <v>0.21802198029029998</v>
      </c>
      <c r="BH24" s="56">
        <v>0</v>
      </c>
      <c r="BI24" s="56">
        <v>0</v>
      </c>
      <c r="BJ24" s="56">
        <v>1.9433099981285999</v>
      </c>
      <c r="BK24" s="67">
        <v>422.19912950468949</v>
      </c>
    </row>
    <row r="25" spans="1:63" x14ac:dyDescent="0.25">
      <c r="A25" s="6"/>
      <c r="B25" s="66" t="s">
        <v>96</v>
      </c>
      <c r="C25" s="56">
        <v>0</v>
      </c>
      <c r="D25" s="56">
        <v>3.1454405546773998</v>
      </c>
      <c r="E25" s="56">
        <v>0</v>
      </c>
      <c r="F25" s="56">
        <v>0</v>
      </c>
      <c r="G25" s="56">
        <v>0</v>
      </c>
      <c r="H25" s="56">
        <v>0.69890953887030005</v>
      </c>
      <c r="I25" s="56">
        <v>220.47913728112829</v>
      </c>
      <c r="J25" s="56">
        <v>16.6186037209999</v>
      </c>
      <c r="K25" s="56">
        <v>0</v>
      </c>
      <c r="L25" s="56">
        <v>6.3468024326125008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0.32481950096750001</v>
      </c>
      <c r="S25" s="56">
        <v>0.56008566093529999</v>
      </c>
      <c r="T25" s="56">
        <v>0</v>
      </c>
      <c r="U25" s="56">
        <v>0</v>
      </c>
      <c r="V25" s="56">
        <v>5.9638769322255003</v>
      </c>
      <c r="W25" s="56">
        <v>0</v>
      </c>
      <c r="X25" s="56">
        <v>0</v>
      </c>
      <c r="Y25" s="56">
        <v>0</v>
      </c>
      <c r="Z25" s="56">
        <v>0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0.13053972235479999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0</v>
      </c>
      <c r="AO25" s="56">
        <v>0</v>
      </c>
      <c r="AP25" s="56">
        <v>0</v>
      </c>
      <c r="AQ25" s="56">
        <v>0</v>
      </c>
      <c r="AR25" s="56">
        <v>0</v>
      </c>
      <c r="AS25" s="56">
        <v>0</v>
      </c>
      <c r="AT25" s="56">
        <v>0</v>
      </c>
      <c r="AU25" s="56">
        <v>0</v>
      </c>
      <c r="AV25" s="56">
        <v>3.7473582978945013</v>
      </c>
      <c r="AW25" s="56">
        <v>52.190624997063203</v>
      </c>
      <c r="AX25" s="56">
        <v>0.35522057229030002</v>
      </c>
      <c r="AY25" s="56">
        <v>0</v>
      </c>
      <c r="AZ25" s="56">
        <v>8.7647120771271005</v>
      </c>
      <c r="BA25" s="56">
        <v>0</v>
      </c>
      <c r="BB25" s="56">
        <v>0</v>
      </c>
      <c r="BC25" s="56">
        <v>0</v>
      </c>
      <c r="BD25" s="56">
        <v>0</v>
      </c>
      <c r="BE25" s="56">
        <v>0</v>
      </c>
      <c r="BF25" s="56">
        <v>0.42327130164249993</v>
      </c>
      <c r="BG25" s="56">
        <v>0.38716122206450004</v>
      </c>
      <c r="BH25" s="56">
        <v>2.0339407170322001</v>
      </c>
      <c r="BI25" s="56">
        <v>0</v>
      </c>
      <c r="BJ25" s="56">
        <v>0.70143357280600016</v>
      </c>
      <c r="BK25" s="67">
        <v>322.87193810269179</v>
      </c>
    </row>
    <row r="26" spans="1:63" x14ac:dyDescent="0.25">
      <c r="A26" s="6"/>
      <c r="B26" s="66" t="s">
        <v>97</v>
      </c>
      <c r="C26" s="56">
        <v>0</v>
      </c>
      <c r="D26" s="56">
        <v>0.21327219661289998</v>
      </c>
      <c r="E26" s="56">
        <v>0</v>
      </c>
      <c r="F26" s="56">
        <v>0</v>
      </c>
      <c r="G26" s="56">
        <v>0</v>
      </c>
      <c r="H26" s="56">
        <v>1.9970295967600003E-2</v>
      </c>
      <c r="I26" s="56">
        <v>0</v>
      </c>
      <c r="J26" s="56">
        <v>0</v>
      </c>
      <c r="K26" s="56">
        <v>0</v>
      </c>
      <c r="L26" s="56">
        <v>3.9459243224999998E-3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3.14922129E-4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2.20170290322E-2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4.9370988158870981</v>
      </c>
      <c r="AW26" s="56">
        <v>5.6729897937093998</v>
      </c>
      <c r="AX26" s="56">
        <v>0.99782592438699991</v>
      </c>
      <c r="AY26" s="56">
        <v>0</v>
      </c>
      <c r="AZ26" s="56">
        <v>6.9031153068368987</v>
      </c>
      <c r="BA26" s="56">
        <v>0</v>
      </c>
      <c r="BB26" s="56">
        <v>0</v>
      </c>
      <c r="BC26" s="56">
        <v>0</v>
      </c>
      <c r="BD26" s="56">
        <v>0</v>
      </c>
      <c r="BE26" s="56">
        <v>0</v>
      </c>
      <c r="BF26" s="56">
        <v>0.65782034538239975</v>
      </c>
      <c r="BG26" s="56">
        <v>0</v>
      </c>
      <c r="BH26" s="56">
        <v>0</v>
      </c>
      <c r="BI26" s="56">
        <v>0</v>
      </c>
      <c r="BJ26" s="56">
        <v>1.4435025532257</v>
      </c>
      <c r="BK26" s="67">
        <v>20.871873107492693</v>
      </c>
    </row>
    <row r="27" spans="1:63" x14ac:dyDescent="0.25">
      <c r="A27" s="6"/>
      <c r="B27" s="59" t="s">
        <v>98</v>
      </c>
      <c r="C27" s="60">
        <f>SUM(C23:C26)</f>
        <v>0</v>
      </c>
      <c r="D27" s="60">
        <f t="shared" ref="D27:BJ27" si="3">SUM(D23:D26)</f>
        <v>4.0932179349353</v>
      </c>
      <c r="E27" s="60">
        <f t="shared" si="3"/>
        <v>0</v>
      </c>
      <c r="F27" s="60">
        <f t="shared" si="3"/>
        <v>0</v>
      </c>
      <c r="G27" s="60">
        <f t="shared" si="3"/>
        <v>0</v>
      </c>
      <c r="H27" s="60">
        <f t="shared" si="3"/>
        <v>4.3313652346753004</v>
      </c>
      <c r="I27" s="60">
        <f t="shared" si="3"/>
        <v>399.82296855222432</v>
      </c>
      <c r="J27" s="60">
        <f t="shared" si="3"/>
        <v>20.414817538677301</v>
      </c>
      <c r="K27" s="60">
        <f t="shared" si="3"/>
        <v>0</v>
      </c>
      <c r="L27" s="60">
        <f t="shared" si="3"/>
        <v>14.2462973653859</v>
      </c>
      <c r="M27" s="60">
        <f t="shared" si="3"/>
        <v>0</v>
      </c>
      <c r="N27" s="60">
        <f t="shared" si="3"/>
        <v>0</v>
      </c>
      <c r="O27" s="60">
        <f t="shared" si="3"/>
        <v>0</v>
      </c>
      <c r="P27" s="60">
        <f t="shared" si="3"/>
        <v>0</v>
      </c>
      <c r="Q27" s="60">
        <f t="shared" si="3"/>
        <v>0</v>
      </c>
      <c r="R27" s="60">
        <f t="shared" si="3"/>
        <v>1.7353394484499998</v>
      </c>
      <c r="S27" s="60">
        <f t="shared" si="3"/>
        <v>6.1059657525802002</v>
      </c>
      <c r="T27" s="60">
        <f t="shared" si="3"/>
        <v>29.1633915584516</v>
      </c>
      <c r="U27" s="60">
        <f t="shared" si="3"/>
        <v>0</v>
      </c>
      <c r="V27" s="60">
        <f t="shared" si="3"/>
        <v>15.8436733461606</v>
      </c>
      <c r="W27" s="60">
        <f t="shared" si="3"/>
        <v>0</v>
      </c>
      <c r="X27" s="60">
        <f t="shared" si="3"/>
        <v>0</v>
      </c>
      <c r="Y27" s="60">
        <f t="shared" si="3"/>
        <v>0</v>
      </c>
      <c r="Z27" s="60">
        <f t="shared" si="3"/>
        <v>0</v>
      </c>
      <c r="AA27" s="60">
        <f t="shared" si="3"/>
        <v>0</v>
      </c>
      <c r="AB27" s="60">
        <f t="shared" si="3"/>
        <v>2.20170290322E-2</v>
      </c>
      <c r="AC27" s="60">
        <f t="shared" si="3"/>
        <v>0</v>
      </c>
      <c r="AD27" s="60">
        <f t="shared" si="3"/>
        <v>0</v>
      </c>
      <c r="AE27" s="60">
        <f t="shared" si="3"/>
        <v>0</v>
      </c>
      <c r="AF27" s="60">
        <f t="shared" si="3"/>
        <v>0.13053972235479999</v>
      </c>
      <c r="AG27" s="60">
        <f t="shared" si="3"/>
        <v>0</v>
      </c>
      <c r="AH27" s="60">
        <f t="shared" si="3"/>
        <v>0</v>
      </c>
      <c r="AI27" s="60">
        <f t="shared" si="3"/>
        <v>0</v>
      </c>
      <c r="AJ27" s="60">
        <f t="shared" si="3"/>
        <v>0</v>
      </c>
      <c r="AK27" s="60">
        <f t="shared" si="3"/>
        <v>0</v>
      </c>
      <c r="AL27" s="60">
        <f t="shared" si="3"/>
        <v>0</v>
      </c>
      <c r="AM27" s="60">
        <f t="shared" si="3"/>
        <v>0</v>
      </c>
      <c r="AN27" s="60">
        <f t="shared" si="3"/>
        <v>0</v>
      </c>
      <c r="AO27" s="60">
        <f t="shared" si="3"/>
        <v>0</v>
      </c>
      <c r="AP27" s="60">
        <f t="shared" si="3"/>
        <v>0</v>
      </c>
      <c r="AQ27" s="60">
        <f t="shared" si="3"/>
        <v>0</v>
      </c>
      <c r="AR27" s="60">
        <f t="shared" si="3"/>
        <v>0</v>
      </c>
      <c r="AS27" s="60">
        <f t="shared" si="3"/>
        <v>0</v>
      </c>
      <c r="AT27" s="60">
        <f t="shared" si="3"/>
        <v>0</v>
      </c>
      <c r="AU27" s="60">
        <f t="shared" si="3"/>
        <v>0</v>
      </c>
      <c r="AV27" s="60">
        <f t="shared" si="3"/>
        <v>19.7623413797056</v>
      </c>
      <c r="AW27" s="60">
        <f t="shared" si="3"/>
        <v>194.15363848719079</v>
      </c>
      <c r="AX27" s="60">
        <f t="shared" si="3"/>
        <v>3.3638780569676001</v>
      </c>
      <c r="AY27" s="60">
        <f t="shared" si="3"/>
        <v>0</v>
      </c>
      <c r="AZ27" s="60">
        <f t="shared" si="3"/>
        <v>47.119027055218908</v>
      </c>
      <c r="BA27" s="60">
        <f t="shared" si="3"/>
        <v>0</v>
      </c>
      <c r="BB27" s="60">
        <f t="shared" si="3"/>
        <v>0</v>
      </c>
      <c r="BC27" s="60">
        <f t="shared" si="3"/>
        <v>0</v>
      </c>
      <c r="BD27" s="60">
        <f t="shared" si="3"/>
        <v>0</v>
      </c>
      <c r="BE27" s="60">
        <f t="shared" si="3"/>
        <v>0</v>
      </c>
      <c r="BF27" s="60">
        <f t="shared" si="3"/>
        <v>6.2747817601166993</v>
      </c>
      <c r="BG27" s="60">
        <f t="shared" si="3"/>
        <v>0.60518320235480005</v>
      </c>
      <c r="BH27" s="60">
        <f t="shared" si="3"/>
        <v>2.0339407170322001</v>
      </c>
      <c r="BI27" s="60">
        <f t="shared" si="3"/>
        <v>0</v>
      </c>
      <c r="BJ27" s="60">
        <f t="shared" si="3"/>
        <v>4.2017223313537997</v>
      </c>
      <c r="BK27" s="68">
        <f>SUM(C27:BJ27)</f>
        <v>773.42410647286817</v>
      </c>
    </row>
    <row r="28" spans="1:63" x14ac:dyDescent="0.25">
      <c r="A28" s="6"/>
      <c r="B28" s="59" t="s">
        <v>99</v>
      </c>
      <c r="C28" s="60">
        <f>+C9+C12+C15+C18+C21+C27</f>
        <v>0</v>
      </c>
      <c r="D28" s="60">
        <f t="shared" ref="D28:BJ28" si="4">+D9+D12+D15+D18+D21+D27</f>
        <v>5.0005809795804002</v>
      </c>
      <c r="E28" s="60">
        <f t="shared" si="4"/>
        <v>0</v>
      </c>
      <c r="F28" s="60">
        <f t="shared" si="4"/>
        <v>0</v>
      </c>
      <c r="G28" s="60">
        <f t="shared" si="4"/>
        <v>0</v>
      </c>
      <c r="H28" s="60">
        <f t="shared" si="4"/>
        <v>4.9749516735135</v>
      </c>
      <c r="I28" s="60">
        <f t="shared" si="4"/>
        <v>1561.0700662387062</v>
      </c>
      <c r="J28" s="60">
        <f t="shared" si="4"/>
        <v>1243.3966996826759</v>
      </c>
      <c r="K28" s="60">
        <f t="shared" si="4"/>
        <v>0</v>
      </c>
      <c r="L28" s="60">
        <f t="shared" si="4"/>
        <v>27.472677708804802</v>
      </c>
      <c r="M28" s="60">
        <f t="shared" si="4"/>
        <v>0</v>
      </c>
      <c r="N28" s="60">
        <f t="shared" si="4"/>
        <v>0</v>
      </c>
      <c r="O28" s="60">
        <f t="shared" si="4"/>
        <v>0</v>
      </c>
      <c r="P28" s="60">
        <f t="shared" si="4"/>
        <v>0</v>
      </c>
      <c r="Q28" s="60">
        <f t="shared" si="4"/>
        <v>0</v>
      </c>
      <c r="R28" s="60">
        <f t="shared" si="4"/>
        <v>1.8062975375463997</v>
      </c>
      <c r="S28" s="60">
        <f t="shared" si="4"/>
        <v>9.753585842064</v>
      </c>
      <c r="T28" s="60">
        <f t="shared" si="4"/>
        <v>39.710447363806296</v>
      </c>
      <c r="U28" s="60">
        <f t="shared" si="4"/>
        <v>0</v>
      </c>
      <c r="V28" s="60">
        <f t="shared" si="4"/>
        <v>21.459596830418597</v>
      </c>
      <c r="W28" s="60">
        <f t="shared" si="4"/>
        <v>0</v>
      </c>
      <c r="X28" s="60">
        <f t="shared" si="4"/>
        <v>0</v>
      </c>
      <c r="Y28" s="60">
        <f t="shared" si="4"/>
        <v>0</v>
      </c>
      <c r="Z28" s="60">
        <f t="shared" si="4"/>
        <v>0</v>
      </c>
      <c r="AA28" s="60">
        <f t="shared" si="4"/>
        <v>0</v>
      </c>
      <c r="AB28" s="60">
        <f t="shared" si="4"/>
        <v>2.20170290322E-2</v>
      </c>
      <c r="AC28" s="60">
        <f t="shared" si="4"/>
        <v>0</v>
      </c>
      <c r="AD28" s="60">
        <f t="shared" si="4"/>
        <v>0</v>
      </c>
      <c r="AE28" s="60">
        <f t="shared" si="4"/>
        <v>0</v>
      </c>
      <c r="AF28" s="60">
        <f t="shared" si="4"/>
        <v>0.13053972235479999</v>
      </c>
      <c r="AG28" s="60">
        <f t="shared" si="4"/>
        <v>0</v>
      </c>
      <c r="AH28" s="60">
        <f t="shared" si="4"/>
        <v>0</v>
      </c>
      <c r="AI28" s="60">
        <f t="shared" si="4"/>
        <v>0</v>
      </c>
      <c r="AJ28" s="60">
        <f t="shared" si="4"/>
        <v>0</v>
      </c>
      <c r="AK28" s="60">
        <f t="shared" si="4"/>
        <v>0</v>
      </c>
      <c r="AL28" s="60">
        <f t="shared" si="4"/>
        <v>0</v>
      </c>
      <c r="AM28" s="60">
        <f t="shared" si="4"/>
        <v>0</v>
      </c>
      <c r="AN28" s="60">
        <f t="shared" si="4"/>
        <v>0</v>
      </c>
      <c r="AO28" s="60">
        <f t="shared" si="4"/>
        <v>0</v>
      </c>
      <c r="AP28" s="60">
        <f t="shared" si="4"/>
        <v>0</v>
      </c>
      <c r="AQ28" s="60">
        <f t="shared" si="4"/>
        <v>0</v>
      </c>
      <c r="AR28" s="60">
        <f t="shared" si="4"/>
        <v>0</v>
      </c>
      <c r="AS28" s="60">
        <f t="shared" si="4"/>
        <v>0</v>
      </c>
      <c r="AT28" s="60">
        <f t="shared" si="4"/>
        <v>0</v>
      </c>
      <c r="AU28" s="60">
        <f t="shared" si="4"/>
        <v>0</v>
      </c>
      <c r="AV28" s="60">
        <f t="shared" si="4"/>
        <v>21.852078367539498</v>
      </c>
      <c r="AW28" s="60">
        <f t="shared" si="4"/>
        <v>1323.6998872833806</v>
      </c>
      <c r="AX28" s="60">
        <f t="shared" si="4"/>
        <v>430.05880098970914</v>
      </c>
      <c r="AY28" s="60">
        <f t="shared" si="4"/>
        <v>33.452650166064196</v>
      </c>
      <c r="AZ28" s="60">
        <f t="shared" si="4"/>
        <v>57.271864298991304</v>
      </c>
      <c r="BA28" s="60">
        <f t="shared" si="4"/>
        <v>0</v>
      </c>
      <c r="BB28" s="60">
        <f t="shared" si="4"/>
        <v>0</v>
      </c>
      <c r="BC28" s="60">
        <f t="shared" si="4"/>
        <v>0</v>
      </c>
      <c r="BD28" s="60">
        <f t="shared" si="4"/>
        <v>0</v>
      </c>
      <c r="BE28" s="60">
        <f t="shared" si="4"/>
        <v>0</v>
      </c>
      <c r="BF28" s="60">
        <f t="shared" si="4"/>
        <v>6.5696920936305991</v>
      </c>
      <c r="BG28" s="60">
        <f t="shared" si="4"/>
        <v>21.440667797193303</v>
      </c>
      <c r="BH28" s="60">
        <f t="shared" si="4"/>
        <v>36.3802207902257</v>
      </c>
      <c r="BI28" s="60">
        <f t="shared" si="4"/>
        <v>0</v>
      </c>
      <c r="BJ28" s="60">
        <f t="shared" si="4"/>
        <v>4.3239833742567999</v>
      </c>
      <c r="BK28" s="61">
        <f>SUM(C28:BJ28)</f>
        <v>4849.8473057694928</v>
      </c>
    </row>
    <row r="29" spans="1:63" x14ac:dyDescent="0.25">
      <c r="A29" s="6"/>
      <c r="B29" s="69"/>
      <c r="C29" s="62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4"/>
    </row>
    <row r="30" spans="1:63" x14ac:dyDescent="0.25">
      <c r="A30" s="6" t="s">
        <v>19</v>
      </c>
      <c r="B30" s="51" t="s">
        <v>20</v>
      </c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4"/>
    </row>
    <row r="31" spans="1:63" s="9" customFormat="1" x14ac:dyDescent="0.25">
      <c r="A31" s="6" t="s">
        <v>7</v>
      </c>
      <c r="B31" s="53" t="s">
        <v>21</v>
      </c>
      <c r="C31" s="70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2"/>
    </row>
    <row r="32" spans="1:63" s="9" customFormat="1" x14ac:dyDescent="0.25">
      <c r="A32" s="6"/>
      <c r="B32" s="54" t="s">
        <v>100</v>
      </c>
      <c r="C32" s="73">
        <v>0</v>
      </c>
      <c r="D32" s="73">
        <v>0.52687171364509999</v>
      </c>
      <c r="E32" s="73">
        <v>0</v>
      </c>
      <c r="F32" s="73">
        <v>0</v>
      </c>
      <c r="G32" s="73">
        <v>0</v>
      </c>
      <c r="H32" s="73">
        <v>0.30065745316039999</v>
      </c>
      <c r="I32" s="74">
        <v>0</v>
      </c>
      <c r="J32" s="74">
        <v>0</v>
      </c>
      <c r="K32" s="74">
        <v>0</v>
      </c>
      <c r="L32" s="74">
        <v>1.4479642578999999E-3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0.11565895051499998</v>
      </c>
      <c r="S32" s="74">
        <v>0</v>
      </c>
      <c r="T32" s="74">
        <v>0</v>
      </c>
      <c r="U32" s="74">
        <v>0</v>
      </c>
      <c r="V32" s="74">
        <v>0</v>
      </c>
      <c r="W32" s="73">
        <v>0</v>
      </c>
      <c r="X32" s="73">
        <v>0</v>
      </c>
      <c r="Y32" s="73">
        <v>0</v>
      </c>
      <c r="Z32" s="73">
        <v>0</v>
      </c>
      <c r="AA32" s="73">
        <v>0</v>
      </c>
      <c r="AB32" s="73">
        <v>1.3218730419199999E-2</v>
      </c>
      <c r="AC32" s="74">
        <v>0</v>
      </c>
      <c r="AD32" s="74">
        <v>0</v>
      </c>
      <c r="AE32" s="74">
        <v>0</v>
      </c>
      <c r="AF32" s="74">
        <v>0</v>
      </c>
      <c r="AG32" s="73">
        <v>0</v>
      </c>
      <c r="AH32" s="73">
        <v>0</v>
      </c>
      <c r="AI32" s="73">
        <v>0</v>
      </c>
      <c r="AJ32" s="73">
        <v>0</v>
      </c>
      <c r="AK32" s="73">
        <v>0</v>
      </c>
      <c r="AL32" s="73">
        <v>0</v>
      </c>
      <c r="AM32" s="73">
        <v>0</v>
      </c>
      <c r="AN32" s="73">
        <v>0</v>
      </c>
      <c r="AO32" s="73">
        <v>0</v>
      </c>
      <c r="AP32" s="73">
        <v>0</v>
      </c>
      <c r="AQ32" s="73">
        <v>0</v>
      </c>
      <c r="AR32" s="73">
        <v>0</v>
      </c>
      <c r="AS32" s="73">
        <v>0</v>
      </c>
      <c r="AT32" s="73">
        <v>0</v>
      </c>
      <c r="AU32" s="73">
        <v>0</v>
      </c>
      <c r="AV32" s="73">
        <v>52.377697473018138</v>
      </c>
      <c r="AW32" s="74">
        <v>7.2573542498380013</v>
      </c>
      <c r="AX32" s="74">
        <v>0</v>
      </c>
      <c r="AY32" s="74">
        <v>0</v>
      </c>
      <c r="AZ32" s="75">
        <v>5.257070564191201</v>
      </c>
      <c r="BA32" s="73">
        <v>0</v>
      </c>
      <c r="BB32" s="73">
        <v>0</v>
      </c>
      <c r="BC32" s="73">
        <v>0</v>
      </c>
      <c r="BD32" s="73">
        <v>0</v>
      </c>
      <c r="BE32" s="73">
        <v>0</v>
      </c>
      <c r="BF32" s="73">
        <v>13.219770858902276</v>
      </c>
      <c r="BG32" s="74">
        <v>8.1398708999999988E-6</v>
      </c>
      <c r="BH32" s="74">
        <v>0</v>
      </c>
      <c r="BI32" s="74">
        <v>0</v>
      </c>
      <c r="BJ32" s="75">
        <v>0.66767525787079995</v>
      </c>
      <c r="BK32" s="76">
        <v>79.737431355688912</v>
      </c>
    </row>
    <row r="33" spans="1:63" s="9" customFormat="1" ht="12.75" x14ac:dyDescent="0.2">
      <c r="A33" s="6"/>
      <c r="B33" s="59" t="s">
        <v>87</v>
      </c>
      <c r="C33" s="60">
        <f>SUM(C32)</f>
        <v>0</v>
      </c>
      <c r="D33" s="60">
        <f t="shared" ref="D33:BJ33" si="5">SUM(D32)</f>
        <v>0.52687171364509999</v>
      </c>
      <c r="E33" s="60">
        <f t="shared" si="5"/>
        <v>0</v>
      </c>
      <c r="F33" s="60">
        <f t="shared" si="5"/>
        <v>0</v>
      </c>
      <c r="G33" s="60">
        <f t="shared" si="5"/>
        <v>0</v>
      </c>
      <c r="H33" s="60">
        <f t="shared" si="5"/>
        <v>0.30065745316039999</v>
      </c>
      <c r="I33" s="60">
        <f t="shared" si="5"/>
        <v>0</v>
      </c>
      <c r="J33" s="60">
        <f t="shared" si="5"/>
        <v>0</v>
      </c>
      <c r="K33" s="60">
        <f t="shared" si="5"/>
        <v>0</v>
      </c>
      <c r="L33" s="60">
        <f t="shared" si="5"/>
        <v>1.4479642578999999E-3</v>
      </c>
      <c r="M33" s="60">
        <f t="shared" si="5"/>
        <v>0</v>
      </c>
      <c r="N33" s="60">
        <f t="shared" si="5"/>
        <v>0</v>
      </c>
      <c r="O33" s="60">
        <f t="shared" si="5"/>
        <v>0</v>
      </c>
      <c r="P33" s="60">
        <f t="shared" si="5"/>
        <v>0</v>
      </c>
      <c r="Q33" s="60">
        <f t="shared" si="5"/>
        <v>0</v>
      </c>
      <c r="R33" s="60">
        <f t="shared" si="5"/>
        <v>0.11565895051499998</v>
      </c>
      <c r="S33" s="60">
        <f t="shared" si="5"/>
        <v>0</v>
      </c>
      <c r="T33" s="60">
        <f t="shared" si="5"/>
        <v>0</v>
      </c>
      <c r="U33" s="60">
        <f t="shared" si="5"/>
        <v>0</v>
      </c>
      <c r="V33" s="60">
        <f t="shared" si="5"/>
        <v>0</v>
      </c>
      <c r="W33" s="60">
        <f t="shared" si="5"/>
        <v>0</v>
      </c>
      <c r="X33" s="60">
        <f t="shared" si="5"/>
        <v>0</v>
      </c>
      <c r="Y33" s="60">
        <f t="shared" si="5"/>
        <v>0</v>
      </c>
      <c r="Z33" s="60">
        <f t="shared" si="5"/>
        <v>0</v>
      </c>
      <c r="AA33" s="60">
        <f t="shared" si="5"/>
        <v>0</v>
      </c>
      <c r="AB33" s="60">
        <f t="shared" si="5"/>
        <v>1.3218730419199999E-2</v>
      </c>
      <c r="AC33" s="60">
        <f t="shared" si="5"/>
        <v>0</v>
      </c>
      <c r="AD33" s="60">
        <f t="shared" si="5"/>
        <v>0</v>
      </c>
      <c r="AE33" s="60">
        <f t="shared" si="5"/>
        <v>0</v>
      </c>
      <c r="AF33" s="60">
        <f t="shared" si="5"/>
        <v>0</v>
      </c>
      <c r="AG33" s="60">
        <f t="shared" si="5"/>
        <v>0</v>
      </c>
      <c r="AH33" s="60">
        <f t="shared" si="5"/>
        <v>0</v>
      </c>
      <c r="AI33" s="60">
        <f t="shared" si="5"/>
        <v>0</v>
      </c>
      <c r="AJ33" s="60">
        <f t="shared" si="5"/>
        <v>0</v>
      </c>
      <c r="AK33" s="60">
        <f t="shared" si="5"/>
        <v>0</v>
      </c>
      <c r="AL33" s="60">
        <f t="shared" si="5"/>
        <v>0</v>
      </c>
      <c r="AM33" s="60">
        <f t="shared" si="5"/>
        <v>0</v>
      </c>
      <c r="AN33" s="60">
        <f t="shared" si="5"/>
        <v>0</v>
      </c>
      <c r="AO33" s="60">
        <f t="shared" si="5"/>
        <v>0</v>
      </c>
      <c r="AP33" s="60">
        <f t="shared" si="5"/>
        <v>0</v>
      </c>
      <c r="AQ33" s="60">
        <f t="shared" si="5"/>
        <v>0</v>
      </c>
      <c r="AR33" s="60">
        <f t="shared" si="5"/>
        <v>0</v>
      </c>
      <c r="AS33" s="60">
        <f t="shared" si="5"/>
        <v>0</v>
      </c>
      <c r="AT33" s="60">
        <f t="shared" si="5"/>
        <v>0</v>
      </c>
      <c r="AU33" s="60">
        <f t="shared" si="5"/>
        <v>0</v>
      </c>
      <c r="AV33" s="60">
        <f t="shared" si="5"/>
        <v>52.377697473018138</v>
      </c>
      <c r="AW33" s="60">
        <f t="shared" si="5"/>
        <v>7.2573542498380013</v>
      </c>
      <c r="AX33" s="60">
        <f t="shared" si="5"/>
        <v>0</v>
      </c>
      <c r="AY33" s="60">
        <f t="shared" si="5"/>
        <v>0</v>
      </c>
      <c r="AZ33" s="60">
        <f t="shared" si="5"/>
        <v>5.257070564191201</v>
      </c>
      <c r="BA33" s="60">
        <f t="shared" si="5"/>
        <v>0</v>
      </c>
      <c r="BB33" s="60">
        <f t="shared" si="5"/>
        <v>0</v>
      </c>
      <c r="BC33" s="60">
        <f t="shared" si="5"/>
        <v>0</v>
      </c>
      <c r="BD33" s="60">
        <f t="shared" si="5"/>
        <v>0</v>
      </c>
      <c r="BE33" s="60">
        <f t="shared" si="5"/>
        <v>0</v>
      </c>
      <c r="BF33" s="60">
        <f t="shared" si="5"/>
        <v>13.219770858902276</v>
      </c>
      <c r="BG33" s="60">
        <f t="shared" si="5"/>
        <v>8.1398708999999988E-6</v>
      </c>
      <c r="BH33" s="60">
        <f t="shared" si="5"/>
        <v>0</v>
      </c>
      <c r="BI33" s="60">
        <f t="shared" si="5"/>
        <v>0</v>
      </c>
      <c r="BJ33" s="60">
        <f t="shared" si="5"/>
        <v>0.66767525787079995</v>
      </c>
      <c r="BK33" s="61">
        <f>SUM(C33:BJ33)</f>
        <v>79.737431355688912</v>
      </c>
    </row>
    <row r="34" spans="1:63" x14ac:dyDescent="0.25">
      <c r="A34" s="6" t="s">
        <v>9</v>
      </c>
      <c r="B34" s="53" t="s">
        <v>22</v>
      </c>
      <c r="C34" s="62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4"/>
    </row>
    <row r="35" spans="1:63" x14ac:dyDescent="0.25">
      <c r="A35" s="6"/>
      <c r="B35" s="54" t="s">
        <v>101</v>
      </c>
      <c r="C35" s="55">
        <v>0</v>
      </c>
      <c r="D35" s="55">
        <v>0.23041818467740002</v>
      </c>
      <c r="E35" s="55">
        <v>0</v>
      </c>
      <c r="F35" s="55">
        <v>0</v>
      </c>
      <c r="G35" s="55">
        <v>0</v>
      </c>
      <c r="H35" s="55">
        <v>1.6256758806299999E-2</v>
      </c>
      <c r="I35" s="56">
        <v>0</v>
      </c>
      <c r="J35" s="56">
        <v>0</v>
      </c>
      <c r="K35" s="56">
        <v>0</v>
      </c>
      <c r="L35" s="57">
        <v>1.4708349353000001E-3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1.2644948386000001E-3</v>
      </c>
      <c r="S35" s="56">
        <v>0</v>
      </c>
      <c r="T35" s="56">
        <v>0</v>
      </c>
      <c r="U35" s="56">
        <v>0</v>
      </c>
      <c r="V35" s="56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>
        <v>0</v>
      </c>
      <c r="AQ35" s="55">
        <v>0</v>
      </c>
      <c r="AR35" s="55">
        <v>0.90244242690309995</v>
      </c>
      <c r="AS35" s="55">
        <v>0</v>
      </c>
      <c r="AT35" s="55">
        <v>0</v>
      </c>
      <c r="AU35" s="55">
        <v>0</v>
      </c>
      <c r="AV35" s="55">
        <v>9.5549196715055977</v>
      </c>
      <c r="AW35" s="56">
        <v>3.8430543460958</v>
      </c>
      <c r="AX35" s="56">
        <v>0</v>
      </c>
      <c r="AY35" s="56">
        <v>0</v>
      </c>
      <c r="AZ35" s="57">
        <v>0.48807822580639998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8.3324336603158002</v>
      </c>
      <c r="BG35" s="56">
        <v>1.0470904870958999</v>
      </c>
      <c r="BH35" s="56">
        <v>0</v>
      </c>
      <c r="BI35" s="56">
        <v>0</v>
      </c>
      <c r="BJ35" s="57">
        <v>4.3408571611999996E-3</v>
      </c>
      <c r="BK35" s="58">
        <v>24.421769948141396</v>
      </c>
    </row>
    <row r="36" spans="1:63" x14ac:dyDescent="0.25">
      <c r="A36" s="6"/>
      <c r="B36" s="54" t="s">
        <v>102</v>
      </c>
      <c r="C36" s="55">
        <v>0</v>
      </c>
      <c r="D36" s="55">
        <v>0.24382575348379998</v>
      </c>
      <c r="E36" s="55">
        <v>0</v>
      </c>
      <c r="F36" s="55">
        <v>0</v>
      </c>
      <c r="G36" s="55">
        <v>0</v>
      </c>
      <c r="H36" s="55">
        <v>0.16608734945129999</v>
      </c>
      <c r="I36" s="56">
        <v>0</v>
      </c>
      <c r="J36" s="56">
        <v>0</v>
      </c>
      <c r="K36" s="56">
        <v>0</v>
      </c>
      <c r="L36" s="57">
        <v>1.52726886127E-2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5.7378173128400003E-2</v>
      </c>
      <c r="S36" s="56">
        <v>0</v>
      </c>
      <c r="T36" s="56">
        <v>0</v>
      </c>
      <c r="U36" s="56">
        <v>0</v>
      </c>
      <c r="V36" s="56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6">
        <v>0</v>
      </c>
      <c r="AS36" s="55">
        <v>0</v>
      </c>
      <c r="AT36" s="55">
        <v>0</v>
      </c>
      <c r="AU36" s="55">
        <v>0</v>
      </c>
      <c r="AV36" s="55">
        <v>17.996946476362758</v>
      </c>
      <c r="AW36" s="56">
        <v>0.75726835319210006</v>
      </c>
      <c r="AX36" s="56">
        <v>6.3456774189999993E-4</v>
      </c>
      <c r="AY36" s="56">
        <v>0</v>
      </c>
      <c r="AZ36" s="57">
        <v>1.6320875100962002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13.614680069158265</v>
      </c>
      <c r="BG36" s="56">
        <v>3.4394493419E-2</v>
      </c>
      <c r="BH36" s="56">
        <v>0</v>
      </c>
      <c r="BI36" s="56">
        <v>0</v>
      </c>
      <c r="BJ36" s="57">
        <v>0</v>
      </c>
      <c r="BK36" s="58">
        <v>34.518575434646422</v>
      </c>
    </row>
    <row r="37" spans="1:63" x14ac:dyDescent="0.25">
      <c r="A37" s="6"/>
      <c r="B37" s="54" t="s">
        <v>103</v>
      </c>
      <c r="C37" s="55">
        <v>0</v>
      </c>
      <c r="D37" s="55">
        <v>0.19353090261289999</v>
      </c>
      <c r="E37" s="55">
        <v>0</v>
      </c>
      <c r="F37" s="55">
        <v>0</v>
      </c>
      <c r="G37" s="55">
        <v>0</v>
      </c>
      <c r="H37" s="55">
        <v>1.2227391648693</v>
      </c>
      <c r="I37" s="56">
        <v>8.184410309670001E-2</v>
      </c>
      <c r="J37" s="56">
        <v>0</v>
      </c>
      <c r="K37" s="56">
        <v>0</v>
      </c>
      <c r="L37" s="57">
        <v>1.0355587571290001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0.15403250457920006</v>
      </c>
      <c r="S37" s="56">
        <v>5.7183058059999999E-4</v>
      </c>
      <c r="T37" s="56">
        <v>0</v>
      </c>
      <c r="U37" s="56">
        <v>0</v>
      </c>
      <c r="V37" s="56">
        <v>4.9042561290000002E-4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16.333699551157206</v>
      </c>
      <c r="AW37" s="56">
        <v>0.47655955345120005</v>
      </c>
      <c r="AX37" s="56">
        <v>0</v>
      </c>
      <c r="AY37" s="56">
        <v>0</v>
      </c>
      <c r="AZ37" s="57">
        <v>1.2841336468056002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3.7604543988552992</v>
      </c>
      <c r="BG37" s="56">
        <v>0.15157305461270004</v>
      </c>
      <c r="BH37" s="56">
        <v>0</v>
      </c>
      <c r="BI37" s="56">
        <v>0</v>
      </c>
      <c r="BJ37" s="57">
        <v>3.5848361558063004</v>
      </c>
      <c r="BK37" s="58">
        <v>28.280024049168905</v>
      </c>
    </row>
    <row r="38" spans="1:63" x14ac:dyDescent="0.25">
      <c r="A38" s="6"/>
      <c r="B38" s="54" t="s">
        <v>104</v>
      </c>
      <c r="C38" s="55">
        <v>0</v>
      </c>
      <c r="D38" s="55">
        <v>7.3500865935400006E-2</v>
      </c>
      <c r="E38" s="55">
        <v>0</v>
      </c>
      <c r="F38" s="55">
        <v>0</v>
      </c>
      <c r="G38" s="55">
        <v>0</v>
      </c>
      <c r="H38" s="55">
        <v>3.5590535515700003E-2</v>
      </c>
      <c r="I38" s="56">
        <v>0</v>
      </c>
      <c r="J38" s="56">
        <v>0</v>
      </c>
      <c r="K38" s="56">
        <v>0</v>
      </c>
      <c r="L38" s="57">
        <v>1.4853731933999999E-3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6.7644239838200004E-2</v>
      </c>
      <c r="S38" s="56">
        <v>0</v>
      </c>
      <c r="T38" s="56">
        <v>0</v>
      </c>
      <c r="U38" s="56">
        <v>0</v>
      </c>
      <c r="V38" s="56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2.2297388063999999E-3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2.2849743547999997E-3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3.9479740412969013</v>
      </c>
      <c r="AW38" s="56">
        <v>0.10094797399950001</v>
      </c>
      <c r="AX38" s="56">
        <v>0</v>
      </c>
      <c r="AY38" s="56">
        <v>0</v>
      </c>
      <c r="AZ38" s="57">
        <v>0.44986408864480004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1.1787329190823004</v>
      </c>
      <c r="BG38" s="56">
        <v>1.28347446128E-2</v>
      </c>
      <c r="BH38" s="56">
        <v>0</v>
      </c>
      <c r="BI38" s="56">
        <v>0</v>
      </c>
      <c r="BJ38" s="57">
        <v>1.8521950643999999E-3</v>
      </c>
      <c r="BK38" s="58">
        <v>5.8749416903446008</v>
      </c>
    </row>
    <row r="39" spans="1:63" x14ac:dyDescent="0.25">
      <c r="A39" s="6"/>
      <c r="B39" s="54" t="s">
        <v>105</v>
      </c>
      <c r="C39" s="55">
        <v>0</v>
      </c>
      <c r="D39" s="55">
        <v>5.1877465806000004E-3</v>
      </c>
      <c r="E39" s="55">
        <v>0</v>
      </c>
      <c r="F39" s="55">
        <v>0</v>
      </c>
      <c r="G39" s="55">
        <v>0</v>
      </c>
      <c r="H39" s="55">
        <v>7.1886583869000004E-3</v>
      </c>
      <c r="I39" s="56">
        <v>0</v>
      </c>
      <c r="J39" s="56">
        <v>0</v>
      </c>
      <c r="K39" s="56">
        <v>0</v>
      </c>
      <c r="L39" s="57">
        <v>1.4323835806000001E-3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7.6213905156999988E-3</v>
      </c>
      <c r="S39" s="56">
        <v>0</v>
      </c>
      <c r="T39" s="56">
        <v>0</v>
      </c>
      <c r="U39" s="56">
        <v>0</v>
      </c>
      <c r="V39" s="56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0.39314077225510013</v>
      </c>
      <c r="AW39" s="56">
        <v>0</v>
      </c>
      <c r="AX39" s="56">
        <v>0</v>
      </c>
      <c r="AY39" s="56">
        <v>0</v>
      </c>
      <c r="AZ39" s="57">
        <v>0.10670461858059999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2.7390335483399999E-2</v>
      </c>
      <c r="BG39" s="56">
        <v>0</v>
      </c>
      <c r="BH39" s="56">
        <v>0</v>
      </c>
      <c r="BI39" s="56">
        <v>0</v>
      </c>
      <c r="BJ39" s="57">
        <v>0</v>
      </c>
      <c r="BK39" s="58">
        <v>0.54866590538290017</v>
      </c>
    </row>
    <row r="40" spans="1:63" x14ac:dyDescent="0.25">
      <c r="A40" s="6"/>
      <c r="B40" s="54" t="s">
        <v>106</v>
      </c>
      <c r="C40" s="55">
        <v>0</v>
      </c>
      <c r="D40" s="55">
        <v>0.53664655370960002</v>
      </c>
      <c r="E40" s="55">
        <v>0</v>
      </c>
      <c r="F40" s="55">
        <v>0</v>
      </c>
      <c r="G40" s="55">
        <v>0</v>
      </c>
      <c r="H40" s="55">
        <v>0.11052701954779999</v>
      </c>
      <c r="I40" s="56">
        <v>0</v>
      </c>
      <c r="J40" s="56">
        <v>0</v>
      </c>
      <c r="K40" s="56">
        <v>0</v>
      </c>
      <c r="L40" s="57">
        <v>7.4951487089999996E-4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2.3385237612399998E-2</v>
      </c>
      <c r="S40" s="56">
        <v>0</v>
      </c>
      <c r="T40" s="56">
        <v>0</v>
      </c>
      <c r="U40" s="56">
        <v>0</v>
      </c>
      <c r="V40" s="56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7.1494080630000003E-4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0</v>
      </c>
      <c r="AV40" s="55">
        <v>117.80615910732203</v>
      </c>
      <c r="AW40" s="56">
        <v>3.4460700183184998</v>
      </c>
      <c r="AX40" s="56">
        <v>0</v>
      </c>
      <c r="AY40" s="56">
        <v>0</v>
      </c>
      <c r="AZ40" s="56">
        <v>3.1374959062898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83.851009208306095</v>
      </c>
      <c r="BG40" s="56">
        <v>0.57083640777209999</v>
      </c>
      <c r="BH40" s="56">
        <v>0</v>
      </c>
      <c r="BI40" s="56">
        <v>0</v>
      </c>
      <c r="BJ40" s="57">
        <v>2.6382992901999996E-3</v>
      </c>
      <c r="BK40" s="58">
        <v>209.48623221384571</v>
      </c>
    </row>
    <row r="41" spans="1:63" x14ac:dyDescent="0.25">
      <c r="A41" s="6"/>
      <c r="B41" s="54" t="s">
        <v>107</v>
      </c>
      <c r="C41" s="55">
        <v>0</v>
      </c>
      <c r="D41" s="55">
        <v>7.6247330580600001E-2</v>
      </c>
      <c r="E41" s="55">
        <v>0</v>
      </c>
      <c r="F41" s="55">
        <v>0</v>
      </c>
      <c r="G41" s="55">
        <v>0</v>
      </c>
      <c r="H41" s="55">
        <v>4.2334302225399995E-2</v>
      </c>
      <c r="I41" s="56">
        <v>0</v>
      </c>
      <c r="J41" s="56">
        <v>0</v>
      </c>
      <c r="K41" s="56">
        <v>0</v>
      </c>
      <c r="L41" s="57">
        <v>9.3637596126999994E-3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1.2192519741299999E-2</v>
      </c>
      <c r="S41" s="56">
        <v>0</v>
      </c>
      <c r="T41" s="56">
        <v>0</v>
      </c>
      <c r="U41" s="56">
        <v>0</v>
      </c>
      <c r="V41" s="56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0</v>
      </c>
      <c r="AV41" s="55">
        <v>4.2890258939513988</v>
      </c>
      <c r="AW41" s="56">
        <v>0.14108615322570001</v>
      </c>
      <c r="AX41" s="56">
        <v>0</v>
      </c>
      <c r="AY41" s="56">
        <v>0</v>
      </c>
      <c r="AZ41" s="57">
        <v>1.1825695448060003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1.4544696400889001</v>
      </c>
      <c r="BG41" s="56">
        <v>8.7938715483000009E-3</v>
      </c>
      <c r="BH41" s="56">
        <v>0</v>
      </c>
      <c r="BI41" s="56">
        <v>0</v>
      </c>
      <c r="BJ41" s="57">
        <v>0</v>
      </c>
      <c r="BK41" s="58">
        <v>7.2160830157803</v>
      </c>
    </row>
    <row r="42" spans="1:63" x14ac:dyDescent="0.25">
      <c r="A42" s="6"/>
      <c r="B42" s="59" t="s">
        <v>89</v>
      </c>
      <c r="C42" s="60">
        <f>SUM(C35:C41)</f>
        <v>0</v>
      </c>
      <c r="D42" s="60">
        <f t="shared" ref="D42:BJ42" si="6">SUM(D35:D41)</f>
        <v>1.3593573375802999</v>
      </c>
      <c r="E42" s="60">
        <f t="shared" si="6"/>
        <v>0</v>
      </c>
      <c r="F42" s="60">
        <f t="shared" si="6"/>
        <v>0</v>
      </c>
      <c r="G42" s="60">
        <f t="shared" si="6"/>
        <v>0</v>
      </c>
      <c r="H42" s="60">
        <f t="shared" si="6"/>
        <v>1.6007237888027002</v>
      </c>
      <c r="I42" s="60">
        <f t="shared" si="6"/>
        <v>8.184410309670001E-2</v>
      </c>
      <c r="J42" s="60">
        <f t="shared" si="6"/>
        <v>0</v>
      </c>
      <c r="K42" s="60">
        <f t="shared" si="6"/>
        <v>0</v>
      </c>
      <c r="L42" s="60">
        <f t="shared" si="6"/>
        <v>1.0653333119346002</v>
      </c>
      <c r="M42" s="60">
        <f t="shared" si="6"/>
        <v>0</v>
      </c>
      <c r="N42" s="60">
        <f t="shared" si="6"/>
        <v>0</v>
      </c>
      <c r="O42" s="60">
        <f t="shared" si="6"/>
        <v>0</v>
      </c>
      <c r="P42" s="60">
        <f t="shared" si="6"/>
        <v>0</v>
      </c>
      <c r="Q42" s="60">
        <f t="shared" si="6"/>
        <v>0</v>
      </c>
      <c r="R42" s="60">
        <f t="shared" si="6"/>
        <v>0.32351856025380005</v>
      </c>
      <c r="S42" s="60">
        <f t="shared" si="6"/>
        <v>5.7183058059999999E-4</v>
      </c>
      <c r="T42" s="60">
        <f t="shared" si="6"/>
        <v>0</v>
      </c>
      <c r="U42" s="60">
        <f t="shared" si="6"/>
        <v>0</v>
      </c>
      <c r="V42" s="60">
        <f t="shared" si="6"/>
        <v>4.9042561290000002E-4</v>
      </c>
      <c r="W42" s="60">
        <f t="shared" si="6"/>
        <v>0</v>
      </c>
      <c r="X42" s="60">
        <f t="shared" si="6"/>
        <v>0</v>
      </c>
      <c r="Y42" s="60">
        <f t="shared" si="6"/>
        <v>0</v>
      </c>
      <c r="Z42" s="60">
        <f t="shared" si="6"/>
        <v>0</v>
      </c>
      <c r="AA42" s="60">
        <f t="shared" si="6"/>
        <v>0</v>
      </c>
      <c r="AB42" s="60">
        <f t="shared" si="6"/>
        <v>2.9446796127000001E-3</v>
      </c>
      <c r="AC42" s="60">
        <f t="shared" si="6"/>
        <v>0</v>
      </c>
      <c r="AD42" s="60">
        <f t="shared" si="6"/>
        <v>0</v>
      </c>
      <c r="AE42" s="60">
        <f t="shared" si="6"/>
        <v>0</v>
      </c>
      <c r="AF42" s="60">
        <f t="shared" si="6"/>
        <v>0</v>
      </c>
      <c r="AG42" s="60">
        <f t="shared" si="6"/>
        <v>0</v>
      </c>
      <c r="AH42" s="60">
        <f t="shared" si="6"/>
        <v>0</v>
      </c>
      <c r="AI42" s="60">
        <f t="shared" si="6"/>
        <v>0</v>
      </c>
      <c r="AJ42" s="60">
        <f t="shared" si="6"/>
        <v>0</v>
      </c>
      <c r="AK42" s="60">
        <f t="shared" si="6"/>
        <v>0</v>
      </c>
      <c r="AL42" s="60">
        <f t="shared" si="6"/>
        <v>2.2849743547999997E-3</v>
      </c>
      <c r="AM42" s="60">
        <f t="shared" si="6"/>
        <v>0</v>
      </c>
      <c r="AN42" s="60">
        <f t="shared" si="6"/>
        <v>0</v>
      </c>
      <c r="AO42" s="60">
        <f t="shared" si="6"/>
        <v>0</v>
      </c>
      <c r="AP42" s="60">
        <f t="shared" si="6"/>
        <v>0</v>
      </c>
      <c r="AQ42" s="60">
        <f t="shared" si="6"/>
        <v>0</v>
      </c>
      <c r="AR42" s="60">
        <f t="shared" si="6"/>
        <v>0.90244242690309995</v>
      </c>
      <c r="AS42" s="60">
        <f t="shared" si="6"/>
        <v>0</v>
      </c>
      <c r="AT42" s="60">
        <f t="shared" si="6"/>
        <v>0</v>
      </c>
      <c r="AU42" s="60">
        <f t="shared" si="6"/>
        <v>0</v>
      </c>
      <c r="AV42" s="60">
        <f t="shared" si="6"/>
        <v>170.32186551385098</v>
      </c>
      <c r="AW42" s="60">
        <f t="shared" si="6"/>
        <v>8.7649863982828009</v>
      </c>
      <c r="AX42" s="60">
        <f t="shared" si="6"/>
        <v>6.3456774189999993E-4</v>
      </c>
      <c r="AY42" s="60">
        <f t="shared" si="6"/>
        <v>0</v>
      </c>
      <c r="AZ42" s="60">
        <f t="shared" si="6"/>
        <v>8.2809335410294018</v>
      </c>
      <c r="BA42" s="60">
        <f t="shared" si="6"/>
        <v>0</v>
      </c>
      <c r="BB42" s="60">
        <f t="shared" si="6"/>
        <v>0</v>
      </c>
      <c r="BC42" s="60">
        <f t="shared" si="6"/>
        <v>0</v>
      </c>
      <c r="BD42" s="60">
        <f t="shared" si="6"/>
        <v>0</v>
      </c>
      <c r="BE42" s="60">
        <f t="shared" si="6"/>
        <v>0</v>
      </c>
      <c r="BF42" s="60">
        <f t="shared" si="6"/>
        <v>112.21917023129006</v>
      </c>
      <c r="BG42" s="60">
        <f t="shared" si="6"/>
        <v>1.8255230590608</v>
      </c>
      <c r="BH42" s="60">
        <f t="shared" si="6"/>
        <v>0</v>
      </c>
      <c r="BI42" s="60">
        <f t="shared" si="6"/>
        <v>0</v>
      </c>
      <c r="BJ42" s="60">
        <f t="shared" si="6"/>
        <v>3.5936675073221003</v>
      </c>
      <c r="BK42" s="61">
        <f>SUM(C42:BJ42)</f>
        <v>310.34629225731027</v>
      </c>
    </row>
    <row r="43" spans="1:63" x14ac:dyDescent="0.25">
      <c r="A43" s="6"/>
      <c r="B43" s="59" t="s">
        <v>108</v>
      </c>
      <c r="C43" s="60">
        <f>+C33+C42</f>
        <v>0</v>
      </c>
      <c r="D43" s="60">
        <f t="shared" ref="D43:BJ43" si="7">+D33+D42</f>
        <v>1.8862290512253999</v>
      </c>
      <c r="E43" s="60">
        <f t="shared" si="7"/>
        <v>0</v>
      </c>
      <c r="F43" s="60">
        <f t="shared" si="7"/>
        <v>0</v>
      </c>
      <c r="G43" s="60">
        <f t="shared" si="7"/>
        <v>0</v>
      </c>
      <c r="H43" s="60">
        <f t="shared" si="7"/>
        <v>1.9013812419631002</v>
      </c>
      <c r="I43" s="60">
        <f t="shared" si="7"/>
        <v>8.184410309670001E-2</v>
      </c>
      <c r="J43" s="60">
        <f t="shared" si="7"/>
        <v>0</v>
      </c>
      <c r="K43" s="60">
        <f t="shared" si="7"/>
        <v>0</v>
      </c>
      <c r="L43" s="60">
        <f t="shared" si="7"/>
        <v>1.0667812761925002</v>
      </c>
      <c r="M43" s="60">
        <f t="shared" si="7"/>
        <v>0</v>
      </c>
      <c r="N43" s="60">
        <f t="shared" si="7"/>
        <v>0</v>
      </c>
      <c r="O43" s="60">
        <f t="shared" si="7"/>
        <v>0</v>
      </c>
      <c r="P43" s="60">
        <f t="shared" si="7"/>
        <v>0</v>
      </c>
      <c r="Q43" s="60">
        <f t="shared" si="7"/>
        <v>0</v>
      </c>
      <c r="R43" s="60">
        <f t="shared" si="7"/>
        <v>0.43917751076880002</v>
      </c>
      <c r="S43" s="60">
        <f t="shared" si="7"/>
        <v>5.7183058059999999E-4</v>
      </c>
      <c r="T43" s="60">
        <f t="shared" si="7"/>
        <v>0</v>
      </c>
      <c r="U43" s="60">
        <f t="shared" si="7"/>
        <v>0</v>
      </c>
      <c r="V43" s="60">
        <f t="shared" si="7"/>
        <v>4.9042561290000002E-4</v>
      </c>
      <c r="W43" s="60">
        <f t="shared" si="7"/>
        <v>0</v>
      </c>
      <c r="X43" s="60">
        <f t="shared" si="7"/>
        <v>0</v>
      </c>
      <c r="Y43" s="60">
        <f t="shared" si="7"/>
        <v>0</v>
      </c>
      <c r="Z43" s="60">
        <f t="shared" si="7"/>
        <v>0</v>
      </c>
      <c r="AA43" s="60">
        <f t="shared" si="7"/>
        <v>0</v>
      </c>
      <c r="AB43" s="60">
        <f t="shared" si="7"/>
        <v>1.61634100319E-2</v>
      </c>
      <c r="AC43" s="60">
        <f t="shared" si="7"/>
        <v>0</v>
      </c>
      <c r="AD43" s="60">
        <f t="shared" si="7"/>
        <v>0</v>
      </c>
      <c r="AE43" s="60">
        <f t="shared" si="7"/>
        <v>0</v>
      </c>
      <c r="AF43" s="60">
        <f t="shared" si="7"/>
        <v>0</v>
      </c>
      <c r="AG43" s="60">
        <f t="shared" si="7"/>
        <v>0</v>
      </c>
      <c r="AH43" s="60">
        <f t="shared" si="7"/>
        <v>0</v>
      </c>
      <c r="AI43" s="60">
        <f t="shared" si="7"/>
        <v>0</v>
      </c>
      <c r="AJ43" s="60">
        <f t="shared" si="7"/>
        <v>0</v>
      </c>
      <c r="AK43" s="60">
        <f t="shared" si="7"/>
        <v>0</v>
      </c>
      <c r="AL43" s="60">
        <f t="shared" si="7"/>
        <v>2.2849743547999997E-3</v>
      </c>
      <c r="AM43" s="60">
        <f t="shared" si="7"/>
        <v>0</v>
      </c>
      <c r="AN43" s="60">
        <f t="shared" si="7"/>
        <v>0</v>
      </c>
      <c r="AO43" s="60">
        <f t="shared" si="7"/>
        <v>0</v>
      </c>
      <c r="AP43" s="60">
        <f t="shared" si="7"/>
        <v>0</v>
      </c>
      <c r="AQ43" s="60">
        <f t="shared" si="7"/>
        <v>0</v>
      </c>
      <c r="AR43" s="60">
        <f t="shared" si="7"/>
        <v>0.90244242690309995</v>
      </c>
      <c r="AS43" s="60">
        <f t="shared" si="7"/>
        <v>0</v>
      </c>
      <c r="AT43" s="60">
        <f t="shared" si="7"/>
        <v>0</v>
      </c>
      <c r="AU43" s="60">
        <f t="shared" si="7"/>
        <v>0</v>
      </c>
      <c r="AV43" s="60">
        <f t="shared" si="7"/>
        <v>222.69956298686913</v>
      </c>
      <c r="AW43" s="60">
        <f t="shared" si="7"/>
        <v>16.022340648120803</v>
      </c>
      <c r="AX43" s="60">
        <f t="shared" si="7"/>
        <v>6.3456774189999993E-4</v>
      </c>
      <c r="AY43" s="60">
        <f t="shared" si="7"/>
        <v>0</v>
      </c>
      <c r="AZ43" s="60">
        <f t="shared" si="7"/>
        <v>13.538004105220603</v>
      </c>
      <c r="BA43" s="60">
        <f t="shared" si="7"/>
        <v>0</v>
      </c>
      <c r="BB43" s="60">
        <f t="shared" si="7"/>
        <v>0</v>
      </c>
      <c r="BC43" s="60">
        <f t="shared" si="7"/>
        <v>0</v>
      </c>
      <c r="BD43" s="60">
        <f t="shared" si="7"/>
        <v>0</v>
      </c>
      <c r="BE43" s="60">
        <f t="shared" si="7"/>
        <v>0</v>
      </c>
      <c r="BF43" s="60">
        <f t="shared" si="7"/>
        <v>125.43894109019234</v>
      </c>
      <c r="BG43" s="60">
        <f t="shared" si="7"/>
        <v>1.8255311989317</v>
      </c>
      <c r="BH43" s="60">
        <f t="shared" si="7"/>
        <v>0</v>
      </c>
      <c r="BI43" s="60">
        <f t="shared" si="7"/>
        <v>0</v>
      </c>
      <c r="BJ43" s="60">
        <f t="shared" si="7"/>
        <v>4.2613427651929001</v>
      </c>
      <c r="BK43" s="61">
        <f>SUM(C43:BJ43)</f>
        <v>390.08372361299917</v>
      </c>
    </row>
    <row r="44" spans="1:63" ht="3" customHeight="1" x14ac:dyDescent="0.25">
      <c r="A44" s="6"/>
      <c r="B44" s="53"/>
      <c r="C44" s="6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4"/>
    </row>
    <row r="45" spans="1:63" x14ac:dyDescent="0.25">
      <c r="A45" s="6" t="s">
        <v>23</v>
      </c>
      <c r="B45" s="51" t="s">
        <v>24</v>
      </c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4"/>
    </row>
    <row r="46" spans="1:63" x14ac:dyDescent="0.25">
      <c r="A46" s="6" t="s">
        <v>7</v>
      </c>
      <c r="B46" s="53" t="s">
        <v>25</v>
      </c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4"/>
    </row>
    <row r="47" spans="1:63" x14ac:dyDescent="0.25">
      <c r="A47" s="6"/>
      <c r="B47" s="54" t="s">
        <v>90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0</v>
      </c>
      <c r="BD47" s="55">
        <v>0</v>
      </c>
      <c r="BE47" s="55">
        <v>0</v>
      </c>
      <c r="BF47" s="55">
        <v>0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</row>
    <row r="48" spans="1:63" x14ac:dyDescent="0.25">
      <c r="A48" s="6"/>
      <c r="B48" s="59" t="s">
        <v>109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</row>
    <row r="49" spans="1:63" ht="2.25" customHeight="1" x14ac:dyDescent="0.25">
      <c r="A49" s="6"/>
      <c r="B49" s="53"/>
      <c r="C49" s="62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4"/>
    </row>
    <row r="50" spans="1:63" x14ac:dyDescent="0.25">
      <c r="A50" s="6" t="s">
        <v>26</v>
      </c>
      <c r="B50" s="51" t="s">
        <v>27</v>
      </c>
      <c r="C50" s="62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4"/>
    </row>
    <row r="51" spans="1:63" x14ac:dyDescent="0.25">
      <c r="A51" s="6" t="s">
        <v>7</v>
      </c>
      <c r="B51" s="53" t="s">
        <v>28</v>
      </c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4"/>
    </row>
    <row r="52" spans="1:63" x14ac:dyDescent="0.25">
      <c r="A52" s="6"/>
      <c r="B52" s="54" t="s">
        <v>90</v>
      </c>
      <c r="C52" s="55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0</v>
      </c>
      <c r="AI52" s="55">
        <v>0</v>
      </c>
      <c r="AJ52" s="55">
        <v>0</v>
      </c>
      <c r="AK52" s="55">
        <v>0</v>
      </c>
      <c r="AL52" s="55">
        <v>0</v>
      </c>
      <c r="AM52" s="55">
        <v>0</v>
      </c>
      <c r="AN52" s="55">
        <v>0</v>
      </c>
      <c r="AO52" s="55">
        <v>0</v>
      </c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</row>
    <row r="53" spans="1:63" x14ac:dyDescent="0.25">
      <c r="A53" s="6"/>
      <c r="B53" s="54" t="s">
        <v>87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5">
        <v>0</v>
      </c>
      <c r="AM53" s="55">
        <v>0</v>
      </c>
      <c r="AN53" s="55">
        <v>0</v>
      </c>
      <c r="AO53" s="55">
        <v>0</v>
      </c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5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</row>
    <row r="54" spans="1:63" x14ac:dyDescent="0.25">
      <c r="A54" s="6" t="s">
        <v>9</v>
      </c>
      <c r="B54" s="53" t="s">
        <v>29</v>
      </c>
      <c r="C54" s="62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4"/>
    </row>
    <row r="55" spans="1:63" x14ac:dyDescent="0.25">
      <c r="A55" s="6"/>
      <c r="B55" s="54" t="s">
        <v>90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0</v>
      </c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</row>
    <row r="56" spans="1:63" x14ac:dyDescent="0.25">
      <c r="A56" s="6"/>
      <c r="B56" s="54" t="s">
        <v>89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0</v>
      </c>
    </row>
    <row r="57" spans="1:63" x14ac:dyDescent="0.25">
      <c r="A57" s="6"/>
      <c r="B57" s="59" t="s">
        <v>108</v>
      </c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</row>
    <row r="58" spans="1:63" ht="4.5" customHeight="1" x14ac:dyDescent="0.25">
      <c r="A58" s="6"/>
      <c r="B58" s="53"/>
      <c r="C58" s="62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4"/>
    </row>
    <row r="59" spans="1:63" x14ac:dyDescent="0.25">
      <c r="A59" s="6" t="s">
        <v>30</v>
      </c>
      <c r="B59" s="51" t="s">
        <v>31</v>
      </c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4"/>
    </row>
    <row r="60" spans="1:63" x14ac:dyDescent="0.25">
      <c r="A60" s="6" t="s">
        <v>7</v>
      </c>
      <c r="B60" s="53" t="s">
        <v>32</v>
      </c>
      <c r="C60" s="62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4"/>
    </row>
    <row r="61" spans="1:63" x14ac:dyDescent="0.25">
      <c r="A61" s="6"/>
      <c r="B61" s="54" t="s">
        <v>90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</row>
    <row r="62" spans="1:63" x14ac:dyDescent="0.25">
      <c r="A62" s="6"/>
      <c r="B62" s="59" t="s">
        <v>109</v>
      </c>
      <c r="C62" s="55">
        <v>0</v>
      </c>
      <c r="D62" s="55">
        <v>0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  <c r="AL62" s="55">
        <v>0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</row>
    <row r="63" spans="1:63" ht="4.5" customHeight="1" x14ac:dyDescent="0.25">
      <c r="A63" s="6"/>
      <c r="B63" s="77"/>
      <c r="C63" s="62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4"/>
    </row>
    <row r="64" spans="1:63" x14ac:dyDescent="0.25">
      <c r="A64" s="6"/>
      <c r="B64" s="78" t="s">
        <v>110</v>
      </c>
      <c r="C64" s="79">
        <f>+C28+C43+C48+C57+C62</f>
        <v>0</v>
      </c>
      <c r="D64" s="79">
        <f t="shared" ref="D64:BJ64" si="8">+D28+D43+D48+D57+D62</f>
        <v>6.8868100308058002</v>
      </c>
      <c r="E64" s="79">
        <f t="shared" si="8"/>
        <v>0</v>
      </c>
      <c r="F64" s="79">
        <f t="shared" si="8"/>
        <v>0</v>
      </c>
      <c r="G64" s="79">
        <f t="shared" si="8"/>
        <v>0</v>
      </c>
      <c r="H64" s="79">
        <f t="shared" si="8"/>
        <v>6.8763329154766</v>
      </c>
      <c r="I64" s="79">
        <f t="shared" si="8"/>
        <v>1561.1519103418029</v>
      </c>
      <c r="J64" s="79">
        <f t="shared" si="8"/>
        <v>1243.3966996826759</v>
      </c>
      <c r="K64" s="79">
        <f t="shared" si="8"/>
        <v>0</v>
      </c>
      <c r="L64" s="79">
        <f t="shared" si="8"/>
        <v>28.539458984997303</v>
      </c>
      <c r="M64" s="79">
        <f t="shared" si="8"/>
        <v>0</v>
      </c>
      <c r="N64" s="79">
        <f t="shared" si="8"/>
        <v>0</v>
      </c>
      <c r="O64" s="79">
        <f t="shared" si="8"/>
        <v>0</v>
      </c>
      <c r="P64" s="79">
        <f t="shared" si="8"/>
        <v>0</v>
      </c>
      <c r="Q64" s="79">
        <f t="shared" si="8"/>
        <v>0</v>
      </c>
      <c r="R64" s="79">
        <f t="shared" si="8"/>
        <v>2.2454750483151997</v>
      </c>
      <c r="S64" s="79">
        <f t="shared" si="8"/>
        <v>9.7541576726446007</v>
      </c>
      <c r="T64" s="79">
        <f t="shared" si="8"/>
        <v>39.710447363806296</v>
      </c>
      <c r="U64" s="79">
        <f t="shared" si="8"/>
        <v>0</v>
      </c>
      <c r="V64" s="79">
        <f t="shared" si="8"/>
        <v>21.460087256031496</v>
      </c>
      <c r="W64" s="79">
        <f t="shared" si="8"/>
        <v>0</v>
      </c>
      <c r="X64" s="79">
        <f t="shared" si="8"/>
        <v>0</v>
      </c>
      <c r="Y64" s="79">
        <f t="shared" si="8"/>
        <v>0</v>
      </c>
      <c r="Z64" s="79">
        <f t="shared" si="8"/>
        <v>0</v>
      </c>
      <c r="AA64" s="79">
        <f t="shared" si="8"/>
        <v>0</v>
      </c>
      <c r="AB64" s="79">
        <f t="shared" si="8"/>
        <v>3.81804390641E-2</v>
      </c>
      <c r="AC64" s="79">
        <f t="shared" si="8"/>
        <v>0</v>
      </c>
      <c r="AD64" s="79">
        <f t="shared" si="8"/>
        <v>0</v>
      </c>
      <c r="AE64" s="79">
        <f t="shared" si="8"/>
        <v>0</v>
      </c>
      <c r="AF64" s="79">
        <f t="shared" si="8"/>
        <v>0.13053972235479999</v>
      </c>
      <c r="AG64" s="79">
        <f t="shared" si="8"/>
        <v>0</v>
      </c>
      <c r="AH64" s="79">
        <f t="shared" si="8"/>
        <v>0</v>
      </c>
      <c r="AI64" s="79">
        <f t="shared" si="8"/>
        <v>0</v>
      </c>
      <c r="AJ64" s="79">
        <f t="shared" si="8"/>
        <v>0</v>
      </c>
      <c r="AK64" s="79">
        <f t="shared" si="8"/>
        <v>0</v>
      </c>
      <c r="AL64" s="79">
        <f t="shared" si="8"/>
        <v>2.2849743547999997E-3</v>
      </c>
      <c r="AM64" s="79">
        <f t="shared" si="8"/>
        <v>0</v>
      </c>
      <c r="AN64" s="79">
        <f t="shared" si="8"/>
        <v>0</v>
      </c>
      <c r="AO64" s="79">
        <f t="shared" si="8"/>
        <v>0</v>
      </c>
      <c r="AP64" s="79">
        <f t="shared" si="8"/>
        <v>0</v>
      </c>
      <c r="AQ64" s="79">
        <f t="shared" si="8"/>
        <v>0</v>
      </c>
      <c r="AR64" s="79">
        <f t="shared" si="8"/>
        <v>0.90244242690309995</v>
      </c>
      <c r="AS64" s="79">
        <f t="shared" si="8"/>
        <v>0</v>
      </c>
      <c r="AT64" s="79">
        <f t="shared" si="8"/>
        <v>0</v>
      </c>
      <c r="AU64" s="79">
        <f t="shared" si="8"/>
        <v>0</v>
      </c>
      <c r="AV64" s="79">
        <f t="shared" si="8"/>
        <v>244.55164135440862</v>
      </c>
      <c r="AW64" s="79">
        <f t="shared" si="8"/>
        <v>1339.7222279315015</v>
      </c>
      <c r="AX64" s="79">
        <f t="shared" si="8"/>
        <v>430.05943555745102</v>
      </c>
      <c r="AY64" s="79">
        <f t="shared" si="8"/>
        <v>33.452650166064196</v>
      </c>
      <c r="AZ64" s="79">
        <f t="shared" si="8"/>
        <v>70.809868404211912</v>
      </c>
      <c r="BA64" s="79">
        <f t="shared" si="8"/>
        <v>0</v>
      </c>
      <c r="BB64" s="79">
        <f t="shared" si="8"/>
        <v>0</v>
      </c>
      <c r="BC64" s="79">
        <f t="shared" si="8"/>
        <v>0</v>
      </c>
      <c r="BD64" s="79">
        <f t="shared" si="8"/>
        <v>0</v>
      </c>
      <c r="BE64" s="79">
        <f t="shared" si="8"/>
        <v>0</v>
      </c>
      <c r="BF64" s="79">
        <f t="shared" si="8"/>
        <v>132.00863318382295</v>
      </c>
      <c r="BG64" s="79">
        <f t="shared" si="8"/>
        <v>23.266198996125002</v>
      </c>
      <c r="BH64" s="79">
        <f t="shared" si="8"/>
        <v>36.3802207902257</v>
      </c>
      <c r="BI64" s="79">
        <f t="shared" si="8"/>
        <v>0</v>
      </c>
      <c r="BJ64" s="79">
        <f t="shared" si="8"/>
        <v>8.5853261394497</v>
      </c>
      <c r="BK64" s="60">
        <f>SUM(C64:BJ64)</f>
        <v>5239.9310293824938</v>
      </c>
    </row>
    <row r="65" spans="1:63" ht="4.5" customHeight="1" x14ac:dyDescent="0.25">
      <c r="A65" s="6"/>
      <c r="B65" s="78"/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2"/>
    </row>
    <row r="66" spans="1:63" ht="14.25" customHeight="1" x14ac:dyDescent="0.3">
      <c r="A66" s="6" t="s">
        <v>33</v>
      </c>
      <c r="B66" s="83" t="s">
        <v>34</v>
      </c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2"/>
    </row>
    <row r="67" spans="1:63" x14ac:dyDescent="0.25">
      <c r="A67" s="6"/>
      <c r="B67" s="54" t="s">
        <v>90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5">
        <v>0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</row>
    <row r="68" spans="1:63" ht="15.75" thickBot="1" x14ac:dyDescent="0.3">
      <c r="A68" s="84"/>
      <c r="B68" s="59" t="s">
        <v>109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0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5">
        <v>0</v>
      </c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</row>
    <row r="69" spans="1:63" ht="6" customHeight="1" x14ac:dyDescent="0.25">
      <c r="A69" s="9"/>
      <c r="B69" s="85"/>
    </row>
    <row r="70" spans="1:63" x14ac:dyDescent="0.25">
      <c r="A70" s="9"/>
      <c r="B70" s="9" t="s">
        <v>4</v>
      </c>
      <c r="L70" s="86" t="s">
        <v>111</v>
      </c>
    </row>
    <row r="71" spans="1:63" x14ac:dyDescent="0.25">
      <c r="A71" s="9"/>
      <c r="B71" s="9" t="s">
        <v>112</v>
      </c>
      <c r="L71" s="9" t="s">
        <v>113</v>
      </c>
    </row>
    <row r="72" spans="1:63" x14ac:dyDescent="0.25">
      <c r="L72" s="9" t="s">
        <v>114</v>
      </c>
    </row>
    <row r="73" spans="1:63" x14ac:dyDescent="0.25">
      <c r="B73" s="9" t="s">
        <v>115</v>
      </c>
      <c r="L73" s="9" t="s">
        <v>116</v>
      </c>
    </row>
    <row r="74" spans="1:63" x14ac:dyDescent="0.25">
      <c r="B74" s="9" t="s">
        <v>117</v>
      </c>
      <c r="L74" s="9" t="s">
        <v>118</v>
      </c>
    </row>
    <row r="75" spans="1:63" x14ac:dyDescent="0.25">
      <c r="B75" s="9"/>
      <c r="L75" s="9" t="s">
        <v>119</v>
      </c>
    </row>
    <row r="81" spans="2:2" x14ac:dyDescent="0.25">
      <c r="B81" s="9"/>
    </row>
  </sheetData>
  <mergeCells count="49">
    <mergeCell ref="C59:BK59"/>
    <mergeCell ref="C60:BK60"/>
    <mergeCell ref="C63:BK63"/>
    <mergeCell ref="C65:BK65"/>
    <mergeCell ref="C66:BK66"/>
    <mergeCell ref="C46:BK46"/>
    <mergeCell ref="C49:BK49"/>
    <mergeCell ref="C50:BK50"/>
    <mergeCell ref="C51:BK51"/>
    <mergeCell ref="C54:BK54"/>
    <mergeCell ref="C58:BK58"/>
    <mergeCell ref="C29:BK29"/>
    <mergeCell ref="C30:BK30"/>
    <mergeCell ref="C31:BK31"/>
    <mergeCell ref="C34:BK34"/>
    <mergeCell ref="C44:BK44"/>
    <mergeCell ref="C45:BK45"/>
    <mergeCell ref="C7:BK7"/>
    <mergeCell ref="C10:BK10"/>
    <mergeCell ref="C13:BK13"/>
    <mergeCell ref="C16:BK16"/>
    <mergeCell ref="C19:BK19"/>
    <mergeCell ref="C22:BK22"/>
    <mergeCell ref="AL4:AP4"/>
    <mergeCell ref="AQ4:AU4"/>
    <mergeCell ref="AV4:AZ4"/>
    <mergeCell ref="BA4:BE4"/>
    <mergeCell ref="BF4:BJ4"/>
    <mergeCell ref="C6:BK6"/>
    <mergeCell ref="AG3:AP3"/>
    <mergeCell ref="AQ3:AZ3"/>
    <mergeCell ref="BA3:BJ3"/>
    <mergeCell ref="C4:G4"/>
    <mergeCell ref="H4:L4"/>
    <mergeCell ref="M4:Q4"/>
    <mergeCell ref="R4:V4"/>
    <mergeCell ref="W4:AA4"/>
    <mergeCell ref="AB4:AF4"/>
    <mergeCell ref="AG4:AK4"/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18" sqref="C18"/>
    </sheetView>
  </sheetViews>
  <sheetFormatPr defaultColWidth="0" defaultRowHeight="15" zeroHeight="1" x14ac:dyDescent="0.25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  <col min="257" max="257" width="9.140625" customWidth="1"/>
    <col min="258" max="258" width="25.28515625" bestFit="1" customWidth="1"/>
    <col min="259" max="259" width="15.42578125" customWidth="1"/>
    <col min="260" max="261" width="18.28515625" bestFit="1" customWidth="1"/>
    <col min="262" max="262" width="14.5703125" customWidth="1"/>
    <col min="263" max="263" width="19.85546875" bestFit="1" customWidth="1"/>
    <col min="264" max="264" width="15.85546875" bestFit="1" customWidth="1"/>
    <col min="265" max="265" width="17" bestFit="1" customWidth="1"/>
    <col min="266" max="266" width="19.85546875" bestFit="1" customWidth="1"/>
    <col min="513" max="513" width="9.140625" customWidth="1"/>
    <col min="514" max="514" width="25.28515625" bestFit="1" customWidth="1"/>
    <col min="515" max="515" width="15.42578125" customWidth="1"/>
    <col min="516" max="517" width="18.28515625" bestFit="1" customWidth="1"/>
    <col min="518" max="518" width="14.5703125" customWidth="1"/>
    <col min="519" max="519" width="19.85546875" bestFit="1" customWidth="1"/>
    <col min="520" max="520" width="15.85546875" bestFit="1" customWidth="1"/>
    <col min="521" max="521" width="17" bestFit="1" customWidth="1"/>
    <col min="522" max="522" width="19.85546875" bestFit="1" customWidth="1"/>
    <col min="769" max="769" width="9.140625" customWidth="1"/>
    <col min="770" max="770" width="25.28515625" bestFit="1" customWidth="1"/>
    <col min="771" max="771" width="15.42578125" customWidth="1"/>
    <col min="772" max="773" width="18.28515625" bestFit="1" customWidth="1"/>
    <col min="774" max="774" width="14.5703125" customWidth="1"/>
    <col min="775" max="775" width="19.85546875" bestFit="1" customWidth="1"/>
    <col min="776" max="776" width="15.85546875" bestFit="1" customWidth="1"/>
    <col min="777" max="777" width="17" bestFit="1" customWidth="1"/>
    <col min="778" max="778" width="19.85546875" bestFit="1" customWidth="1"/>
    <col min="1025" max="1025" width="9.140625" customWidth="1"/>
    <col min="1026" max="1026" width="25.28515625" bestFit="1" customWidth="1"/>
    <col min="1027" max="1027" width="15.42578125" customWidth="1"/>
    <col min="1028" max="1029" width="18.28515625" bestFit="1" customWidth="1"/>
    <col min="1030" max="1030" width="14.5703125" customWidth="1"/>
    <col min="1031" max="1031" width="19.85546875" bestFit="1" customWidth="1"/>
    <col min="1032" max="1032" width="15.85546875" bestFit="1" customWidth="1"/>
    <col min="1033" max="1033" width="17" bestFit="1" customWidth="1"/>
    <col min="1034" max="1034" width="19.85546875" bestFit="1" customWidth="1"/>
    <col min="1281" max="1281" width="9.140625" customWidth="1"/>
    <col min="1282" max="1282" width="25.28515625" bestFit="1" customWidth="1"/>
    <col min="1283" max="1283" width="15.42578125" customWidth="1"/>
    <col min="1284" max="1285" width="18.28515625" bestFit="1" customWidth="1"/>
    <col min="1286" max="1286" width="14.5703125" customWidth="1"/>
    <col min="1287" max="1287" width="19.85546875" bestFit="1" customWidth="1"/>
    <col min="1288" max="1288" width="15.85546875" bestFit="1" customWidth="1"/>
    <col min="1289" max="1289" width="17" bestFit="1" customWidth="1"/>
    <col min="1290" max="1290" width="19.85546875" bestFit="1" customWidth="1"/>
    <col min="1537" max="1537" width="9.140625" customWidth="1"/>
    <col min="1538" max="1538" width="25.28515625" bestFit="1" customWidth="1"/>
    <col min="1539" max="1539" width="15.42578125" customWidth="1"/>
    <col min="1540" max="1541" width="18.28515625" bestFit="1" customWidth="1"/>
    <col min="1542" max="1542" width="14.5703125" customWidth="1"/>
    <col min="1543" max="1543" width="19.85546875" bestFit="1" customWidth="1"/>
    <col min="1544" max="1544" width="15.85546875" bestFit="1" customWidth="1"/>
    <col min="1545" max="1545" width="17" bestFit="1" customWidth="1"/>
    <col min="1546" max="1546" width="19.85546875" bestFit="1" customWidth="1"/>
    <col min="1793" max="1793" width="9.140625" customWidth="1"/>
    <col min="1794" max="1794" width="25.28515625" bestFit="1" customWidth="1"/>
    <col min="1795" max="1795" width="15.42578125" customWidth="1"/>
    <col min="1796" max="1797" width="18.28515625" bestFit="1" customWidth="1"/>
    <col min="1798" max="1798" width="14.5703125" customWidth="1"/>
    <col min="1799" max="1799" width="19.85546875" bestFit="1" customWidth="1"/>
    <col min="1800" max="1800" width="15.85546875" bestFit="1" customWidth="1"/>
    <col min="1801" max="1801" width="17" bestFit="1" customWidth="1"/>
    <col min="1802" max="1802" width="19.85546875" bestFit="1" customWidth="1"/>
    <col min="2049" max="2049" width="9.140625" customWidth="1"/>
    <col min="2050" max="2050" width="25.28515625" bestFit="1" customWidth="1"/>
    <col min="2051" max="2051" width="15.42578125" customWidth="1"/>
    <col min="2052" max="2053" width="18.28515625" bestFit="1" customWidth="1"/>
    <col min="2054" max="2054" width="14.5703125" customWidth="1"/>
    <col min="2055" max="2055" width="19.85546875" bestFit="1" customWidth="1"/>
    <col min="2056" max="2056" width="15.85546875" bestFit="1" customWidth="1"/>
    <col min="2057" max="2057" width="17" bestFit="1" customWidth="1"/>
    <col min="2058" max="2058" width="19.85546875" bestFit="1" customWidth="1"/>
    <col min="2305" max="2305" width="9.140625" customWidth="1"/>
    <col min="2306" max="2306" width="25.28515625" bestFit="1" customWidth="1"/>
    <col min="2307" max="2307" width="15.42578125" customWidth="1"/>
    <col min="2308" max="2309" width="18.28515625" bestFit="1" customWidth="1"/>
    <col min="2310" max="2310" width="14.5703125" customWidth="1"/>
    <col min="2311" max="2311" width="19.85546875" bestFit="1" customWidth="1"/>
    <col min="2312" max="2312" width="15.85546875" bestFit="1" customWidth="1"/>
    <col min="2313" max="2313" width="17" bestFit="1" customWidth="1"/>
    <col min="2314" max="2314" width="19.85546875" bestFit="1" customWidth="1"/>
    <col min="2561" max="2561" width="9.140625" customWidth="1"/>
    <col min="2562" max="2562" width="25.28515625" bestFit="1" customWidth="1"/>
    <col min="2563" max="2563" width="15.42578125" customWidth="1"/>
    <col min="2564" max="2565" width="18.28515625" bestFit="1" customWidth="1"/>
    <col min="2566" max="2566" width="14.5703125" customWidth="1"/>
    <col min="2567" max="2567" width="19.85546875" bestFit="1" customWidth="1"/>
    <col min="2568" max="2568" width="15.85546875" bestFit="1" customWidth="1"/>
    <col min="2569" max="2569" width="17" bestFit="1" customWidth="1"/>
    <col min="2570" max="2570" width="19.85546875" bestFit="1" customWidth="1"/>
    <col min="2817" max="2817" width="9.140625" customWidth="1"/>
    <col min="2818" max="2818" width="25.28515625" bestFit="1" customWidth="1"/>
    <col min="2819" max="2819" width="15.42578125" customWidth="1"/>
    <col min="2820" max="2821" width="18.28515625" bestFit="1" customWidth="1"/>
    <col min="2822" max="2822" width="14.5703125" customWidth="1"/>
    <col min="2823" max="2823" width="19.85546875" bestFit="1" customWidth="1"/>
    <col min="2824" max="2824" width="15.85546875" bestFit="1" customWidth="1"/>
    <col min="2825" max="2825" width="17" bestFit="1" customWidth="1"/>
    <col min="2826" max="2826" width="19.85546875" bestFit="1" customWidth="1"/>
    <col min="3073" max="3073" width="9.140625" customWidth="1"/>
    <col min="3074" max="3074" width="25.28515625" bestFit="1" customWidth="1"/>
    <col min="3075" max="3075" width="15.42578125" customWidth="1"/>
    <col min="3076" max="3077" width="18.28515625" bestFit="1" customWidth="1"/>
    <col min="3078" max="3078" width="14.5703125" customWidth="1"/>
    <col min="3079" max="3079" width="19.85546875" bestFit="1" customWidth="1"/>
    <col min="3080" max="3080" width="15.85546875" bestFit="1" customWidth="1"/>
    <col min="3081" max="3081" width="17" bestFit="1" customWidth="1"/>
    <col min="3082" max="3082" width="19.85546875" bestFit="1" customWidth="1"/>
    <col min="3329" max="3329" width="9.140625" customWidth="1"/>
    <col min="3330" max="3330" width="25.28515625" bestFit="1" customWidth="1"/>
    <col min="3331" max="3331" width="15.42578125" customWidth="1"/>
    <col min="3332" max="3333" width="18.28515625" bestFit="1" customWidth="1"/>
    <col min="3334" max="3334" width="14.5703125" customWidth="1"/>
    <col min="3335" max="3335" width="19.85546875" bestFit="1" customWidth="1"/>
    <col min="3336" max="3336" width="15.85546875" bestFit="1" customWidth="1"/>
    <col min="3337" max="3337" width="17" bestFit="1" customWidth="1"/>
    <col min="3338" max="3338" width="19.85546875" bestFit="1" customWidth="1"/>
    <col min="3585" max="3585" width="9.140625" customWidth="1"/>
    <col min="3586" max="3586" width="25.28515625" bestFit="1" customWidth="1"/>
    <col min="3587" max="3587" width="15.42578125" customWidth="1"/>
    <col min="3588" max="3589" width="18.28515625" bestFit="1" customWidth="1"/>
    <col min="3590" max="3590" width="14.5703125" customWidth="1"/>
    <col min="3591" max="3591" width="19.85546875" bestFit="1" customWidth="1"/>
    <col min="3592" max="3592" width="15.85546875" bestFit="1" customWidth="1"/>
    <col min="3593" max="3593" width="17" bestFit="1" customWidth="1"/>
    <col min="3594" max="3594" width="19.85546875" bestFit="1" customWidth="1"/>
    <col min="3841" max="3841" width="9.140625" customWidth="1"/>
    <col min="3842" max="3842" width="25.28515625" bestFit="1" customWidth="1"/>
    <col min="3843" max="3843" width="15.42578125" customWidth="1"/>
    <col min="3844" max="3845" width="18.28515625" bestFit="1" customWidth="1"/>
    <col min="3846" max="3846" width="14.5703125" customWidth="1"/>
    <col min="3847" max="3847" width="19.85546875" bestFit="1" customWidth="1"/>
    <col min="3848" max="3848" width="15.85546875" bestFit="1" customWidth="1"/>
    <col min="3849" max="3849" width="17" bestFit="1" customWidth="1"/>
    <col min="3850" max="3850" width="19.85546875" bestFit="1" customWidth="1"/>
    <col min="4097" max="4097" width="9.140625" customWidth="1"/>
    <col min="4098" max="4098" width="25.28515625" bestFit="1" customWidth="1"/>
    <col min="4099" max="4099" width="15.42578125" customWidth="1"/>
    <col min="4100" max="4101" width="18.28515625" bestFit="1" customWidth="1"/>
    <col min="4102" max="4102" width="14.5703125" customWidth="1"/>
    <col min="4103" max="4103" width="19.85546875" bestFit="1" customWidth="1"/>
    <col min="4104" max="4104" width="15.85546875" bestFit="1" customWidth="1"/>
    <col min="4105" max="4105" width="17" bestFit="1" customWidth="1"/>
    <col min="4106" max="4106" width="19.85546875" bestFit="1" customWidth="1"/>
    <col min="4353" max="4353" width="9.140625" customWidth="1"/>
    <col min="4354" max="4354" width="25.28515625" bestFit="1" customWidth="1"/>
    <col min="4355" max="4355" width="15.42578125" customWidth="1"/>
    <col min="4356" max="4357" width="18.28515625" bestFit="1" customWidth="1"/>
    <col min="4358" max="4358" width="14.5703125" customWidth="1"/>
    <col min="4359" max="4359" width="19.85546875" bestFit="1" customWidth="1"/>
    <col min="4360" max="4360" width="15.85546875" bestFit="1" customWidth="1"/>
    <col min="4361" max="4361" width="17" bestFit="1" customWidth="1"/>
    <col min="4362" max="4362" width="19.85546875" bestFit="1" customWidth="1"/>
    <col min="4609" max="4609" width="9.140625" customWidth="1"/>
    <col min="4610" max="4610" width="25.28515625" bestFit="1" customWidth="1"/>
    <col min="4611" max="4611" width="15.42578125" customWidth="1"/>
    <col min="4612" max="4613" width="18.28515625" bestFit="1" customWidth="1"/>
    <col min="4614" max="4614" width="14.5703125" customWidth="1"/>
    <col min="4615" max="4615" width="19.85546875" bestFit="1" customWidth="1"/>
    <col min="4616" max="4616" width="15.85546875" bestFit="1" customWidth="1"/>
    <col min="4617" max="4617" width="17" bestFit="1" customWidth="1"/>
    <col min="4618" max="4618" width="19.85546875" bestFit="1" customWidth="1"/>
    <col min="4865" max="4865" width="9.140625" customWidth="1"/>
    <col min="4866" max="4866" width="25.28515625" bestFit="1" customWidth="1"/>
    <col min="4867" max="4867" width="15.42578125" customWidth="1"/>
    <col min="4868" max="4869" width="18.28515625" bestFit="1" customWidth="1"/>
    <col min="4870" max="4870" width="14.5703125" customWidth="1"/>
    <col min="4871" max="4871" width="19.85546875" bestFit="1" customWidth="1"/>
    <col min="4872" max="4872" width="15.85546875" bestFit="1" customWidth="1"/>
    <col min="4873" max="4873" width="17" bestFit="1" customWidth="1"/>
    <col min="4874" max="4874" width="19.85546875" bestFit="1" customWidth="1"/>
    <col min="5121" max="5121" width="9.140625" customWidth="1"/>
    <col min="5122" max="5122" width="25.28515625" bestFit="1" customWidth="1"/>
    <col min="5123" max="5123" width="15.42578125" customWidth="1"/>
    <col min="5124" max="5125" width="18.28515625" bestFit="1" customWidth="1"/>
    <col min="5126" max="5126" width="14.5703125" customWidth="1"/>
    <col min="5127" max="5127" width="19.85546875" bestFit="1" customWidth="1"/>
    <col min="5128" max="5128" width="15.85546875" bestFit="1" customWidth="1"/>
    <col min="5129" max="5129" width="17" bestFit="1" customWidth="1"/>
    <col min="5130" max="5130" width="19.85546875" bestFit="1" customWidth="1"/>
    <col min="5377" max="5377" width="9.140625" customWidth="1"/>
    <col min="5378" max="5378" width="25.28515625" bestFit="1" customWidth="1"/>
    <col min="5379" max="5379" width="15.42578125" customWidth="1"/>
    <col min="5380" max="5381" width="18.28515625" bestFit="1" customWidth="1"/>
    <col min="5382" max="5382" width="14.5703125" customWidth="1"/>
    <col min="5383" max="5383" width="19.85546875" bestFit="1" customWidth="1"/>
    <col min="5384" max="5384" width="15.85546875" bestFit="1" customWidth="1"/>
    <col min="5385" max="5385" width="17" bestFit="1" customWidth="1"/>
    <col min="5386" max="5386" width="19.85546875" bestFit="1" customWidth="1"/>
    <col min="5633" max="5633" width="9.140625" customWidth="1"/>
    <col min="5634" max="5634" width="25.28515625" bestFit="1" customWidth="1"/>
    <col min="5635" max="5635" width="15.42578125" customWidth="1"/>
    <col min="5636" max="5637" width="18.28515625" bestFit="1" customWidth="1"/>
    <col min="5638" max="5638" width="14.5703125" customWidth="1"/>
    <col min="5639" max="5639" width="19.85546875" bestFit="1" customWidth="1"/>
    <col min="5640" max="5640" width="15.85546875" bestFit="1" customWidth="1"/>
    <col min="5641" max="5641" width="17" bestFit="1" customWidth="1"/>
    <col min="5642" max="5642" width="19.85546875" bestFit="1" customWidth="1"/>
    <col min="5889" max="5889" width="9.140625" customWidth="1"/>
    <col min="5890" max="5890" width="25.28515625" bestFit="1" customWidth="1"/>
    <col min="5891" max="5891" width="15.42578125" customWidth="1"/>
    <col min="5892" max="5893" width="18.28515625" bestFit="1" customWidth="1"/>
    <col min="5894" max="5894" width="14.5703125" customWidth="1"/>
    <col min="5895" max="5895" width="19.85546875" bestFit="1" customWidth="1"/>
    <col min="5896" max="5896" width="15.85546875" bestFit="1" customWidth="1"/>
    <col min="5897" max="5897" width="17" bestFit="1" customWidth="1"/>
    <col min="5898" max="5898" width="19.85546875" bestFit="1" customWidth="1"/>
    <col min="6145" max="6145" width="9.140625" customWidth="1"/>
    <col min="6146" max="6146" width="25.28515625" bestFit="1" customWidth="1"/>
    <col min="6147" max="6147" width="15.42578125" customWidth="1"/>
    <col min="6148" max="6149" width="18.28515625" bestFit="1" customWidth="1"/>
    <col min="6150" max="6150" width="14.5703125" customWidth="1"/>
    <col min="6151" max="6151" width="19.85546875" bestFit="1" customWidth="1"/>
    <col min="6152" max="6152" width="15.85546875" bestFit="1" customWidth="1"/>
    <col min="6153" max="6153" width="17" bestFit="1" customWidth="1"/>
    <col min="6154" max="6154" width="19.85546875" bestFit="1" customWidth="1"/>
    <col min="6401" max="6401" width="9.140625" customWidth="1"/>
    <col min="6402" max="6402" width="25.28515625" bestFit="1" customWidth="1"/>
    <col min="6403" max="6403" width="15.42578125" customWidth="1"/>
    <col min="6404" max="6405" width="18.28515625" bestFit="1" customWidth="1"/>
    <col min="6406" max="6406" width="14.5703125" customWidth="1"/>
    <col min="6407" max="6407" width="19.85546875" bestFit="1" customWidth="1"/>
    <col min="6408" max="6408" width="15.85546875" bestFit="1" customWidth="1"/>
    <col min="6409" max="6409" width="17" bestFit="1" customWidth="1"/>
    <col min="6410" max="6410" width="19.85546875" bestFit="1" customWidth="1"/>
    <col min="6657" max="6657" width="9.140625" customWidth="1"/>
    <col min="6658" max="6658" width="25.28515625" bestFit="1" customWidth="1"/>
    <col min="6659" max="6659" width="15.42578125" customWidth="1"/>
    <col min="6660" max="6661" width="18.28515625" bestFit="1" customWidth="1"/>
    <col min="6662" max="6662" width="14.5703125" customWidth="1"/>
    <col min="6663" max="6663" width="19.85546875" bestFit="1" customWidth="1"/>
    <col min="6664" max="6664" width="15.85546875" bestFit="1" customWidth="1"/>
    <col min="6665" max="6665" width="17" bestFit="1" customWidth="1"/>
    <col min="6666" max="6666" width="19.85546875" bestFit="1" customWidth="1"/>
    <col min="6913" max="6913" width="9.140625" customWidth="1"/>
    <col min="6914" max="6914" width="25.28515625" bestFit="1" customWidth="1"/>
    <col min="6915" max="6915" width="15.42578125" customWidth="1"/>
    <col min="6916" max="6917" width="18.28515625" bestFit="1" customWidth="1"/>
    <col min="6918" max="6918" width="14.5703125" customWidth="1"/>
    <col min="6919" max="6919" width="19.85546875" bestFit="1" customWidth="1"/>
    <col min="6920" max="6920" width="15.85546875" bestFit="1" customWidth="1"/>
    <col min="6921" max="6921" width="17" bestFit="1" customWidth="1"/>
    <col min="6922" max="6922" width="19.85546875" bestFit="1" customWidth="1"/>
    <col min="7169" max="7169" width="9.140625" customWidth="1"/>
    <col min="7170" max="7170" width="25.28515625" bestFit="1" customWidth="1"/>
    <col min="7171" max="7171" width="15.42578125" customWidth="1"/>
    <col min="7172" max="7173" width="18.28515625" bestFit="1" customWidth="1"/>
    <col min="7174" max="7174" width="14.5703125" customWidth="1"/>
    <col min="7175" max="7175" width="19.85546875" bestFit="1" customWidth="1"/>
    <col min="7176" max="7176" width="15.85546875" bestFit="1" customWidth="1"/>
    <col min="7177" max="7177" width="17" bestFit="1" customWidth="1"/>
    <col min="7178" max="7178" width="19.85546875" bestFit="1" customWidth="1"/>
    <col min="7425" max="7425" width="9.140625" customWidth="1"/>
    <col min="7426" max="7426" width="25.28515625" bestFit="1" customWidth="1"/>
    <col min="7427" max="7427" width="15.42578125" customWidth="1"/>
    <col min="7428" max="7429" width="18.28515625" bestFit="1" customWidth="1"/>
    <col min="7430" max="7430" width="14.5703125" customWidth="1"/>
    <col min="7431" max="7431" width="19.85546875" bestFit="1" customWidth="1"/>
    <col min="7432" max="7432" width="15.85546875" bestFit="1" customWidth="1"/>
    <col min="7433" max="7433" width="17" bestFit="1" customWidth="1"/>
    <col min="7434" max="7434" width="19.85546875" bestFit="1" customWidth="1"/>
    <col min="7681" max="7681" width="9.140625" customWidth="1"/>
    <col min="7682" max="7682" width="25.28515625" bestFit="1" customWidth="1"/>
    <col min="7683" max="7683" width="15.42578125" customWidth="1"/>
    <col min="7684" max="7685" width="18.28515625" bestFit="1" customWidth="1"/>
    <col min="7686" max="7686" width="14.5703125" customWidth="1"/>
    <col min="7687" max="7687" width="19.85546875" bestFit="1" customWidth="1"/>
    <col min="7688" max="7688" width="15.85546875" bestFit="1" customWidth="1"/>
    <col min="7689" max="7689" width="17" bestFit="1" customWidth="1"/>
    <col min="7690" max="7690" width="19.85546875" bestFit="1" customWidth="1"/>
    <col min="7937" max="7937" width="9.140625" customWidth="1"/>
    <col min="7938" max="7938" width="25.28515625" bestFit="1" customWidth="1"/>
    <col min="7939" max="7939" width="15.42578125" customWidth="1"/>
    <col min="7940" max="7941" width="18.28515625" bestFit="1" customWidth="1"/>
    <col min="7942" max="7942" width="14.5703125" customWidth="1"/>
    <col min="7943" max="7943" width="19.85546875" bestFit="1" customWidth="1"/>
    <col min="7944" max="7944" width="15.85546875" bestFit="1" customWidth="1"/>
    <col min="7945" max="7945" width="17" bestFit="1" customWidth="1"/>
    <col min="7946" max="7946" width="19.85546875" bestFit="1" customWidth="1"/>
    <col min="8193" max="8193" width="9.140625" customWidth="1"/>
    <col min="8194" max="8194" width="25.28515625" bestFit="1" customWidth="1"/>
    <col min="8195" max="8195" width="15.42578125" customWidth="1"/>
    <col min="8196" max="8197" width="18.28515625" bestFit="1" customWidth="1"/>
    <col min="8198" max="8198" width="14.5703125" customWidth="1"/>
    <col min="8199" max="8199" width="19.85546875" bestFit="1" customWidth="1"/>
    <col min="8200" max="8200" width="15.85546875" bestFit="1" customWidth="1"/>
    <col min="8201" max="8201" width="17" bestFit="1" customWidth="1"/>
    <col min="8202" max="8202" width="19.85546875" bestFit="1" customWidth="1"/>
    <col min="8449" max="8449" width="9.140625" customWidth="1"/>
    <col min="8450" max="8450" width="25.28515625" bestFit="1" customWidth="1"/>
    <col min="8451" max="8451" width="15.42578125" customWidth="1"/>
    <col min="8452" max="8453" width="18.28515625" bestFit="1" customWidth="1"/>
    <col min="8454" max="8454" width="14.5703125" customWidth="1"/>
    <col min="8455" max="8455" width="19.85546875" bestFit="1" customWidth="1"/>
    <col min="8456" max="8456" width="15.85546875" bestFit="1" customWidth="1"/>
    <col min="8457" max="8457" width="17" bestFit="1" customWidth="1"/>
    <col min="8458" max="8458" width="19.85546875" bestFit="1" customWidth="1"/>
    <col min="8705" max="8705" width="9.140625" customWidth="1"/>
    <col min="8706" max="8706" width="25.28515625" bestFit="1" customWidth="1"/>
    <col min="8707" max="8707" width="15.42578125" customWidth="1"/>
    <col min="8708" max="8709" width="18.28515625" bestFit="1" customWidth="1"/>
    <col min="8710" max="8710" width="14.5703125" customWidth="1"/>
    <col min="8711" max="8711" width="19.85546875" bestFit="1" customWidth="1"/>
    <col min="8712" max="8712" width="15.85546875" bestFit="1" customWidth="1"/>
    <col min="8713" max="8713" width="17" bestFit="1" customWidth="1"/>
    <col min="8714" max="8714" width="19.85546875" bestFit="1" customWidth="1"/>
    <col min="8961" max="8961" width="9.140625" customWidth="1"/>
    <col min="8962" max="8962" width="25.28515625" bestFit="1" customWidth="1"/>
    <col min="8963" max="8963" width="15.42578125" customWidth="1"/>
    <col min="8964" max="8965" width="18.28515625" bestFit="1" customWidth="1"/>
    <col min="8966" max="8966" width="14.5703125" customWidth="1"/>
    <col min="8967" max="8967" width="19.85546875" bestFit="1" customWidth="1"/>
    <col min="8968" max="8968" width="15.85546875" bestFit="1" customWidth="1"/>
    <col min="8969" max="8969" width="17" bestFit="1" customWidth="1"/>
    <col min="8970" max="8970" width="19.85546875" bestFit="1" customWidth="1"/>
    <col min="9217" max="9217" width="9.140625" customWidth="1"/>
    <col min="9218" max="9218" width="25.28515625" bestFit="1" customWidth="1"/>
    <col min="9219" max="9219" width="15.42578125" customWidth="1"/>
    <col min="9220" max="9221" width="18.28515625" bestFit="1" customWidth="1"/>
    <col min="9222" max="9222" width="14.5703125" customWidth="1"/>
    <col min="9223" max="9223" width="19.85546875" bestFit="1" customWidth="1"/>
    <col min="9224" max="9224" width="15.85546875" bestFit="1" customWidth="1"/>
    <col min="9225" max="9225" width="17" bestFit="1" customWidth="1"/>
    <col min="9226" max="9226" width="19.85546875" bestFit="1" customWidth="1"/>
    <col min="9473" max="9473" width="9.140625" customWidth="1"/>
    <col min="9474" max="9474" width="25.28515625" bestFit="1" customWidth="1"/>
    <col min="9475" max="9475" width="15.42578125" customWidth="1"/>
    <col min="9476" max="9477" width="18.28515625" bestFit="1" customWidth="1"/>
    <col min="9478" max="9478" width="14.5703125" customWidth="1"/>
    <col min="9479" max="9479" width="19.85546875" bestFit="1" customWidth="1"/>
    <col min="9480" max="9480" width="15.85546875" bestFit="1" customWidth="1"/>
    <col min="9481" max="9481" width="17" bestFit="1" customWidth="1"/>
    <col min="9482" max="9482" width="19.85546875" bestFit="1" customWidth="1"/>
    <col min="9729" max="9729" width="9.140625" customWidth="1"/>
    <col min="9730" max="9730" width="25.28515625" bestFit="1" customWidth="1"/>
    <col min="9731" max="9731" width="15.42578125" customWidth="1"/>
    <col min="9732" max="9733" width="18.28515625" bestFit="1" customWidth="1"/>
    <col min="9734" max="9734" width="14.5703125" customWidth="1"/>
    <col min="9735" max="9735" width="19.85546875" bestFit="1" customWidth="1"/>
    <col min="9736" max="9736" width="15.85546875" bestFit="1" customWidth="1"/>
    <col min="9737" max="9737" width="17" bestFit="1" customWidth="1"/>
    <col min="9738" max="9738" width="19.85546875" bestFit="1" customWidth="1"/>
    <col min="9985" max="9985" width="9.140625" customWidth="1"/>
    <col min="9986" max="9986" width="25.28515625" bestFit="1" customWidth="1"/>
    <col min="9987" max="9987" width="15.42578125" customWidth="1"/>
    <col min="9988" max="9989" width="18.28515625" bestFit="1" customWidth="1"/>
    <col min="9990" max="9990" width="14.5703125" customWidth="1"/>
    <col min="9991" max="9991" width="19.85546875" bestFit="1" customWidth="1"/>
    <col min="9992" max="9992" width="15.85546875" bestFit="1" customWidth="1"/>
    <col min="9993" max="9993" width="17" bestFit="1" customWidth="1"/>
    <col min="9994" max="9994" width="19.85546875" bestFit="1" customWidth="1"/>
    <col min="10241" max="10241" width="9.140625" customWidth="1"/>
    <col min="10242" max="10242" width="25.28515625" bestFit="1" customWidth="1"/>
    <col min="10243" max="10243" width="15.42578125" customWidth="1"/>
    <col min="10244" max="10245" width="18.28515625" bestFit="1" customWidth="1"/>
    <col min="10246" max="10246" width="14.5703125" customWidth="1"/>
    <col min="10247" max="10247" width="19.85546875" bestFit="1" customWidth="1"/>
    <col min="10248" max="10248" width="15.85546875" bestFit="1" customWidth="1"/>
    <col min="10249" max="10249" width="17" bestFit="1" customWidth="1"/>
    <col min="10250" max="10250" width="19.85546875" bestFit="1" customWidth="1"/>
    <col min="10497" max="10497" width="9.140625" customWidth="1"/>
    <col min="10498" max="10498" width="25.28515625" bestFit="1" customWidth="1"/>
    <col min="10499" max="10499" width="15.42578125" customWidth="1"/>
    <col min="10500" max="10501" width="18.28515625" bestFit="1" customWidth="1"/>
    <col min="10502" max="10502" width="14.5703125" customWidth="1"/>
    <col min="10503" max="10503" width="19.85546875" bestFit="1" customWidth="1"/>
    <col min="10504" max="10504" width="15.85546875" bestFit="1" customWidth="1"/>
    <col min="10505" max="10505" width="17" bestFit="1" customWidth="1"/>
    <col min="10506" max="10506" width="19.85546875" bestFit="1" customWidth="1"/>
    <col min="10753" max="10753" width="9.140625" customWidth="1"/>
    <col min="10754" max="10754" width="25.28515625" bestFit="1" customWidth="1"/>
    <col min="10755" max="10755" width="15.42578125" customWidth="1"/>
    <col min="10756" max="10757" width="18.28515625" bestFit="1" customWidth="1"/>
    <col min="10758" max="10758" width="14.5703125" customWidth="1"/>
    <col min="10759" max="10759" width="19.85546875" bestFit="1" customWidth="1"/>
    <col min="10760" max="10760" width="15.85546875" bestFit="1" customWidth="1"/>
    <col min="10761" max="10761" width="17" bestFit="1" customWidth="1"/>
    <col min="10762" max="10762" width="19.85546875" bestFit="1" customWidth="1"/>
    <col min="11009" max="11009" width="9.140625" customWidth="1"/>
    <col min="11010" max="11010" width="25.28515625" bestFit="1" customWidth="1"/>
    <col min="11011" max="11011" width="15.42578125" customWidth="1"/>
    <col min="11012" max="11013" width="18.28515625" bestFit="1" customWidth="1"/>
    <col min="11014" max="11014" width="14.5703125" customWidth="1"/>
    <col min="11015" max="11015" width="19.85546875" bestFit="1" customWidth="1"/>
    <col min="11016" max="11016" width="15.85546875" bestFit="1" customWidth="1"/>
    <col min="11017" max="11017" width="17" bestFit="1" customWidth="1"/>
    <col min="11018" max="11018" width="19.85546875" bestFit="1" customWidth="1"/>
    <col min="11265" max="11265" width="9.140625" customWidth="1"/>
    <col min="11266" max="11266" width="25.28515625" bestFit="1" customWidth="1"/>
    <col min="11267" max="11267" width="15.42578125" customWidth="1"/>
    <col min="11268" max="11269" width="18.28515625" bestFit="1" customWidth="1"/>
    <col min="11270" max="11270" width="14.5703125" customWidth="1"/>
    <col min="11271" max="11271" width="19.85546875" bestFit="1" customWidth="1"/>
    <col min="11272" max="11272" width="15.85546875" bestFit="1" customWidth="1"/>
    <col min="11273" max="11273" width="17" bestFit="1" customWidth="1"/>
    <col min="11274" max="11274" width="19.85546875" bestFit="1" customWidth="1"/>
    <col min="11521" max="11521" width="9.140625" customWidth="1"/>
    <col min="11522" max="11522" width="25.28515625" bestFit="1" customWidth="1"/>
    <col min="11523" max="11523" width="15.42578125" customWidth="1"/>
    <col min="11524" max="11525" width="18.28515625" bestFit="1" customWidth="1"/>
    <col min="11526" max="11526" width="14.5703125" customWidth="1"/>
    <col min="11527" max="11527" width="19.85546875" bestFit="1" customWidth="1"/>
    <col min="11528" max="11528" width="15.85546875" bestFit="1" customWidth="1"/>
    <col min="11529" max="11529" width="17" bestFit="1" customWidth="1"/>
    <col min="11530" max="11530" width="19.85546875" bestFit="1" customWidth="1"/>
    <col min="11777" max="11777" width="9.140625" customWidth="1"/>
    <col min="11778" max="11778" width="25.28515625" bestFit="1" customWidth="1"/>
    <col min="11779" max="11779" width="15.42578125" customWidth="1"/>
    <col min="11780" max="11781" width="18.28515625" bestFit="1" customWidth="1"/>
    <col min="11782" max="11782" width="14.5703125" customWidth="1"/>
    <col min="11783" max="11783" width="19.85546875" bestFit="1" customWidth="1"/>
    <col min="11784" max="11784" width="15.85546875" bestFit="1" customWidth="1"/>
    <col min="11785" max="11785" width="17" bestFit="1" customWidth="1"/>
    <col min="11786" max="11786" width="19.85546875" bestFit="1" customWidth="1"/>
    <col min="12033" max="12033" width="9.140625" customWidth="1"/>
    <col min="12034" max="12034" width="25.28515625" bestFit="1" customWidth="1"/>
    <col min="12035" max="12035" width="15.42578125" customWidth="1"/>
    <col min="12036" max="12037" width="18.28515625" bestFit="1" customWidth="1"/>
    <col min="12038" max="12038" width="14.5703125" customWidth="1"/>
    <col min="12039" max="12039" width="19.85546875" bestFit="1" customWidth="1"/>
    <col min="12040" max="12040" width="15.85546875" bestFit="1" customWidth="1"/>
    <col min="12041" max="12041" width="17" bestFit="1" customWidth="1"/>
    <col min="12042" max="12042" width="19.85546875" bestFit="1" customWidth="1"/>
    <col min="12289" max="12289" width="9.140625" customWidth="1"/>
    <col min="12290" max="12290" width="25.28515625" bestFit="1" customWidth="1"/>
    <col min="12291" max="12291" width="15.42578125" customWidth="1"/>
    <col min="12292" max="12293" width="18.28515625" bestFit="1" customWidth="1"/>
    <col min="12294" max="12294" width="14.5703125" customWidth="1"/>
    <col min="12295" max="12295" width="19.85546875" bestFit="1" customWidth="1"/>
    <col min="12296" max="12296" width="15.85546875" bestFit="1" customWidth="1"/>
    <col min="12297" max="12297" width="17" bestFit="1" customWidth="1"/>
    <col min="12298" max="12298" width="19.85546875" bestFit="1" customWidth="1"/>
    <col min="12545" max="12545" width="9.140625" customWidth="1"/>
    <col min="12546" max="12546" width="25.28515625" bestFit="1" customWidth="1"/>
    <col min="12547" max="12547" width="15.42578125" customWidth="1"/>
    <col min="12548" max="12549" width="18.28515625" bestFit="1" customWidth="1"/>
    <col min="12550" max="12550" width="14.5703125" customWidth="1"/>
    <col min="12551" max="12551" width="19.85546875" bestFit="1" customWidth="1"/>
    <col min="12552" max="12552" width="15.85546875" bestFit="1" customWidth="1"/>
    <col min="12553" max="12553" width="17" bestFit="1" customWidth="1"/>
    <col min="12554" max="12554" width="19.85546875" bestFit="1" customWidth="1"/>
    <col min="12801" max="12801" width="9.140625" customWidth="1"/>
    <col min="12802" max="12802" width="25.28515625" bestFit="1" customWidth="1"/>
    <col min="12803" max="12803" width="15.42578125" customWidth="1"/>
    <col min="12804" max="12805" width="18.28515625" bestFit="1" customWidth="1"/>
    <col min="12806" max="12806" width="14.5703125" customWidth="1"/>
    <col min="12807" max="12807" width="19.85546875" bestFit="1" customWidth="1"/>
    <col min="12808" max="12808" width="15.85546875" bestFit="1" customWidth="1"/>
    <col min="12809" max="12809" width="17" bestFit="1" customWidth="1"/>
    <col min="12810" max="12810" width="19.85546875" bestFit="1" customWidth="1"/>
    <col min="13057" max="13057" width="9.140625" customWidth="1"/>
    <col min="13058" max="13058" width="25.28515625" bestFit="1" customWidth="1"/>
    <col min="13059" max="13059" width="15.42578125" customWidth="1"/>
    <col min="13060" max="13061" width="18.28515625" bestFit="1" customWidth="1"/>
    <col min="13062" max="13062" width="14.5703125" customWidth="1"/>
    <col min="13063" max="13063" width="19.85546875" bestFit="1" customWidth="1"/>
    <col min="13064" max="13064" width="15.85546875" bestFit="1" customWidth="1"/>
    <col min="13065" max="13065" width="17" bestFit="1" customWidth="1"/>
    <col min="13066" max="13066" width="19.85546875" bestFit="1" customWidth="1"/>
    <col min="13313" max="13313" width="9.140625" customWidth="1"/>
    <col min="13314" max="13314" width="25.28515625" bestFit="1" customWidth="1"/>
    <col min="13315" max="13315" width="15.42578125" customWidth="1"/>
    <col min="13316" max="13317" width="18.28515625" bestFit="1" customWidth="1"/>
    <col min="13318" max="13318" width="14.5703125" customWidth="1"/>
    <col min="13319" max="13319" width="19.85546875" bestFit="1" customWidth="1"/>
    <col min="13320" max="13320" width="15.85546875" bestFit="1" customWidth="1"/>
    <col min="13321" max="13321" width="17" bestFit="1" customWidth="1"/>
    <col min="13322" max="13322" width="19.85546875" bestFit="1" customWidth="1"/>
    <col min="13569" max="13569" width="9.140625" customWidth="1"/>
    <col min="13570" max="13570" width="25.28515625" bestFit="1" customWidth="1"/>
    <col min="13571" max="13571" width="15.42578125" customWidth="1"/>
    <col min="13572" max="13573" width="18.28515625" bestFit="1" customWidth="1"/>
    <col min="13574" max="13574" width="14.5703125" customWidth="1"/>
    <col min="13575" max="13575" width="19.85546875" bestFit="1" customWidth="1"/>
    <col min="13576" max="13576" width="15.85546875" bestFit="1" customWidth="1"/>
    <col min="13577" max="13577" width="17" bestFit="1" customWidth="1"/>
    <col min="13578" max="13578" width="19.85546875" bestFit="1" customWidth="1"/>
    <col min="13825" max="13825" width="9.140625" customWidth="1"/>
    <col min="13826" max="13826" width="25.28515625" bestFit="1" customWidth="1"/>
    <col min="13827" max="13827" width="15.42578125" customWidth="1"/>
    <col min="13828" max="13829" width="18.28515625" bestFit="1" customWidth="1"/>
    <col min="13830" max="13830" width="14.5703125" customWidth="1"/>
    <col min="13831" max="13831" width="19.85546875" bestFit="1" customWidth="1"/>
    <col min="13832" max="13832" width="15.85546875" bestFit="1" customWidth="1"/>
    <col min="13833" max="13833" width="17" bestFit="1" customWidth="1"/>
    <col min="13834" max="13834" width="19.85546875" bestFit="1" customWidth="1"/>
    <col min="14081" max="14081" width="9.140625" customWidth="1"/>
    <col min="14082" max="14082" width="25.28515625" bestFit="1" customWidth="1"/>
    <col min="14083" max="14083" width="15.42578125" customWidth="1"/>
    <col min="14084" max="14085" width="18.28515625" bestFit="1" customWidth="1"/>
    <col min="14086" max="14086" width="14.5703125" customWidth="1"/>
    <col min="14087" max="14087" width="19.85546875" bestFit="1" customWidth="1"/>
    <col min="14088" max="14088" width="15.85546875" bestFit="1" customWidth="1"/>
    <col min="14089" max="14089" width="17" bestFit="1" customWidth="1"/>
    <col min="14090" max="14090" width="19.85546875" bestFit="1" customWidth="1"/>
    <col min="14337" max="14337" width="9.140625" customWidth="1"/>
    <col min="14338" max="14338" width="25.28515625" bestFit="1" customWidth="1"/>
    <col min="14339" max="14339" width="15.42578125" customWidth="1"/>
    <col min="14340" max="14341" width="18.28515625" bestFit="1" customWidth="1"/>
    <col min="14342" max="14342" width="14.5703125" customWidth="1"/>
    <col min="14343" max="14343" width="19.85546875" bestFit="1" customWidth="1"/>
    <col min="14344" max="14344" width="15.85546875" bestFit="1" customWidth="1"/>
    <col min="14345" max="14345" width="17" bestFit="1" customWidth="1"/>
    <col min="14346" max="14346" width="19.85546875" bestFit="1" customWidth="1"/>
    <col min="14593" max="14593" width="9.140625" customWidth="1"/>
    <col min="14594" max="14594" width="25.28515625" bestFit="1" customWidth="1"/>
    <col min="14595" max="14595" width="15.42578125" customWidth="1"/>
    <col min="14596" max="14597" width="18.28515625" bestFit="1" customWidth="1"/>
    <col min="14598" max="14598" width="14.5703125" customWidth="1"/>
    <col min="14599" max="14599" width="19.85546875" bestFit="1" customWidth="1"/>
    <col min="14600" max="14600" width="15.85546875" bestFit="1" customWidth="1"/>
    <col min="14601" max="14601" width="17" bestFit="1" customWidth="1"/>
    <col min="14602" max="14602" width="19.85546875" bestFit="1" customWidth="1"/>
    <col min="14849" max="14849" width="9.140625" customWidth="1"/>
    <col min="14850" max="14850" width="25.28515625" bestFit="1" customWidth="1"/>
    <col min="14851" max="14851" width="15.42578125" customWidth="1"/>
    <col min="14852" max="14853" width="18.28515625" bestFit="1" customWidth="1"/>
    <col min="14854" max="14854" width="14.5703125" customWidth="1"/>
    <col min="14855" max="14855" width="19.85546875" bestFit="1" customWidth="1"/>
    <col min="14856" max="14856" width="15.85546875" bestFit="1" customWidth="1"/>
    <col min="14857" max="14857" width="17" bestFit="1" customWidth="1"/>
    <col min="14858" max="14858" width="19.85546875" bestFit="1" customWidth="1"/>
    <col min="15105" max="15105" width="9.140625" customWidth="1"/>
    <col min="15106" max="15106" width="25.28515625" bestFit="1" customWidth="1"/>
    <col min="15107" max="15107" width="15.42578125" customWidth="1"/>
    <col min="15108" max="15109" width="18.28515625" bestFit="1" customWidth="1"/>
    <col min="15110" max="15110" width="14.5703125" customWidth="1"/>
    <col min="15111" max="15111" width="19.85546875" bestFit="1" customWidth="1"/>
    <col min="15112" max="15112" width="15.85546875" bestFit="1" customWidth="1"/>
    <col min="15113" max="15113" width="17" bestFit="1" customWidth="1"/>
    <col min="15114" max="15114" width="19.85546875" bestFit="1" customWidth="1"/>
    <col min="15361" max="15361" width="9.140625" customWidth="1"/>
    <col min="15362" max="15362" width="25.28515625" bestFit="1" customWidth="1"/>
    <col min="15363" max="15363" width="15.42578125" customWidth="1"/>
    <col min="15364" max="15365" width="18.28515625" bestFit="1" customWidth="1"/>
    <col min="15366" max="15366" width="14.5703125" customWidth="1"/>
    <col min="15367" max="15367" width="19.85546875" bestFit="1" customWidth="1"/>
    <col min="15368" max="15368" width="15.85546875" bestFit="1" customWidth="1"/>
    <col min="15369" max="15369" width="17" bestFit="1" customWidth="1"/>
    <col min="15370" max="15370" width="19.85546875" bestFit="1" customWidth="1"/>
    <col min="15617" max="15617" width="9.140625" customWidth="1"/>
    <col min="15618" max="15618" width="25.28515625" bestFit="1" customWidth="1"/>
    <col min="15619" max="15619" width="15.42578125" customWidth="1"/>
    <col min="15620" max="15621" width="18.28515625" bestFit="1" customWidth="1"/>
    <col min="15622" max="15622" width="14.5703125" customWidth="1"/>
    <col min="15623" max="15623" width="19.85546875" bestFit="1" customWidth="1"/>
    <col min="15624" max="15624" width="15.85546875" bestFit="1" customWidth="1"/>
    <col min="15625" max="15625" width="17" bestFit="1" customWidth="1"/>
    <col min="15626" max="15626" width="19.85546875" bestFit="1" customWidth="1"/>
    <col min="15873" max="15873" width="9.140625" customWidth="1"/>
    <col min="15874" max="15874" width="25.28515625" bestFit="1" customWidth="1"/>
    <col min="15875" max="15875" width="15.42578125" customWidth="1"/>
    <col min="15876" max="15877" width="18.28515625" bestFit="1" customWidth="1"/>
    <col min="15878" max="15878" width="14.5703125" customWidth="1"/>
    <col min="15879" max="15879" width="19.85546875" bestFit="1" customWidth="1"/>
    <col min="15880" max="15880" width="15.85546875" bestFit="1" customWidth="1"/>
    <col min="15881" max="15881" width="17" bestFit="1" customWidth="1"/>
    <col min="15882" max="15882" width="19.85546875" bestFit="1" customWidth="1"/>
    <col min="16129" max="16129" width="9.140625" customWidth="1"/>
    <col min="16130" max="16130" width="25.28515625" bestFit="1" customWidth="1"/>
    <col min="16131" max="16131" width="15.42578125" customWidth="1"/>
    <col min="16132" max="16133" width="18.28515625" bestFit="1" customWidth="1"/>
    <col min="16134" max="16134" width="14.5703125" customWidth="1"/>
    <col min="16135" max="16135" width="19.85546875" bestFit="1" customWidth="1"/>
    <col min="16136" max="16136" width="15.85546875" bestFit="1" customWidth="1"/>
    <col min="16137" max="16137" width="17" bestFit="1" customWidth="1"/>
    <col min="16138" max="16138" width="19.85546875" bestFit="1" customWidth="1"/>
  </cols>
  <sheetData>
    <row r="1" spans="1:10" ht="16.5" customHeight="1" x14ac:dyDescent="0.25">
      <c r="A1" s="17" t="s">
        <v>35</v>
      </c>
      <c r="B1" s="18"/>
      <c r="C1" s="18"/>
      <c r="D1" s="18"/>
      <c r="E1" s="18"/>
      <c r="F1" s="18"/>
      <c r="G1" s="18"/>
      <c r="H1" s="18"/>
      <c r="I1" s="18"/>
      <c r="J1" s="19"/>
    </row>
    <row r="2" spans="1:10" ht="16.5" customHeight="1" x14ac:dyDescent="0.25">
      <c r="A2" s="17" t="s">
        <v>36</v>
      </c>
      <c r="B2" s="18"/>
      <c r="C2" s="18"/>
      <c r="D2" s="18"/>
      <c r="E2" s="18"/>
      <c r="F2" s="18"/>
      <c r="G2" s="18"/>
      <c r="H2" s="18"/>
      <c r="I2" s="18"/>
      <c r="J2" s="19"/>
    </row>
    <row r="3" spans="1:10" ht="16.5" customHeight="1" x14ac:dyDescent="0.25">
      <c r="A3" s="7" t="s">
        <v>37</v>
      </c>
      <c r="B3" s="10" t="s">
        <v>38</v>
      </c>
      <c r="C3" s="10" t="s">
        <v>39</v>
      </c>
      <c r="D3" s="10" t="s">
        <v>40</v>
      </c>
      <c r="E3" s="10" t="s">
        <v>20</v>
      </c>
      <c r="F3" s="10" t="s">
        <v>24</v>
      </c>
      <c r="G3" s="10" t="s">
        <v>31</v>
      </c>
      <c r="H3" s="10" t="s">
        <v>41</v>
      </c>
      <c r="I3" s="10" t="s">
        <v>42</v>
      </c>
      <c r="J3" s="10" t="s">
        <v>43</v>
      </c>
    </row>
    <row r="4" spans="1:10" ht="16.5" customHeight="1" x14ac:dyDescent="0.25">
      <c r="A4" s="11">
        <v>1</v>
      </c>
      <c r="B4" s="12" t="s">
        <v>44</v>
      </c>
      <c r="C4" s="13">
        <v>0</v>
      </c>
      <c r="D4" s="13">
        <v>0</v>
      </c>
      <c r="E4" s="13">
        <v>1.7687461290100001E-2</v>
      </c>
      <c r="F4" s="8"/>
      <c r="G4" s="8"/>
      <c r="H4" s="8"/>
      <c r="I4" s="8"/>
      <c r="J4" s="8"/>
    </row>
    <row r="5" spans="1:10" ht="16.5" customHeight="1" x14ac:dyDescent="0.25">
      <c r="A5" s="11">
        <v>2</v>
      </c>
      <c r="B5" s="14" t="s">
        <v>45</v>
      </c>
      <c r="C5" s="13">
        <v>1.7976787741000001E-3</v>
      </c>
      <c r="D5" s="13">
        <v>9.2742923934899996E-2</v>
      </c>
      <c r="E5" s="13">
        <v>8.1572007360499938</v>
      </c>
      <c r="F5" s="8"/>
      <c r="G5" s="8"/>
      <c r="H5" s="8"/>
      <c r="I5" s="8"/>
      <c r="J5" s="8"/>
    </row>
    <row r="6" spans="1:10" ht="16.5" customHeight="1" x14ac:dyDescent="0.25">
      <c r="A6" s="11">
        <v>3</v>
      </c>
      <c r="B6" s="12" t="s">
        <v>46</v>
      </c>
      <c r="C6" s="13">
        <v>0</v>
      </c>
      <c r="D6" s="13">
        <v>0</v>
      </c>
      <c r="E6" s="13">
        <v>6.5805539030999996E-3</v>
      </c>
      <c r="F6" s="8"/>
      <c r="G6" s="8"/>
      <c r="H6" s="8"/>
      <c r="I6" s="8"/>
      <c r="J6" s="8"/>
    </row>
    <row r="7" spans="1:10" ht="16.5" customHeight="1" x14ac:dyDescent="0.25">
      <c r="A7" s="11">
        <v>4</v>
      </c>
      <c r="B7" s="14" t="s">
        <v>47</v>
      </c>
      <c r="C7" s="13">
        <v>0</v>
      </c>
      <c r="D7" s="13">
        <v>0.27996208174189996</v>
      </c>
      <c r="E7" s="13">
        <v>1.4310628887687995</v>
      </c>
      <c r="F7" s="8"/>
      <c r="G7" s="8"/>
      <c r="H7" s="8"/>
      <c r="I7" s="8"/>
      <c r="J7" s="8"/>
    </row>
    <row r="8" spans="1:10" ht="16.5" customHeight="1" x14ac:dyDescent="0.25">
      <c r="A8" s="11">
        <v>5</v>
      </c>
      <c r="B8" s="14" t="s">
        <v>48</v>
      </c>
      <c r="C8" s="13">
        <v>2.6024987079999997E-4</v>
      </c>
      <c r="D8" s="13">
        <v>9.2003278063900004E-2</v>
      </c>
      <c r="E8" s="13">
        <v>3.6605911109894018</v>
      </c>
      <c r="F8" s="8"/>
      <c r="G8" s="8"/>
      <c r="H8" s="8"/>
      <c r="I8" s="8"/>
      <c r="J8" s="8"/>
    </row>
    <row r="9" spans="1:10" ht="16.5" customHeight="1" x14ac:dyDescent="0.25">
      <c r="A9" s="11">
        <v>6</v>
      </c>
      <c r="B9" s="14" t="s">
        <v>49</v>
      </c>
      <c r="C9" s="13">
        <v>5.0513594903199996E-2</v>
      </c>
      <c r="D9" s="13">
        <v>0.19410844325740001</v>
      </c>
      <c r="E9" s="13">
        <v>2.9396438229554023</v>
      </c>
      <c r="F9" s="8"/>
      <c r="G9" s="8"/>
      <c r="H9" s="8"/>
      <c r="I9" s="8"/>
      <c r="J9" s="8"/>
    </row>
    <row r="10" spans="1:10" ht="16.5" customHeight="1" x14ac:dyDescent="0.25">
      <c r="A10" s="11">
        <v>7</v>
      </c>
      <c r="B10" s="14" t="s">
        <v>50</v>
      </c>
      <c r="C10" s="13">
        <v>3.8713903220000004E-4</v>
      </c>
      <c r="D10" s="13">
        <v>0.44532944329000007</v>
      </c>
      <c r="E10" s="13">
        <v>1.2861567907691995</v>
      </c>
      <c r="F10" s="8"/>
      <c r="G10" s="8"/>
      <c r="H10" s="8"/>
      <c r="I10" s="8"/>
      <c r="J10" s="8"/>
    </row>
    <row r="11" spans="1:10" ht="16.5" customHeight="1" x14ac:dyDescent="0.25">
      <c r="A11" s="11">
        <v>8</v>
      </c>
      <c r="B11" s="12" t="s">
        <v>51</v>
      </c>
      <c r="C11" s="13">
        <v>0</v>
      </c>
      <c r="D11" s="13">
        <v>0</v>
      </c>
      <c r="E11" s="13">
        <v>0</v>
      </c>
      <c r="F11" s="8"/>
      <c r="G11" s="8"/>
      <c r="H11" s="8"/>
      <c r="I11" s="8"/>
      <c r="J11" s="8"/>
    </row>
    <row r="12" spans="1:10" ht="16.5" customHeight="1" x14ac:dyDescent="0.25">
      <c r="A12" s="11">
        <v>9</v>
      </c>
      <c r="B12" s="12" t="s">
        <v>52</v>
      </c>
      <c r="C12" s="13">
        <v>0</v>
      </c>
      <c r="D12" s="13">
        <v>0</v>
      </c>
      <c r="E12" s="13">
        <v>0</v>
      </c>
      <c r="F12" s="8"/>
      <c r="G12" s="8"/>
      <c r="H12" s="8"/>
      <c r="I12" s="8"/>
      <c r="J12" s="8"/>
    </row>
    <row r="13" spans="1:10" ht="16.5" customHeight="1" x14ac:dyDescent="0.25">
      <c r="A13" s="11">
        <v>10</v>
      </c>
      <c r="B13" s="14" t="s">
        <v>53</v>
      </c>
      <c r="C13" s="13">
        <v>2.6151313712258002</v>
      </c>
      <c r="D13" s="13">
        <v>0</v>
      </c>
      <c r="E13" s="13">
        <v>1.7212359870907994</v>
      </c>
      <c r="F13" s="8"/>
      <c r="G13" s="8"/>
      <c r="H13" s="8"/>
      <c r="I13" s="8"/>
      <c r="J13" s="8"/>
    </row>
    <row r="14" spans="1:10" ht="16.5" customHeight="1" x14ac:dyDescent="0.25">
      <c r="A14" s="11">
        <v>11</v>
      </c>
      <c r="B14" s="14" t="s">
        <v>54</v>
      </c>
      <c r="C14" s="13">
        <v>76.360204078902399</v>
      </c>
      <c r="D14" s="13">
        <v>56.883328867092679</v>
      </c>
      <c r="E14" s="13">
        <v>22.061140444763268</v>
      </c>
      <c r="F14" s="8"/>
      <c r="G14" s="8"/>
      <c r="H14" s="8"/>
      <c r="I14" s="8"/>
      <c r="J14" s="8"/>
    </row>
    <row r="15" spans="1:10" ht="16.5" customHeight="1" x14ac:dyDescent="0.25">
      <c r="A15" s="11">
        <v>12</v>
      </c>
      <c r="B15" s="14" t="s">
        <v>55</v>
      </c>
      <c r="C15" s="13">
        <v>134.49877515641882</v>
      </c>
      <c r="D15" s="13">
        <v>20.979447580481409</v>
      </c>
      <c r="E15" s="13">
        <v>9.3560310569383809</v>
      </c>
      <c r="F15" s="8"/>
      <c r="G15" s="8"/>
      <c r="H15" s="8"/>
      <c r="I15" s="8"/>
      <c r="J15" s="8"/>
    </row>
    <row r="16" spans="1:10" ht="16.5" customHeight="1" x14ac:dyDescent="0.25">
      <c r="A16" s="11">
        <v>13</v>
      </c>
      <c r="B16" s="14" t="s">
        <v>56</v>
      </c>
      <c r="C16" s="13">
        <v>5.0511054830000004E-4</v>
      </c>
      <c r="D16" s="13">
        <v>1.2947107032200001E-2</v>
      </c>
      <c r="E16" s="13">
        <v>0.52105013525410038</v>
      </c>
      <c r="F16" s="8"/>
      <c r="G16" s="8"/>
      <c r="H16" s="8"/>
      <c r="I16" s="8"/>
      <c r="J16" s="8"/>
    </row>
    <row r="17" spans="1:10" ht="16.5" customHeight="1" x14ac:dyDescent="0.25">
      <c r="A17" s="11">
        <v>14</v>
      </c>
      <c r="B17" s="14" t="s">
        <v>57</v>
      </c>
      <c r="C17" s="13">
        <v>0</v>
      </c>
      <c r="D17" s="13">
        <v>0</v>
      </c>
      <c r="E17" s="13">
        <v>0.79054324235090012</v>
      </c>
      <c r="F17" s="8"/>
      <c r="G17" s="8"/>
      <c r="H17" s="8"/>
      <c r="I17" s="8"/>
      <c r="J17" s="8"/>
    </row>
    <row r="18" spans="1:10" ht="16.5" customHeight="1" x14ac:dyDescent="0.25">
      <c r="A18" s="11">
        <v>15</v>
      </c>
      <c r="B18" s="14" t="s">
        <v>58</v>
      </c>
      <c r="C18" s="13">
        <v>5.7762557483799999E-2</v>
      </c>
      <c r="D18" s="13">
        <v>0.38149609664470002</v>
      </c>
      <c r="E18" s="13">
        <v>3.5347043784100003</v>
      </c>
      <c r="F18" s="8"/>
      <c r="G18" s="8"/>
      <c r="H18" s="8"/>
      <c r="I18" s="8"/>
      <c r="J18" s="8"/>
    </row>
    <row r="19" spans="1:10" ht="16.5" customHeight="1" x14ac:dyDescent="0.25">
      <c r="A19" s="11">
        <v>16</v>
      </c>
      <c r="B19" s="14" t="s">
        <v>59</v>
      </c>
      <c r="C19" s="13">
        <v>97.546628708708937</v>
      </c>
      <c r="D19" s="13">
        <v>65.012917496122625</v>
      </c>
      <c r="E19" s="13">
        <v>21.437369537500746</v>
      </c>
      <c r="F19" s="8"/>
      <c r="G19" s="8"/>
      <c r="H19" s="8"/>
      <c r="I19" s="8"/>
      <c r="J19" s="8"/>
    </row>
    <row r="20" spans="1:10" ht="16.5" customHeight="1" x14ac:dyDescent="0.25">
      <c r="A20" s="11">
        <v>17</v>
      </c>
      <c r="B20" s="14" t="s">
        <v>60</v>
      </c>
      <c r="C20" s="13">
        <v>4.7022569741799997E-2</v>
      </c>
      <c r="D20" s="13">
        <v>1.9861015105792998</v>
      </c>
      <c r="E20" s="13">
        <v>8.7313117109355822</v>
      </c>
      <c r="F20" s="8"/>
      <c r="G20" s="8"/>
      <c r="H20" s="8"/>
      <c r="I20" s="8"/>
      <c r="J20" s="8"/>
    </row>
    <row r="21" spans="1:10" ht="16.5" customHeight="1" x14ac:dyDescent="0.25">
      <c r="A21" s="11">
        <v>18</v>
      </c>
      <c r="B21" s="12" t="s">
        <v>61</v>
      </c>
      <c r="C21" s="13">
        <v>0</v>
      </c>
      <c r="D21" s="13">
        <v>0</v>
      </c>
      <c r="E21" s="13">
        <v>0</v>
      </c>
      <c r="F21" s="8"/>
      <c r="G21" s="8"/>
      <c r="H21" s="8"/>
      <c r="I21" s="8"/>
      <c r="J21" s="8"/>
    </row>
    <row r="22" spans="1:10" ht="16.5" customHeight="1" x14ac:dyDescent="0.25">
      <c r="A22" s="11">
        <v>19</v>
      </c>
      <c r="B22" s="14" t="s">
        <v>62</v>
      </c>
      <c r="C22" s="13">
        <v>9.7502997740999998E-3</v>
      </c>
      <c r="D22" s="13">
        <v>0.65732780458020001</v>
      </c>
      <c r="E22" s="13">
        <v>5.3266527845335947</v>
      </c>
      <c r="F22" s="8"/>
      <c r="G22" s="8"/>
      <c r="H22" s="8"/>
      <c r="I22" s="8"/>
      <c r="J22" s="8"/>
    </row>
    <row r="23" spans="1:10" ht="16.5" customHeight="1" x14ac:dyDescent="0.25">
      <c r="A23" s="11">
        <v>20</v>
      </c>
      <c r="B23" s="14" t="s">
        <v>63</v>
      </c>
      <c r="C23" s="13">
        <v>2767.9691875554781</v>
      </c>
      <c r="D23" s="13">
        <v>242.39852182346607</v>
      </c>
      <c r="E23" s="13">
        <v>96.738323676114234</v>
      </c>
      <c r="F23" s="8"/>
      <c r="G23" s="8"/>
      <c r="H23" s="8"/>
      <c r="I23" s="8"/>
      <c r="J23" s="8"/>
    </row>
    <row r="24" spans="1:10" ht="16.5" customHeight="1" x14ac:dyDescent="0.25">
      <c r="A24" s="11">
        <v>21</v>
      </c>
      <c r="B24" s="12" t="s">
        <v>64</v>
      </c>
      <c r="C24" s="13">
        <v>0</v>
      </c>
      <c r="D24" s="13">
        <v>0</v>
      </c>
      <c r="E24" s="13">
        <v>1.9095749612599997E-2</v>
      </c>
      <c r="F24" s="8"/>
      <c r="G24" s="8"/>
      <c r="H24" s="8"/>
      <c r="I24" s="8"/>
      <c r="J24" s="8"/>
    </row>
    <row r="25" spans="1:10" ht="16.5" customHeight="1" x14ac:dyDescent="0.25">
      <c r="A25" s="11">
        <v>22</v>
      </c>
      <c r="B25" s="14" t="s">
        <v>65</v>
      </c>
      <c r="C25" s="13">
        <v>0</v>
      </c>
      <c r="D25" s="13">
        <v>5.3000465258E-2</v>
      </c>
      <c r="E25" s="13">
        <v>0.10537252019220003</v>
      </c>
      <c r="F25" s="8"/>
      <c r="G25" s="8"/>
      <c r="H25" s="8"/>
      <c r="I25" s="8"/>
      <c r="J25" s="8"/>
    </row>
    <row r="26" spans="1:10" ht="16.5" customHeight="1" x14ac:dyDescent="0.25">
      <c r="A26" s="11">
        <v>23</v>
      </c>
      <c r="B26" s="12" t="s">
        <v>66</v>
      </c>
      <c r="C26" s="13">
        <v>0</v>
      </c>
      <c r="D26" s="13">
        <v>0</v>
      </c>
      <c r="E26" s="13">
        <v>0</v>
      </c>
      <c r="F26" s="8"/>
      <c r="G26" s="8"/>
      <c r="H26" s="8"/>
      <c r="I26" s="8"/>
      <c r="J26" s="8"/>
    </row>
    <row r="27" spans="1:10" ht="16.5" customHeight="1" x14ac:dyDescent="0.25">
      <c r="A27" s="11">
        <v>24</v>
      </c>
      <c r="B27" s="12" t="s">
        <v>67</v>
      </c>
      <c r="C27" s="13">
        <v>0</v>
      </c>
      <c r="D27" s="13">
        <v>0</v>
      </c>
      <c r="E27" s="13">
        <v>4.66470451609E-2</v>
      </c>
      <c r="F27" s="8"/>
      <c r="G27" s="8"/>
      <c r="H27" s="8"/>
      <c r="I27" s="8"/>
      <c r="J27" s="8"/>
    </row>
    <row r="28" spans="1:10" ht="16.5" customHeight="1" x14ac:dyDescent="0.25">
      <c r="A28" s="11">
        <v>25</v>
      </c>
      <c r="B28" s="14" t="s">
        <v>68</v>
      </c>
      <c r="C28" s="13">
        <v>596.89068925115816</v>
      </c>
      <c r="D28" s="13">
        <v>301.44739319137915</v>
      </c>
      <c r="E28" s="13">
        <v>53.889923280197799</v>
      </c>
      <c r="F28" s="8"/>
      <c r="G28" s="8"/>
      <c r="H28" s="8"/>
      <c r="I28" s="8"/>
      <c r="J28" s="8"/>
    </row>
    <row r="29" spans="1:10" ht="16.5" customHeight="1" x14ac:dyDescent="0.25">
      <c r="A29" s="11">
        <v>26</v>
      </c>
      <c r="B29" s="14" t="s">
        <v>69</v>
      </c>
      <c r="C29" s="13">
        <v>2.3917962451399998E-2</v>
      </c>
      <c r="D29" s="13">
        <v>6.56444169997E-2</v>
      </c>
      <c r="E29" s="13">
        <v>3.5371868492477008</v>
      </c>
      <c r="F29" s="8"/>
      <c r="G29" s="8"/>
      <c r="H29" s="8"/>
      <c r="I29" s="8"/>
      <c r="J29" s="8"/>
    </row>
    <row r="30" spans="1:10" ht="16.5" customHeight="1" x14ac:dyDescent="0.25">
      <c r="A30" s="11">
        <v>27</v>
      </c>
      <c r="B30" s="14" t="s">
        <v>22</v>
      </c>
      <c r="C30" s="13">
        <v>0</v>
      </c>
      <c r="D30" s="13">
        <v>0</v>
      </c>
      <c r="E30" s="13">
        <v>18.645688352102866</v>
      </c>
      <c r="F30" s="8"/>
      <c r="G30" s="8"/>
      <c r="H30" s="8"/>
      <c r="I30" s="8"/>
      <c r="J30" s="8"/>
    </row>
    <row r="31" spans="1:10" ht="16.5" customHeight="1" x14ac:dyDescent="0.25">
      <c r="A31" s="11">
        <v>28</v>
      </c>
      <c r="B31" s="14" t="s">
        <v>70</v>
      </c>
      <c r="C31" s="13">
        <v>0</v>
      </c>
      <c r="D31" s="13">
        <v>0.30876026961270003</v>
      </c>
      <c r="E31" s="13">
        <v>0.28960505509300011</v>
      </c>
      <c r="F31" s="8"/>
      <c r="G31" s="8"/>
      <c r="H31" s="8"/>
      <c r="I31" s="8"/>
      <c r="J31" s="8"/>
    </row>
    <row r="32" spans="1:10" ht="16.5" customHeight="1" x14ac:dyDescent="0.25">
      <c r="A32" s="11">
        <v>29</v>
      </c>
      <c r="B32" s="14" t="s">
        <v>71</v>
      </c>
      <c r="C32" s="13">
        <v>9.589517483699999E-3</v>
      </c>
      <c r="D32" s="13">
        <v>2.7666750038702004</v>
      </c>
      <c r="E32" s="13">
        <v>9.5832943114612785</v>
      </c>
      <c r="F32" s="8"/>
      <c r="G32" s="8"/>
      <c r="H32" s="8"/>
      <c r="I32" s="8"/>
      <c r="J32" s="8"/>
    </row>
    <row r="33" spans="1:10" ht="16.5" customHeight="1" x14ac:dyDescent="0.25">
      <c r="A33" s="11">
        <v>30</v>
      </c>
      <c r="B33" s="14" t="s">
        <v>72</v>
      </c>
      <c r="C33" s="13">
        <v>1.2739414128900001E-2</v>
      </c>
      <c r="D33" s="13">
        <v>3.6574071592241992</v>
      </c>
      <c r="E33" s="13">
        <v>9.121934804030893</v>
      </c>
      <c r="F33" s="8"/>
      <c r="G33" s="8"/>
      <c r="H33" s="8"/>
      <c r="I33" s="8"/>
      <c r="J33" s="8"/>
    </row>
    <row r="34" spans="1:10" ht="16.5" customHeight="1" x14ac:dyDescent="0.25">
      <c r="A34" s="11">
        <v>31</v>
      </c>
      <c r="B34" s="12" t="s">
        <v>73</v>
      </c>
      <c r="C34" s="13">
        <v>0</v>
      </c>
      <c r="D34" s="13">
        <v>0</v>
      </c>
      <c r="E34" s="13">
        <v>8.0724025096199997E-2</v>
      </c>
      <c r="F34" s="8"/>
      <c r="G34" s="8"/>
      <c r="H34" s="8"/>
      <c r="I34" s="8"/>
      <c r="J34" s="8"/>
    </row>
    <row r="35" spans="1:10" ht="16.5" customHeight="1" x14ac:dyDescent="0.25">
      <c r="A35" s="11">
        <v>32</v>
      </c>
      <c r="B35" s="14" t="s">
        <v>74</v>
      </c>
      <c r="C35" s="13">
        <v>106.64511834612692</v>
      </c>
      <c r="D35" s="13">
        <v>12.833255819640105</v>
      </c>
      <c r="E35" s="13">
        <v>23.131026482251514</v>
      </c>
      <c r="F35" s="8"/>
      <c r="G35" s="8"/>
      <c r="H35" s="8"/>
      <c r="I35" s="8"/>
      <c r="J35" s="8"/>
    </row>
    <row r="36" spans="1:10" ht="16.5" customHeight="1" x14ac:dyDescent="0.25">
      <c r="A36" s="11">
        <v>33</v>
      </c>
      <c r="B36" s="14" t="s">
        <v>75</v>
      </c>
      <c r="C36" s="13">
        <v>136.44121795709563</v>
      </c>
      <c r="D36" s="13">
        <v>23.145821325675001</v>
      </c>
      <c r="E36" s="13">
        <v>15.445193266824846</v>
      </c>
      <c r="F36" s="8"/>
      <c r="G36" s="8"/>
      <c r="H36" s="8"/>
      <c r="I36" s="8"/>
      <c r="J36" s="8"/>
    </row>
    <row r="37" spans="1:10" ht="16.5" customHeight="1" x14ac:dyDescent="0.25">
      <c r="A37" s="11">
        <v>34</v>
      </c>
      <c r="B37" s="14" t="s">
        <v>76</v>
      </c>
      <c r="C37" s="13">
        <v>6.0492190319999994E-4</v>
      </c>
      <c r="D37" s="13">
        <v>0</v>
      </c>
      <c r="E37" s="13">
        <v>0.1345882988382</v>
      </c>
      <c r="F37" s="8"/>
      <c r="G37" s="8"/>
      <c r="H37" s="8"/>
      <c r="I37" s="8"/>
      <c r="J37" s="8"/>
    </row>
    <row r="38" spans="1:10" ht="16.5" customHeight="1" x14ac:dyDescent="0.25">
      <c r="A38" s="11">
        <v>35</v>
      </c>
      <c r="B38" s="14" t="s">
        <v>77</v>
      </c>
      <c r="C38" s="13">
        <v>9.8334239878057019</v>
      </c>
      <c r="D38" s="13">
        <v>20.051785791702013</v>
      </c>
      <c r="E38" s="13">
        <v>38.032868908186217</v>
      </c>
      <c r="F38" s="8"/>
      <c r="G38" s="8"/>
      <c r="H38" s="8"/>
      <c r="I38" s="8"/>
      <c r="J38" s="8"/>
    </row>
    <row r="39" spans="1:10" ht="16.5" customHeight="1" x14ac:dyDescent="0.25">
      <c r="A39" s="11">
        <v>36</v>
      </c>
      <c r="B39" s="14" t="s">
        <v>78</v>
      </c>
      <c r="C39" s="13">
        <v>4.4072523580600001E-2</v>
      </c>
      <c r="D39" s="13">
        <v>0.1017022084188</v>
      </c>
      <c r="E39" s="13">
        <v>1.8631427827359002</v>
      </c>
      <c r="F39" s="8"/>
      <c r="G39" s="8"/>
      <c r="H39" s="8"/>
      <c r="I39" s="8"/>
      <c r="J39" s="8"/>
    </row>
    <row r="40" spans="1:10" ht="16.5" customHeight="1" x14ac:dyDescent="0.25">
      <c r="A40" s="11">
        <v>37</v>
      </c>
      <c r="B40" s="14" t="s">
        <v>79</v>
      </c>
      <c r="C40" s="13">
        <v>147.36389934403056</v>
      </c>
      <c r="D40" s="13">
        <v>19.5764263648012</v>
      </c>
      <c r="E40" s="13">
        <v>28.440145563349283</v>
      </c>
      <c r="F40" s="8"/>
      <c r="G40" s="8"/>
      <c r="H40" s="8"/>
      <c r="I40" s="8"/>
      <c r="J40" s="8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ANNEXURE A</vt:lpstr>
      <vt:lpstr>ANNEXURE 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KEERTI RAHATE</dc:creator>
  <cp:lastModifiedBy>KEERTI RAHATE</cp:lastModifiedBy>
  <dcterms:created xsi:type="dcterms:W3CDTF">2015-08-06T11:55:12Z</dcterms:created>
  <dcterms:modified xsi:type="dcterms:W3CDTF">2015-08-10T05:06:26Z</dcterms:modified>
</cp:coreProperties>
</file>