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440" windowHeight="11760" tabRatio="673"/>
  </bookViews>
  <sheets>
    <sheet name="ELSS " sheetId="1" r:id="rId1"/>
    <sheet name="GROWTH" sheetId="2" r:id="rId2"/>
    <sheet name="BALANCE" sheetId="3" r:id="rId3"/>
    <sheet name="MIP" sheetId="4" r:id="rId4"/>
    <sheet name="GILT" sheetId="5" r:id="rId5"/>
    <sheet name="INCOME" sheetId="6" r:id="rId6"/>
    <sheet name="LIQUID " sheetId="7" r:id="rId7"/>
    <sheet name="TREASURY " sheetId="8" r:id="rId8"/>
    <sheet name="PSU BOND" sheetId="9" r:id="rId9"/>
    <sheet name="INFRASTRUCTURE" sheetId="10" r:id="rId10"/>
    <sheet name="SHORT TERM " sheetId="11" r:id="rId11"/>
    <sheet name="PSU EQUITY" sheetId="12" r:id="rId12"/>
    <sheet name="Banking and Fin Serv" sheetId="13" r:id="rId13"/>
    <sheet name="Dynamic Bond" sheetId="14" r:id="rId14"/>
    <sheet name="FMP- SR E" sheetId="15" r:id="rId15"/>
    <sheet name="FMP- SR J" sheetId="16" r:id="rId16"/>
    <sheet name="FMP- SR K" sheetId="17" r:id="rId17"/>
    <sheet name="FMP- SR L" sheetId="18" r:id="rId18"/>
    <sheet name="FMP- SR M" sheetId="19" r:id="rId19"/>
    <sheet name="FMP- SR N" sheetId="20" r:id="rId20"/>
  </sheets>
  <calcPr calcId="145621"/>
</workbook>
</file>

<file path=xl/calcChain.xml><?xml version="1.0" encoding="utf-8"?>
<calcChain xmlns="http://schemas.openxmlformats.org/spreadsheetml/2006/main">
  <c r="G22" i="20" l="1"/>
  <c r="F22" i="20"/>
  <c r="G18" i="20"/>
  <c r="F18" i="20"/>
  <c r="G14" i="20"/>
  <c r="F14" i="20"/>
  <c r="F23" i="20" s="1"/>
  <c r="G21" i="19"/>
  <c r="F21" i="19"/>
  <c r="G17" i="19"/>
  <c r="F17" i="19"/>
  <c r="G14" i="19"/>
  <c r="F14" i="19"/>
  <c r="G20" i="18"/>
  <c r="F20" i="18"/>
  <c r="G16" i="18"/>
  <c r="F16" i="18"/>
  <c r="G13" i="18"/>
  <c r="F13" i="18"/>
  <c r="F21" i="18" s="1"/>
  <c r="G24" i="17"/>
  <c r="F24" i="17"/>
  <c r="G20" i="17"/>
  <c r="F20" i="17"/>
  <c r="G17" i="17"/>
  <c r="F17" i="17"/>
  <c r="G13" i="17"/>
  <c r="G25" i="17" s="1"/>
  <c r="F13" i="17"/>
  <c r="F25" i="17" s="1"/>
  <c r="G28" i="16"/>
  <c r="F28" i="16"/>
  <c r="G24" i="16"/>
  <c r="F24" i="16"/>
  <c r="G21" i="16"/>
  <c r="F21" i="16"/>
  <c r="G16" i="16"/>
  <c r="F16" i="16"/>
  <c r="G12" i="16"/>
  <c r="F12" i="16"/>
  <c r="G24" i="15"/>
  <c r="F24" i="15"/>
  <c r="G20" i="15"/>
  <c r="G25" i="15" s="1"/>
  <c r="F20" i="15"/>
  <c r="G17" i="15"/>
  <c r="F17" i="15"/>
  <c r="G28" i="14"/>
  <c r="F28" i="14"/>
  <c r="G24" i="14"/>
  <c r="F24" i="14"/>
  <c r="G21" i="14"/>
  <c r="F21" i="14"/>
  <c r="G16" i="14"/>
  <c r="G29" i="14" s="1"/>
  <c r="F16" i="14"/>
  <c r="F29" i="14" s="1"/>
  <c r="G33" i="13"/>
  <c r="F33" i="13"/>
  <c r="G29" i="13"/>
  <c r="F29" i="13"/>
  <c r="G26" i="13"/>
  <c r="G34" i="13" s="1"/>
  <c r="F26" i="13"/>
  <c r="G45" i="12"/>
  <c r="F45" i="12"/>
  <c r="G41" i="12"/>
  <c r="F41" i="12"/>
  <c r="G38" i="12"/>
  <c r="F38" i="12"/>
  <c r="F46" i="12" s="1"/>
  <c r="G33" i="11"/>
  <c r="F33" i="11"/>
  <c r="G29" i="11"/>
  <c r="F29" i="11"/>
  <c r="G26" i="11"/>
  <c r="F26" i="11"/>
  <c r="G16" i="11"/>
  <c r="F16" i="11"/>
  <c r="G10" i="11"/>
  <c r="G34" i="11" s="1"/>
  <c r="F10" i="11"/>
  <c r="G54" i="10"/>
  <c r="F54" i="10"/>
  <c r="G50" i="10"/>
  <c r="F50" i="10"/>
  <c r="G47" i="10"/>
  <c r="F47" i="10"/>
  <c r="G35" i="9"/>
  <c r="F35" i="9"/>
  <c r="G31" i="9"/>
  <c r="F31" i="9"/>
  <c r="G28" i="9"/>
  <c r="F28" i="9"/>
  <c r="G19" i="9"/>
  <c r="F19" i="9"/>
  <c r="G13" i="9"/>
  <c r="G36" i="9" s="1"/>
  <c r="F13" i="9"/>
  <c r="G62" i="8"/>
  <c r="F62" i="8"/>
  <c r="G58" i="8"/>
  <c r="F58" i="8"/>
  <c r="G55" i="8"/>
  <c r="F55" i="8"/>
  <c r="G47" i="8"/>
  <c r="F47" i="8"/>
  <c r="G34" i="8"/>
  <c r="F34" i="8"/>
  <c r="G16" i="8"/>
  <c r="G63" i="8" s="1"/>
  <c r="F16" i="8"/>
  <c r="G63" i="7"/>
  <c r="F63" i="7"/>
  <c r="G59" i="7"/>
  <c r="F59" i="7"/>
  <c r="G56" i="7"/>
  <c r="F56" i="7"/>
  <c r="G47" i="7"/>
  <c r="F47" i="7"/>
  <c r="G43" i="7"/>
  <c r="F43" i="7"/>
  <c r="G19" i="7"/>
  <c r="F19" i="7"/>
  <c r="G36" i="6"/>
  <c r="F36" i="6"/>
  <c r="G32" i="6"/>
  <c r="F32" i="6"/>
  <c r="G29" i="6"/>
  <c r="F29" i="6"/>
  <c r="G20" i="6"/>
  <c r="F20" i="6"/>
  <c r="G10" i="6"/>
  <c r="G37" i="6" s="1"/>
  <c r="F10" i="6"/>
  <c r="G26" i="5"/>
  <c r="F26" i="5"/>
  <c r="G22" i="5"/>
  <c r="F22" i="5"/>
  <c r="G19" i="5"/>
  <c r="F19" i="5"/>
  <c r="G80" i="4"/>
  <c r="F80" i="4"/>
  <c r="G76" i="4"/>
  <c r="F76" i="4"/>
  <c r="G73" i="4"/>
  <c r="F73" i="4"/>
  <c r="G64" i="4"/>
  <c r="F64" i="4"/>
  <c r="G58" i="4"/>
  <c r="F58" i="4"/>
  <c r="G49" i="4"/>
  <c r="G81" i="4" s="1"/>
  <c r="F49" i="4"/>
  <c r="F81" i="4" s="1"/>
  <c r="G109" i="3"/>
  <c r="F109" i="3"/>
  <c r="G105" i="3"/>
  <c r="F105" i="3"/>
  <c r="G102" i="3"/>
  <c r="F102" i="3"/>
  <c r="G95" i="3"/>
  <c r="F95" i="3"/>
  <c r="G86" i="3"/>
  <c r="F86" i="3"/>
  <c r="F110" i="3" s="1"/>
  <c r="G79" i="2"/>
  <c r="F79" i="2"/>
  <c r="G75" i="2"/>
  <c r="F75" i="2"/>
  <c r="G72" i="2"/>
  <c r="F72" i="2"/>
  <c r="G67" i="2"/>
  <c r="G80" i="2" s="1"/>
  <c r="F67" i="2"/>
  <c r="F80" i="2" s="1"/>
  <c r="G70" i="1"/>
  <c r="F70" i="1"/>
  <c r="G66" i="1"/>
  <c r="F66" i="1"/>
  <c r="G63" i="1"/>
  <c r="F63" i="1"/>
  <c r="G58" i="1"/>
  <c r="F58" i="1"/>
  <c r="G23" i="20" l="1"/>
  <c r="F22" i="19"/>
  <c r="G22" i="19"/>
  <c r="G21" i="18"/>
  <c r="F29" i="16"/>
  <c r="G29" i="16"/>
  <c r="F25" i="15"/>
  <c r="F34" i="13"/>
  <c r="G55" i="10"/>
  <c r="G46" i="12"/>
  <c r="F34" i="11"/>
  <c r="F55" i="10"/>
  <c r="F36" i="9"/>
  <c r="F63" i="8"/>
  <c r="F64" i="7"/>
  <c r="G64" i="7"/>
  <c r="F37" i="6"/>
  <c r="G27" i="5"/>
  <c r="F27" i="5"/>
  <c r="G110" i="3"/>
  <c r="F71" i="1"/>
  <c r="G71" i="1"/>
</calcChain>
</file>

<file path=xl/sharedStrings.xml><?xml version="1.0" encoding="utf-8"?>
<sst xmlns="http://schemas.openxmlformats.org/spreadsheetml/2006/main" count="2160" uniqueCount="545">
  <si>
    <t>BARODA PIONEER ELSS96 FUND</t>
  </si>
  <si>
    <t xml:space="preserve">  </t>
  </si>
  <si>
    <t>Portfolio as on October 31, 2014</t>
  </si>
  <si>
    <t>Sr. No.</t>
  </si>
  <si>
    <t>Name of Instrument</t>
  </si>
  <si>
    <t>Rating / Industry</t>
  </si>
  <si>
    <t>Market value (Rs. In lakhs)</t>
  </si>
  <si>
    <t>% to Net Assets</t>
  </si>
  <si>
    <t>ISIN</t>
  </si>
  <si>
    <t>EQUITY &amp; EQUITY RELATED</t>
  </si>
  <si>
    <t>Listed / awaiting listing on the stock exchanges</t>
  </si>
  <si>
    <t>HDFC Bank Limited</t>
  </si>
  <si>
    <t>Banks</t>
  </si>
  <si>
    <t>INE040A01026</t>
  </si>
  <si>
    <t>Infosys Limited</t>
  </si>
  <si>
    <t>Software</t>
  </si>
  <si>
    <t>Sector / Rating</t>
  </si>
  <si>
    <t>Percent</t>
  </si>
  <si>
    <t>INE009A01021</t>
  </si>
  <si>
    <t>ICICI Bank Limited</t>
  </si>
  <si>
    <t>INE090A01013</t>
  </si>
  <si>
    <t>Larsen &amp; Toubro Limited</t>
  </si>
  <si>
    <t>Construction Project</t>
  </si>
  <si>
    <t>INE018A01030</t>
  </si>
  <si>
    <t>Maruti Suzuki India Limited</t>
  </si>
  <si>
    <t>Auto</t>
  </si>
  <si>
    <t>INE585B01010</t>
  </si>
  <si>
    <t>Tech Mahindra Limited</t>
  </si>
  <si>
    <t>INE669C01028</t>
  </si>
  <si>
    <t>Motherson Sumi Systems Limited</t>
  </si>
  <si>
    <t>Auto Ancillaries</t>
  </si>
  <si>
    <t>Industrial Products</t>
  </si>
  <si>
    <t>INE775A01035</t>
  </si>
  <si>
    <t>The Federal Bank  Limited</t>
  </si>
  <si>
    <t>Industrial Capital Goods</t>
  </si>
  <si>
    <t>INE171A01029</t>
  </si>
  <si>
    <t>Crompton  Greaves Limited</t>
  </si>
  <si>
    <t>INE067A01029</t>
  </si>
  <si>
    <t>Divi's Laboratories Limited</t>
  </si>
  <si>
    <t>Pharmaceuticals</t>
  </si>
  <si>
    <t>Consumer Non Durables</t>
  </si>
  <si>
    <t>INE361B01024</t>
  </si>
  <si>
    <t>Alstom T&amp;D India Limited</t>
  </si>
  <si>
    <t>INE200A01026</t>
  </si>
  <si>
    <t>IndusInd Bank Limited</t>
  </si>
  <si>
    <t>Consumer Durables</t>
  </si>
  <si>
    <t>INE095A01012</t>
  </si>
  <si>
    <t>Eicher Motors Limited</t>
  </si>
  <si>
    <t>Petroleum Products</t>
  </si>
  <si>
    <t>INE066A01013</t>
  </si>
  <si>
    <t>FAG Bearings India Limited</t>
  </si>
  <si>
    <t>Non - Ferrous Metals</t>
  </si>
  <si>
    <t>INE513A01014</t>
  </si>
  <si>
    <t>Tata Motors Limited</t>
  </si>
  <si>
    <t>Transportation</t>
  </si>
  <si>
    <t>INE155A01022</t>
  </si>
  <si>
    <t>Tata Consultancy Services Limited</t>
  </si>
  <si>
    <t>Telecom - Services</t>
  </si>
  <si>
    <t>INE467B01029</t>
  </si>
  <si>
    <t>Hindalco Industries Limited</t>
  </si>
  <si>
    <t>Finance</t>
  </si>
  <si>
    <t>INE038A01020</t>
  </si>
  <si>
    <t>Karur Vysya Bank Limited</t>
  </si>
  <si>
    <t>Cement</t>
  </si>
  <si>
    <t>INE036D01010</t>
  </si>
  <si>
    <t>Engineers India Limited</t>
  </si>
  <si>
    <t>Gas</t>
  </si>
  <si>
    <t>INE510A01028</t>
  </si>
  <si>
    <t>Container Corporation of India Limited</t>
  </si>
  <si>
    <t>Oil</t>
  </si>
  <si>
    <t>INE111A01017</t>
  </si>
  <si>
    <t>State Bank of India</t>
  </si>
  <si>
    <t>Textile Products</t>
  </si>
  <si>
    <t>INE062A01012</t>
  </si>
  <si>
    <t>Reliance Industries Limited</t>
  </si>
  <si>
    <t>Chemicals</t>
  </si>
  <si>
    <t>INE002A01018</t>
  </si>
  <si>
    <t>Mahindra &amp; Mahindra Limited</t>
  </si>
  <si>
    <t>Media &amp; Entertainment</t>
  </si>
  <si>
    <t>INE101A01026</t>
  </si>
  <si>
    <t>Britannia Industries Limited</t>
  </si>
  <si>
    <t>IT Enabled Services</t>
  </si>
  <si>
    <t>INE216A01022</t>
  </si>
  <si>
    <t>Bata India Limited</t>
  </si>
  <si>
    <t>Cash &amp; Equivalent</t>
  </si>
  <si>
    <t>INE176A01010</t>
  </si>
  <si>
    <t>Yes Bank Limited</t>
  </si>
  <si>
    <t>INE528G01019</t>
  </si>
  <si>
    <t>Astral Poly Technik Limited</t>
  </si>
  <si>
    <t>INE006I01046</t>
  </si>
  <si>
    <t>HCL Technologies Limited</t>
  </si>
  <si>
    <t>INE860A01027</t>
  </si>
  <si>
    <t>Wipro Limited</t>
  </si>
  <si>
    <t>INE075A01022</t>
  </si>
  <si>
    <t>WABCO India Limited</t>
  </si>
  <si>
    <t>INE342J01019</t>
  </si>
  <si>
    <t>LIC Housing Finance Limited</t>
  </si>
  <si>
    <t>INE115A01026</t>
  </si>
  <si>
    <t>Bharti Airtel Limited</t>
  </si>
  <si>
    <t>INE397D01024</t>
  </si>
  <si>
    <t>UltraTech Cement Limited</t>
  </si>
  <si>
    <t>INE481G01011</t>
  </si>
  <si>
    <t>The South Indian Bank Limited</t>
  </si>
  <si>
    <t>INE683A01023</t>
  </si>
  <si>
    <t>Axis Bank Limited</t>
  </si>
  <si>
    <t>INE238A01034</t>
  </si>
  <si>
    <t>Indraprastha Gas Limited</t>
  </si>
  <si>
    <t>INE203G01019</t>
  </si>
  <si>
    <t>Sun Pharmaceuticals Industries Limited</t>
  </si>
  <si>
    <t>INE044A01036</t>
  </si>
  <si>
    <t>Colgate Palmolive (India) Limited</t>
  </si>
  <si>
    <t>INE259A01022</t>
  </si>
  <si>
    <t>Jain Irrigation Systems Limited</t>
  </si>
  <si>
    <t>INE175A01038</t>
  </si>
  <si>
    <t>Oil &amp; Natural Gas Corporation Limited</t>
  </si>
  <si>
    <t>INE213A01029</t>
  </si>
  <si>
    <t>Marico Limited</t>
  </si>
  <si>
    <t>INE196A01026</t>
  </si>
  <si>
    <t>Blue Star Limited</t>
  </si>
  <si>
    <t>INE472A01039</t>
  </si>
  <si>
    <t>Arvind Limited</t>
  </si>
  <si>
    <t>INE034A01011</t>
  </si>
  <si>
    <t>Castrol India Limited</t>
  </si>
  <si>
    <t>INE172A01027</t>
  </si>
  <si>
    <t>Tata Chemicals Limited</t>
  </si>
  <si>
    <t>INE092A01019</t>
  </si>
  <si>
    <t>Tata Communications Limited</t>
  </si>
  <si>
    <t>INE151A01013</t>
  </si>
  <si>
    <t>Shemaroo Entertainment Ltd</t>
  </si>
  <si>
    <t>INE363M01019</t>
  </si>
  <si>
    <t>DSQ Software Limited *</t>
  </si>
  <si>
    <t>INE286A01017</t>
  </si>
  <si>
    <t>Transtream India.Com Limited *</t>
  </si>
  <si>
    <t>INE981A01013</t>
  </si>
  <si>
    <t>Total</t>
  </si>
  <si>
    <t>PREFERENCE SHARES</t>
  </si>
  <si>
    <t>Zee Entertainment Enterprises Limited - Preference shares</t>
  </si>
  <si>
    <t>INE256A04014</t>
  </si>
  <si>
    <t>MONEY MARKET INSTRUMENT</t>
  </si>
  <si>
    <t>CBLO / Reverse Repo Investments</t>
  </si>
  <si>
    <t>Cash &amp; Cash Equivalents</t>
  </si>
  <si>
    <t>Net Receivable/Payable</t>
  </si>
  <si>
    <t>Grand Total</t>
  </si>
  <si>
    <t>* Total Exposure to illiquid securities is 0.00% of the portfolio;i.e. Rs.0.00 lakhs</t>
  </si>
  <si>
    <t>BARODA PIONEER GROWTH FUND</t>
  </si>
  <si>
    <t>Amara Raja Batteries Limited</t>
  </si>
  <si>
    <t>INE885A01032</t>
  </si>
  <si>
    <t>Power</t>
  </si>
  <si>
    <t>Bosch Limited</t>
  </si>
  <si>
    <t>Retailing</t>
  </si>
  <si>
    <t>INE323A01026</t>
  </si>
  <si>
    <t>Diversified Chemicals</t>
  </si>
  <si>
    <t>Health Care Facilities</t>
  </si>
  <si>
    <t>Textiles - Synthetic</t>
  </si>
  <si>
    <t>Torrent Power Limited</t>
  </si>
  <si>
    <t>Environmental Services</t>
  </si>
  <si>
    <t>INE813H01021</t>
  </si>
  <si>
    <t>Kotak Mahindra Bank Limited</t>
  </si>
  <si>
    <t>INE237A01028</t>
  </si>
  <si>
    <t>GlaxoSmithKline Consumer Healthcare Limited</t>
  </si>
  <si>
    <t>INE264A01014</t>
  </si>
  <si>
    <t>The Ramco Cements Limited</t>
  </si>
  <si>
    <t>INE331A01037</t>
  </si>
  <si>
    <t>Shree Cements Limited</t>
  </si>
  <si>
    <t>INE070A01015</t>
  </si>
  <si>
    <t>Hindustan Zinc Limited</t>
  </si>
  <si>
    <t>INE267A01025</t>
  </si>
  <si>
    <t>Oriental Bank of Commerce</t>
  </si>
  <si>
    <t>INE141A01014</t>
  </si>
  <si>
    <t>Bharat Forge Limited</t>
  </si>
  <si>
    <t>INE465A01025</t>
  </si>
  <si>
    <t>Bharat Petroleum Corporation Limited</t>
  </si>
  <si>
    <t>INE029A01011</t>
  </si>
  <si>
    <t>D.B.Corp Limited</t>
  </si>
  <si>
    <t>INE950I01011</t>
  </si>
  <si>
    <t>ITC Limited</t>
  </si>
  <si>
    <t>INE154A01025</t>
  </si>
  <si>
    <t>Cummins India Limited</t>
  </si>
  <si>
    <t>INE298A01020</t>
  </si>
  <si>
    <t>Carborundum Universal Limited</t>
  </si>
  <si>
    <t>INE120A01034</t>
  </si>
  <si>
    <t>Suncity Synthetics Limited *</t>
  </si>
  <si>
    <t>INE584D01019</t>
  </si>
  <si>
    <t>Kanal Fibres Limited *</t>
  </si>
  <si>
    <t>IDIA00037012</t>
  </si>
  <si>
    <t>Amex Carb&amp;Chem Limited *</t>
  </si>
  <si>
    <t>IDIA00037010</t>
  </si>
  <si>
    <t>Gowri Polymers Limited *</t>
  </si>
  <si>
    <t>IDIA00037006</t>
  </si>
  <si>
    <t>Soni Medicare Limited *</t>
  </si>
  <si>
    <t>IDIA00037008</t>
  </si>
  <si>
    <t>Accord Cotsyn Limited *</t>
  </si>
  <si>
    <t>IDIA00037009</t>
  </si>
  <si>
    <t>SIV Industries Limited *</t>
  </si>
  <si>
    <t>INE639A01017</t>
  </si>
  <si>
    <t>Royal Indutries Limited *</t>
  </si>
  <si>
    <t>IDIA00037011</t>
  </si>
  <si>
    <t>Western Paques (India) Limited *</t>
  </si>
  <si>
    <t>IDIA00037068</t>
  </si>
  <si>
    <t>BARODA PIONEER BALANCE FUND</t>
  </si>
  <si>
    <t>SOV</t>
  </si>
  <si>
    <t>Housing Development Finance Corporation Limited</t>
  </si>
  <si>
    <t>INE001A01036</t>
  </si>
  <si>
    <t>Minerals/Mining</t>
  </si>
  <si>
    <t>Hindustan Unilever Limited</t>
  </si>
  <si>
    <t>CRISIL AAA</t>
  </si>
  <si>
    <t>INE030A01027</t>
  </si>
  <si>
    <t>Ferrous Metals</t>
  </si>
  <si>
    <t>Dr. Reddy's Laboratories Limited</t>
  </si>
  <si>
    <t>INE089A01023</t>
  </si>
  <si>
    <t>Hero MotoCorp Limited</t>
  </si>
  <si>
    <t>INE158A01026</t>
  </si>
  <si>
    <t>Bajaj Auto Limited</t>
  </si>
  <si>
    <t>INE917I01010</t>
  </si>
  <si>
    <t>CRISIL AA-</t>
  </si>
  <si>
    <t>Cipla Limited</t>
  </si>
  <si>
    <t>Construction</t>
  </si>
  <si>
    <t>INE059A01026</t>
  </si>
  <si>
    <t>Lupin Limited</t>
  </si>
  <si>
    <t>INE326A01037</t>
  </si>
  <si>
    <t>Tata Steel Limited</t>
  </si>
  <si>
    <t>INE081A01012</t>
  </si>
  <si>
    <t>Power Grid Corporation of India Limited</t>
  </si>
  <si>
    <t>INE752E01010</t>
  </si>
  <si>
    <t>NTPC Limited</t>
  </si>
  <si>
    <t>INE733E01010</t>
  </si>
  <si>
    <t>Sesa Sterlite Limited</t>
  </si>
  <si>
    <t>INE205A01025</t>
  </si>
  <si>
    <t>Asian Paints Limited</t>
  </si>
  <si>
    <t>INE021A01026</t>
  </si>
  <si>
    <t>GAIL (India) Limited</t>
  </si>
  <si>
    <t>INE129A01019</t>
  </si>
  <si>
    <t>Coal India Limited</t>
  </si>
  <si>
    <t>INE522F01014</t>
  </si>
  <si>
    <t>Bharat Heavy Electricals Limited</t>
  </si>
  <si>
    <t>INE257A01026</t>
  </si>
  <si>
    <t>Grasim Industries Limited</t>
  </si>
  <si>
    <t>INE047A01013</t>
  </si>
  <si>
    <t>IDFC Limited</t>
  </si>
  <si>
    <t>INE043D01016</t>
  </si>
  <si>
    <t>Zee Entertainment Enterprises Limited</t>
  </si>
  <si>
    <t>INE256A01028</t>
  </si>
  <si>
    <t>Ambuja Cements Limited</t>
  </si>
  <si>
    <t>INE079A01024</t>
  </si>
  <si>
    <t>Bank of Baroda</t>
  </si>
  <si>
    <t>INE028A01013</t>
  </si>
  <si>
    <t>Tata Power Company Limited</t>
  </si>
  <si>
    <t>INE245A01021</t>
  </si>
  <si>
    <t>Cairn India Limited</t>
  </si>
  <si>
    <t>INE910H01017</t>
  </si>
  <si>
    <t>ACC Limited</t>
  </si>
  <si>
    <t>INE012A01025</t>
  </si>
  <si>
    <t>Punjab National Bank</t>
  </si>
  <si>
    <t>INE160A01014</t>
  </si>
  <si>
    <t>NMDC Limited</t>
  </si>
  <si>
    <t>INE584A01023</t>
  </si>
  <si>
    <t>Berger Paints (I) Limited</t>
  </si>
  <si>
    <t>INE463A01020</t>
  </si>
  <si>
    <t>IN9155A01020</t>
  </si>
  <si>
    <t>PVR Limited</t>
  </si>
  <si>
    <t>INE191H01014</t>
  </si>
  <si>
    <t>Cadila Healthcare Limited</t>
  </si>
  <si>
    <t>INE010B01019</t>
  </si>
  <si>
    <t>Jindal Steel &amp; Power Limited</t>
  </si>
  <si>
    <t>INE749A01030</t>
  </si>
  <si>
    <t>KSB Pumps Limited</t>
  </si>
  <si>
    <t>INE999A01015</t>
  </si>
  <si>
    <t>DLF Limited</t>
  </si>
  <si>
    <t>INE271C01023</t>
  </si>
  <si>
    <t>Bharat Electronics Limited</t>
  </si>
  <si>
    <t>INE263A01016</t>
  </si>
  <si>
    <t>CENTRAL GOVERNMENT SECURITIES</t>
  </si>
  <si>
    <t>8.60% CGL 2028</t>
  </si>
  <si>
    <t>IN0020140011</t>
  </si>
  <si>
    <t>8.40% CGL 2024</t>
  </si>
  <si>
    <t>IN0020140045</t>
  </si>
  <si>
    <t>8.24% CGL 2027</t>
  </si>
  <si>
    <t>IN0020060078</t>
  </si>
  <si>
    <t>8.28% CGL 2027</t>
  </si>
  <si>
    <t>IN0020070069</t>
  </si>
  <si>
    <t>BONDS &amp; NCDs</t>
  </si>
  <si>
    <t>Nabha Power Limited</t>
  </si>
  <si>
    <t>INE445L08029</t>
  </si>
  <si>
    <t>India Infoline Housing Finance Ltd</t>
  </si>
  <si>
    <t>INE477L07040</t>
  </si>
  <si>
    <t>INE752E07LA4</t>
  </si>
  <si>
    <t>BARODA PIONEER MIP FUND</t>
  </si>
  <si>
    <t>CARE A1+</t>
  </si>
  <si>
    <t>CRISIL A1+</t>
  </si>
  <si>
    <t>ICRA AA</t>
  </si>
  <si>
    <t>TVS Motor Company Limited</t>
  </si>
  <si>
    <t>INE494B01023</t>
  </si>
  <si>
    <t>BEML Limited</t>
  </si>
  <si>
    <t>INE258A01016</t>
  </si>
  <si>
    <t>Alstom India Limited</t>
  </si>
  <si>
    <t>INE878A01011</t>
  </si>
  <si>
    <t>Certificate of Deposit**</t>
  </si>
  <si>
    <t>Corporation Bank</t>
  </si>
  <si>
    <t>INE112A16FO3</t>
  </si>
  <si>
    <t>INE160A16JX5</t>
  </si>
  <si>
    <t>INE112A16EG2</t>
  </si>
  <si>
    <t>INE141A16NQ1</t>
  </si>
  <si>
    <t>INE095A16MF4</t>
  </si>
  <si>
    <t>9.47% SDL 2024</t>
  </si>
  <si>
    <t>IN3120130197</t>
  </si>
  <si>
    <t>India Infoline Finance Limited</t>
  </si>
  <si>
    <t>INE866I07701</t>
  </si>
  <si>
    <t>Rural Electrification Corporation Limited</t>
  </si>
  <si>
    <t>INE020B07JB4</t>
  </si>
  <si>
    <t>BARODA PIONEER GILT FUND</t>
  </si>
  <si>
    <t>9.40% SDL 2024</t>
  </si>
  <si>
    <t>IN1020130135</t>
  </si>
  <si>
    <t>8.33% CGL 2026</t>
  </si>
  <si>
    <t>IN0020120039</t>
  </si>
  <si>
    <t>9.39% SDL 2023</t>
  </si>
  <si>
    <t>IN1920130052</t>
  </si>
  <si>
    <t>8.83% CGL 2023</t>
  </si>
  <si>
    <t>IN0020130061</t>
  </si>
  <si>
    <t>BARODA PIONEER INCOME FUND</t>
  </si>
  <si>
    <t>INE141A16PD4</t>
  </si>
  <si>
    <t>CARE AA+</t>
  </si>
  <si>
    <t>9.35% SDL 2024</t>
  </si>
  <si>
    <t>IN2220130172</t>
  </si>
  <si>
    <t>8.58% SDL 2023</t>
  </si>
  <si>
    <t>IN1520120131</t>
  </si>
  <si>
    <t>IDBI Bank Limited</t>
  </si>
  <si>
    <t>INE008A08U84</t>
  </si>
  <si>
    <t>India Infoline Housing Finance Limited</t>
  </si>
  <si>
    <t>INE477L07123</t>
  </si>
  <si>
    <t>Shriram Transport Finance Company Limited</t>
  </si>
  <si>
    <t>INE721A07EE4</t>
  </si>
  <si>
    <t>BARODA PIONEER LIQUID FUND</t>
  </si>
  <si>
    <t>Canara Bank</t>
  </si>
  <si>
    <t>INE476A16OZ0</t>
  </si>
  <si>
    <t>Allahabad Bank</t>
  </si>
  <si>
    <t>ICRA A1+</t>
  </si>
  <si>
    <t>INE428A16OF3</t>
  </si>
  <si>
    <t>Union Bank of India</t>
  </si>
  <si>
    <t>INE692A16DK7</t>
  </si>
  <si>
    <t>INE141A16NJ6</t>
  </si>
  <si>
    <t>Unrated</t>
  </si>
  <si>
    <t>INE476A16LA9</t>
  </si>
  <si>
    <t>INE238A16UX6</t>
  </si>
  <si>
    <t>INE692A16DT8</t>
  </si>
  <si>
    <t>INE112A16EI8</t>
  </si>
  <si>
    <t>State Bank of Bikaner and Jaipur</t>
  </si>
  <si>
    <t>INE648A16GR7</t>
  </si>
  <si>
    <t>Commercial Paper**</t>
  </si>
  <si>
    <t>Steel Authority of India Limited</t>
  </si>
  <si>
    <t>INE114A14BG9</t>
  </si>
  <si>
    <t>INE445L14027</t>
  </si>
  <si>
    <t>National Bank for Agriculture &amp; Rural Development</t>
  </si>
  <si>
    <t>INE261F14657</t>
  </si>
  <si>
    <t>Edelweiss Commodities Services Limited</t>
  </si>
  <si>
    <t>INE657N14627</t>
  </si>
  <si>
    <t>Indiabulls Infrastructure Credit Limited</t>
  </si>
  <si>
    <t>INE244L14354</t>
  </si>
  <si>
    <t>Century Textiles &amp; Industries Limited</t>
  </si>
  <si>
    <t>INE055A14BT7</t>
  </si>
  <si>
    <t>INE866I14LB7</t>
  </si>
  <si>
    <t>Nirma Limited</t>
  </si>
  <si>
    <t>INE091A14568</t>
  </si>
  <si>
    <t>Chambal Fertilisers And Chemicals Limited</t>
  </si>
  <si>
    <t>INE085A14701</t>
  </si>
  <si>
    <t>Reliance Capital Limited</t>
  </si>
  <si>
    <t>INE013A14SE2</t>
  </si>
  <si>
    <t>INE866I14LG6</t>
  </si>
  <si>
    <t>Ptc India Financial Services Limited</t>
  </si>
  <si>
    <t>INE560K14066</t>
  </si>
  <si>
    <t>Motilal Oswal Financial Services Limited</t>
  </si>
  <si>
    <t>INE338I14475</t>
  </si>
  <si>
    <t>INE261F14665</t>
  </si>
  <si>
    <t>INE034A14089</t>
  </si>
  <si>
    <t>Simplex Infrastructures Limited</t>
  </si>
  <si>
    <t>INE059B14ED5</t>
  </si>
  <si>
    <t>INE091A14576</t>
  </si>
  <si>
    <t>Tata Housing Development Company Limited</t>
  </si>
  <si>
    <t>INE582L14449</t>
  </si>
  <si>
    <t>INE001A14KQ8</t>
  </si>
  <si>
    <t>INE749A14CR7</t>
  </si>
  <si>
    <t>Indiabulls Housing Finance Limited</t>
  </si>
  <si>
    <t>INE148I14GE4</t>
  </si>
  <si>
    <t>Treasury Bill</t>
  </si>
  <si>
    <t>TBILL 91 DAY Dec 2014</t>
  </si>
  <si>
    <t>IN002014X251</t>
  </si>
  <si>
    <t>Fixed Deposit</t>
  </si>
  <si>
    <t>IDIA00123070</t>
  </si>
  <si>
    <t>IDIA00122085</t>
  </si>
  <si>
    <t>IDIA00122782</t>
  </si>
  <si>
    <t>Syndicate Bank</t>
  </si>
  <si>
    <t>IDIA00123852</t>
  </si>
  <si>
    <t>IDIA00122491</t>
  </si>
  <si>
    <t>IDIA00123853</t>
  </si>
  <si>
    <t>BARODA PIONEER TREASURY ADVANTAGE FUND</t>
  </si>
  <si>
    <t>INE476A16NA5</t>
  </si>
  <si>
    <t>INE476A16MZ4</t>
  </si>
  <si>
    <t>ICRA A1</t>
  </si>
  <si>
    <t>ICRA AAA</t>
  </si>
  <si>
    <t>INE205A14788</t>
  </si>
  <si>
    <t>Shapoorji Pallonji &amp; Company Limited</t>
  </si>
  <si>
    <t>INE404K14844</t>
  </si>
  <si>
    <t>INE059B14EA1</t>
  </si>
  <si>
    <t>Dewan Housing Finance Corporation Limited</t>
  </si>
  <si>
    <t>INE202B14BF2</t>
  </si>
  <si>
    <t>IIFL Wealth Management Limited</t>
  </si>
  <si>
    <t>INE466L14031</t>
  </si>
  <si>
    <t>L&amp;T Fincorp Limited</t>
  </si>
  <si>
    <t>INE759E14711</t>
  </si>
  <si>
    <t>Reliance Home Finance Limited</t>
  </si>
  <si>
    <t>INE217K14345</t>
  </si>
  <si>
    <t>INE013A14RY2</t>
  </si>
  <si>
    <t>INE749A14CY3</t>
  </si>
  <si>
    <t>Il&amp;Fs Transportation Networks Limited</t>
  </si>
  <si>
    <t>INE975G14213</t>
  </si>
  <si>
    <t>INE749A14DI4</t>
  </si>
  <si>
    <t>S.D Corporation Private Limited</t>
  </si>
  <si>
    <t>INE660N14241</t>
  </si>
  <si>
    <t>INE866I07578</t>
  </si>
  <si>
    <t>INE477L07016</t>
  </si>
  <si>
    <t>Power Finance Corporation Limited</t>
  </si>
  <si>
    <t>INE134E08FA5</t>
  </si>
  <si>
    <t>INE445L08045</t>
  </si>
  <si>
    <t>ONGC Videsh Limited</t>
  </si>
  <si>
    <t>INE064K08012</t>
  </si>
  <si>
    <t>Cholamandalam Investment And Fin. Co. Ltd</t>
  </si>
  <si>
    <t>INE121A07GE2</t>
  </si>
  <si>
    <t>IDIA00123464</t>
  </si>
  <si>
    <t>IDIA00123411</t>
  </si>
  <si>
    <t>IDIA00123749</t>
  </si>
  <si>
    <t>Bank of Nova Scotia</t>
  </si>
  <si>
    <t>IDIA00125623</t>
  </si>
  <si>
    <t>BARODA PIONEER PSU BOND FUND</t>
  </si>
  <si>
    <t>8.35% CGL 2022</t>
  </si>
  <si>
    <t>IN0020020072</t>
  </si>
  <si>
    <t>8.60% SDL 2023</t>
  </si>
  <si>
    <t>IN2020120092</t>
  </si>
  <si>
    <t>INE134E08CL9</t>
  </si>
  <si>
    <t>BARODA PIONEER INFRASTRUCTURE FUND</t>
  </si>
  <si>
    <t>NCC Limited</t>
  </si>
  <si>
    <t>INE868B01028</t>
  </si>
  <si>
    <t>Sadbhav Engineering Limited</t>
  </si>
  <si>
    <t>INE226H01026</t>
  </si>
  <si>
    <t>CESC Limited</t>
  </si>
  <si>
    <t>INE486A01013</t>
  </si>
  <si>
    <t>IRB Infrastructure Developers Limited</t>
  </si>
  <si>
    <t>INE821I01014</t>
  </si>
  <si>
    <t>GMR Infrastructure Limited</t>
  </si>
  <si>
    <t>Telecom -  Equipment &amp; Accessories</t>
  </si>
  <si>
    <t>INE776C01039</t>
  </si>
  <si>
    <t>Adani Ports and Special Economic Zone Limited</t>
  </si>
  <si>
    <t>INE742F01042</t>
  </si>
  <si>
    <t>INE059B01024</t>
  </si>
  <si>
    <t>Ashok Leyland Limited</t>
  </si>
  <si>
    <t>INE208A01029</t>
  </si>
  <si>
    <t>Siemens Limited</t>
  </si>
  <si>
    <t>INE003A01024</t>
  </si>
  <si>
    <t>Petronet LNG Limited</t>
  </si>
  <si>
    <t>INE347G01014</t>
  </si>
  <si>
    <t>Idea Cellular Limited</t>
  </si>
  <si>
    <t>INE669E01016</t>
  </si>
  <si>
    <t>Jk Lakshmi Cement Limited</t>
  </si>
  <si>
    <t>INE786A01032</t>
  </si>
  <si>
    <t>Astra Microwave Products Limited</t>
  </si>
  <si>
    <t>INE386C01029</t>
  </si>
  <si>
    <t>Gujarat Industries Power Company Limted</t>
  </si>
  <si>
    <t>INE162A01010</t>
  </si>
  <si>
    <t>Gujarat Pipavav Port Limited</t>
  </si>
  <si>
    <t>INE517F01014</t>
  </si>
  <si>
    <t>Gujarat Gas Company Limited</t>
  </si>
  <si>
    <t>INE374A01029</t>
  </si>
  <si>
    <t>Honeywell Automation India Limited</t>
  </si>
  <si>
    <t>INE671A01010</t>
  </si>
  <si>
    <t>SJVN Limited</t>
  </si>
  <si>
    <t>INE002L01015</t>
  </si>
  <si>
    <t>BARODA PIONEER SHORT TERM BOND FUND</t>
  </si>
  <si>
    <t>BARODA PIONEER PSU EQUITY FUND</t>
  </si>
  <si>
    <t>Oil India Limited</t>
  </si>
  <si>
    <t>INE274J01014</t>
  </si>
  <si>
    <t>Indian Oil Corporation Limited</t>
  </si>
  <si>
    <t>INE242A01010</t>
  </si>
  <si>
    <t>Mangalore Refinery and Petrochemicals Limited</t>
  </si>
  <si>
    <t>INE103A01014</t>
  </si>
  <si>
    <t>National Aluminium Company Limited</t>
  </si>
  <si>
    <t>Engineering Services</t>
  </si>
  <si>
    <t>INE139A01034</t>
  </si>
  <si>
    <t>INE134E01011</t>
  </si>
  <si>
    <t>NHPC Limited</t>
  </si>
  <si>
    <t>INE848E01016</t>
  </si>
  <si>
    <t>Dredging Corporation of India Limited</t>
  </si>
  <si>
    <t>INE506A01018</t>
  </si>
  <si>
    <t>Indian Bank</t>
  </si>
  <si>
    <t>INE562A01011</t>
  </si>
  <si>
    <t>Hindustan Petroleum Corporation Limited</t>
  </si>
  <si>
    <t>INE094A01015</t>
  </si>
  <si>
    <t>INE020B01018</t>
  </si>
  <si>
    <t>INE667A01018</t>
  </si>
  <si>
    <t>Shipping Corporation Of India Limited</t>
  </si>
  <si>
    <t>INE109A01011</t>
  </si>
  <si>
    <t>INE008A01015</t>
  </si>
  <si>
    <t>INE695A01019</t>
  </si>
  <si>
    <t>Baroda Pioneer Banking and Fin Serv Fund</t>
  </si>
  <si>
    <t>Credit Analysis And Research Limited</t>
  </si>
  <si>
    <t>INE752H01013</t>
  </si>
  <si>
    <t>City Union Bank Limited</t>
  </si>
  <si>
    <t>INE491A01021</t>
  </si>
  <si>
    <t>Bajaj Finance Limited</t>
  </si>
  <si>
    <t>INE296A01016</t>
  </si>
  <si>
    <t>Baroda Pioneer Dynamic Bond Fund</t>
  </si>
  <si>
    <t>9.72% SDL 2023</t>
  </si>
  <si>
    <t>IN2820130085</t>
  </si>
  <si>
    <t>Baroda Pioneer FMP - Series E</t>
  </si>
  <si>
    <t>INE020B08609</t>
  </si>
  <si>
    <t>INE134E08FR9</t>
  </si>
  <si>
    <t>Baroda Pioneer FMP - Series J</t>
  </si>
  <si>
    <t>Central Bank of India</t>
  </si>
  <si>
    <t>INE483A16HG0</t>
  </si>
  <si>
    <t>Vijaya Bank</t>
  </si>
  <si>
    <t>IND A1+</t>
  </si>
  <si>
    <t>INE705A16IM2</t>
  </si>
  <si>
    <t>Tata Motors Finance Limited</t>
  </si>
  <si>
    <t>INE909H14EK3</t>
  </si>
  <si>
    <t>Baroda Pioneer Fixed Maturity Plan-Sr K</t>
  </si>
  <si>
    <t>INE008A16UM6</t>
  </si>
  <si>
    <t>INE141A16OT3</t>
  </si>
  <si>
    <t>INE238A16VW6</t>
  </si>
  <si>
    <t>INE909H14EQ0</t>
  </si>
  <si>
    <t>Baroda Pioneer Fixed Maturity Plan-Sr L</t>
  </si>
  <si>
    <t>INE705A16IZ4</t>
  </si>
  <si>
    <t>The Jammu &amp; Kashmir Bank Limited</t>
  </si>
  <si>
    <t>INE168A16IY8</t>
  </si>
  <si>
    <t>INE036D16FM2</t>
  </si>
  <si>
    <t>Baroda Pioneer Fixed Maturity Plan-Sr M</t>
  </si>
  <si>
    <t>INE705A16JE7</t>
  </si>
  <si>
    <t>Dena Bank</t>
  </si>
  <si>
    <t>INE077A16BM1</t>
  </si>
  <si>
    <t>INE160A16JU1</t>
  </si>
  <si>
    <t>Baroda Pioneer Fixed Maturity Plan-Sr N</t>
  </si>
  <si>
    <t>INE160A16KE3</t>
  </si>
  <si>
    <t>INE562A16FV4</t>
  </si>
  <si>
    <t>Andhra Bank</t>
  </si>
  <si>
    <t>INE434A16GP6</t>
  </si>
  <si>
    <t>Quantity</t>
  </si>
  <si>
    <t>**Thinly traded/Non traded securities and illiquid securities as defined in SEBI Regulations and Guidelines.</t>
  </si>
  <si>
    <t>All corporate ratings are assigned by rating agencies like CRISIL; CARE; ICRA; IND.</t>
  </si>
  <si>
    <t>United Bank of 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</si>
</sst>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d\-mmm\-yy;@"/>
    <numFmt numFmtId="165" formatCode="_ * #,##0_)_£_ ;_ * \(#,##0\)_£_ ;_ * &quot;-&quot;??_)_£_ ;_ @_ "/>
    <numFmt numFmtId="166" formatCode="dd\-mmm\-yyyy"/>
  </numFmts>
  <fonts count="15" x14ac:knownFonts="1"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9"/>
      <name val="Times New Roman"/>
      <family val="1"/>
    </font>
    <font>
      <sz val="10"/>
      <name val="Arial"/>
      <family val="2"/>
    </font>
    <font>
      <b/>
      <sz val="14"/>
      <color indexed="9"/>
      <name val="Times New Roman"/>
      <family val="1"/>
    </font>
    <font>
      <b/>
      <sz val="10"/>
      <color indexed="62"/>
      <name val="Times New Roman"/>
      <family val="1"/>
    </font>
    <font>
      <b/>
      <sz val="10"/>
      <name val="Times New Roman"/>
      <family val="1"/>
    </font>
    <font>
      <sz val="10"/>
      <color indexed="62"/>
      <name val="Times New Roman"/>
      <family val="1"/>
    </font>
    <font>
      <sz val="10"/>
      <name val="Times New Roman"/>
      <family val="1"/>
    </font>
    <font>
      <b/>
      <sz val="10"/>
      <color indexed="9"/>
      <name val="Trebuchet MS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3" fillId="0" borderId="0"/>
  </cellStyleXfs>
  <cellXfs count="39">
    <xf numFmtId="0" fontId="0" fillId="0" borderId="0" xfId="0"/>
    <xf numFmtId="0" fontId="2" fillId="2" borderId="1" xfId="3" applyFont="1" applyFill="1" applyBorder="1" applyAlignment="1" applyProtection="1">
      <alignment horizontal="center" vertical="center" wrapText="1"/>
    </xf>
    <xf numFmtId="14" fontId="5" fillId="0" borderId="1" xfId="0" applyNumberFormat="1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left"/>
    </xf>
    <xf numFmtId="164" fontId="5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right"/>
    </xf>
    <xf numFmtId="10" fontId="8" fillId="0" borderId="1" xfId="2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center"/>
    </xf>
    <xf numFmtId="14" fontId="5" fillId="0" borderId="1" xfId="0" applyNumberFormat="1" applyFont="1" applyFill="1" applyBorder="1" applyAlignment="1"/>
    <xf numFmtId="0" fontId="2" fillId="2" borderId="1" xfId="0" applyFont="1" applyFill="1" applyBorder="1" applyAlignment="1">
      <alignment horizontal="center" vertical="top" wrapText="1"/>
    </xf>
    <xf numFmtId="165" fontId="2" fillId="2" borderId="1" xfId="1" applyNumberFormat="1" applyFont="1" applyFill="1" applyBorder="1" applyAlignment="1">
      <alignment horizontal="center" vertical="top" wrapText="1"/>
    </xf>
    <xf numFmtId="39" fontId="2" fillId="2" borderId="1" xfId="1" applyNumberFormat="1" applyFont="1" applyFill="1" applyBorder="1" applyAlignment="1">
      <alignment horizontal="center" vertical="top" wrapText="1"/>
    </xf>
    <xf numFmtId="10" fontId="2" fillId="2" borderId="1" xfId="2" applyNumberFormat="1" applyFont="1" applyFill="1" applyBorder="1" applyAlignment="1">
      <alignment horizontal="center" vertical="top" wrapText="1"/>
    </xf>
    <xf numFmtId="39" fontId="0" fillId="0" borderId="0" xfId="0" applyNumberFormat="1"/>
    <xf numFmtId="10" fontId="0" fillId="0" borderId="0" xfId="0" applyNumberFormat="1"/>
    <xf numFmtId="0" fontId="10" fillId="0" borderId="0" xfId="0" applyFont="1"/>
    <xf numFmtId="0" fontId="11" fillId="0" borderId="0" xfId="0" applyFont="1" applyBorder="1" applyAlignment="1">
      <alignment horizontal="left" vertical="top"/>
    </xf>
    <xf numFmtId="0" fontId="11" fillId="3" borderId="0" xfId="0" applyFont="1" applyFill="1"/>
    <xf numFmtId="39" fontId="11" fillId="3" borderId="0" xfId="0" applyNumberFormat="1" applyFont="1" applyFill="1"/>
    <xf numFmtId="10" fontId="11" fillId="3" borderId="0" xfId="0" applyNumberFormat="1" applyFont="1" applyFill="1"/>
    <xf numFmtId="0" fontId="12" fillId="2" borderId="0" xfId="0" applyFont="1" applyFill="1"/>
    <xf numFmtId="39" fontId="12" fillId="2" borderId="0" xfId="0" applyNumberFormat="1" applyFont="1" applyFill="1"/>
    <xf numFmtId="10" fontId="12" fillId="2" borderId="0" xfId="0" applyNumberFormat="1" applyFont="1" applyFill="1"/>
    <xf numFmtId="0" fontId="0" fillId="0" borderId="0" xfId="0" applyFill="1" applyBorder="1"/>
    <xf numFmtId="166" fontId="2" fillId="0" borderId="0" xfId="1" applyNumberFormat="1" applyFont="1" applyFill="1" applyBorder="1" applyAlignment="1">
      <alignment horizontal="center" vertical="top" wrapText="1"/>
    </xf>
    <xf numFmtId="43" fontId="2" fillId="0" borderId="0" xfId="1" applyFont="1" applyFill="1" applyBorder="1" applyAlignment="1">
      <alignment horizontal="center" vertical="top" wrapText="1"/>
    </xf>
    <xf numFmtId="166" fontId="0" fillId="0" borderId="0" xfId="0" applyNumberFormat="1" applyFill="1" applyBorder="1"/>
    <xf numFmtId="166" fontId="11" fillId="0" borderId="0" xfId="0" applyNumberFormat="1" applyFont="1" applyFill="1" applyBorder="1"/>
    <xf numFmtId="0" fontId="11" fillId="0" borderId="0" xfId="0" applyFont="1" applyFill="1" applyBorder="1"/>
    <xf numFmtId="166" fontId="12" fillId="0" borderId="0" xfId="0" applyNumberFormat="1" applyFont="1" applyFill="1" applyBorder="1"/>
    <xf numFmtId="0" fontId="12" fillId="0" borderId="0" xfId="0" applyFont="1" applyFill="1" applyBorder="1"/>
    <xf numFmtId="3" fontId="2" fillId="2" borderId="1" xfId="1" applyNumberFormat="1" applyFont="1" applyFill="1" applyBorder="1" applyAlignment="1">
      <alignment horizontal="center" vertical="top" wrapText="1"/>
    </xf>
    <xf numFmtId="3" fontId="5" fillId="0" borderId="1" xfId="0" applyNumberFormat="1" applyFont="1" applyFill="1" applyBorder="1" applyAlignment="1">
      <alignment horizontal="center"/>
    </xf>
    <xf numFmtId="3" fontId="0" fillId="0" borderId="0" xfId="0" applyNumberFormat="1"/>
    <xf numFmtId="3" fontId="11" fillId="3" borderId="0" xfId="0" applyNumberFormat="1" applyFont="1" applyFill="1"/>
    <xf numFmtId="3" fontId="12" fillId="2" borderId="0" xfId="0" applyNumberFormat="1" applyFont="1" applyFill="1"/>
    <xf numFmtId="43" fontId="9" fillId="0" borderId="0" xfId="1" applyFont="1" applyFill="1" applyBorder="1" applyAlignment="1">
      <alignment horizontal="center" vertical="top" wrapText="1"/>
    </xf>
    <xf numFmtId="49" fontId="14" fillId="4" borderId="2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</cellXfs>
  <cellStyles count="5">
    <cellStyle name="Comma" xfId="1" builtinId="3"/>
    <cellStyle name="Hyperlink" xfId="3" builtinId="8"/>
    <cellStyle name="Normal" xfId="0" builtinId="0"/>
    <cellStyle name="Normal 2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abSelected="1" zoomScale="85" zoomScaleNormal="85" workbookViewId="0">
      <selection activeCell="B62" sqref="B62"/>
    </sheetView>
  </sheetViews>
  <sheetFormatPr defaultColWidth="9.140625" defaultRowHeight="12.75" x14ac:dyDescent="0.2"/>
  <cols>
    <col min="1" max="1" width="7.5703125" customWidth="1"/>
    <col min="2" max="2" width="13.7109375" bestFit="1" customWidth="1"/>
    <col min="3" max="3" width="80.85546875" customWidth="1"/>
    <col min="4" max="4" width="23" customWidth="1"/>
    <col min="5" max="5" width="17.7109375" style="33" customWidth="1"/>
    <col min="6" max="6" width="25.5703125" bestFit="1" customWidth="1"/>
    <col min="7" max="7" width="14.5703125" customWidth="1"/>
    <col min="8" max="8" width="13.5703125" style="23" customWidth="1"/>
    <col min="9" max="9" width="15" style="23" customWidth="1"/>
    <col min="10" max="10" width="23" customWidth="1"/>
    <col min="11" max="11" width="8.85546875" customWidth="1"/>
    <col min="12" max="12" width="14.85546875" style="23" customWidth="1"/>
  </cols>
  <sheetData>
    <row r="1" spans="1:12" ht="18.75" x14ac:dyDescent="0.2">
      <c r="A1" s="1"/>
      <c r="B1" s="1"/>
      <c r="C1" s="38" t="s">
        <v>0</v>
      </c>
      <c r="D1" s="38"/>
      <c r="E1" s="38"/>
      <c r="F1" s="38"/>
      <c r="G1" s="38"/>
    </row>
    <row r="2" spans="1:12" x14ac:dyDescent="0.2">
      <c r="A2" s="2" t="s">
        <v>1</v>
      </c>
      <c r="B2" s="2"/>
      <c r="C2" s="3" t="s">
        <v>2</v>
      </c>
      <c r="D2" s="4"/>
      <c r="E2" s="32"/>
      <c r="F2" s="5"/>
      <c r="G2" s="6"/>
    </row>
    <row r="3" spans="1:12" ht="15.75" customHeight="1" x14ac:dyDescent="0.2">
      <c r="A3" s="7"/>
      <c r="B3" s="7"/>
      <c r="C3" s="8"/>
      <c r="D3" s="2"/>
      <c r="E3" s="32"/>
      <c r="F3" s="5"/>
      <c r="G3" s="6"/>
    </row>
    <row r="4" spans="1:12" ht="15" x14ac:dyDescent="0.2">
      <c r="A4" s="9" t="s">
        <v>3</v>
      </c>
      <c r="B4" s="9" t="s">
        <v>8</v>
      </c>
      <c r="C4" s="10" t="s">
        <v>4</v>
      </c>
      <c r="D4" s="10" t="s">
        <v>5</v>
      </c>
      <c r="E4" s="31" t="s">
        <v>541</v>
      </c>
      <c r="F4" s="11" t="s">
        <v>6</v>
      </c>
      <c r="G4" s="12" t="s">
        <v>7</v>
      </c>
      <c r="H4" s="24"/>
      <c r="I4" s="25"/>
      <c r="L4" s="36"/>
    </row>
    <row r="5" spans="1:12" ht="12.75" customHeight="1" x14ac:dyDescent="0.2">
      <c r="F5" s="13"/>
      <c r="G5" s="14"/>
      <c r="H5" s="26"/>
    </row>
    <row r="6" spans="1:12" ht="12.75" customHeight="1" x14ac:dyDescent="0.2">
      <c r="F6" s="13"/>
      <c r="G6" s="14"/>
      <c r="H6" s="26"/>
    </row>
    <row r="7" spans="1:12" ht="12.75" customHeight="1" x14ac:dyDescent="0.2">
      <c r="C7" s="15" t="s">
        <v>9</v>
      </c>
      <c r="F7" s="13"/>
      <c r="G7" s="14"/>
      <c r="H7" s="26"/>
    </row>
    <row r="8" spans="1:12" ht="12.75" customHeight="1" x14ac:dyDescent="0.2">
      <c r="C8" s="15" t="s">
        <v>10</v>
      </c>
      <c r="F8" s="13"/>
      <c r="G8" s="14"/>
      <c r="H8" s="26"/>
    </row>
    <row r="9" spans="1:12" ht="12.75" customHeight="1" x14ac:dyDescent="0.2">
      <c r="A9">
        <v>1</v>
      </c>
      <c r="B9" t="s">
        <v>13</v>
      </c>
      <c r="C9" t="s">
        <v>11</v>
      </c>
      <c r="D9" t="s">
        <v>12</v>
      </c>
      <c r="E9" s="33">
        <v>23000</v>
      </c>
      <c r="F9" s="13">
        <v>209.72550000000001</v>
      </c>
      <c r="G9" s="14">
        <v>5.6299999999999996E-2</v>
      </c>
      <c r="H9" s="26"/>
    </row>
    <row r="10" spans="1:12" ht="12.75" customHeight="1" x14ac:dyDescent="0.2">
      <c r="A10">
        <v>2</v>
      </c>
      <c r="B10" t="s">
        <v>18</v>
      </c>
      <c r="C10" t="s">
        <v>14</v>
      </c>
      <c r="D10" t="s">
        <v>15</v>
      </c>
      <c r="E10" s="33">
        <v>4500</v>
      </c>
      <c r="F10" s="13">
        <v>182.30625000000001</v>
      </c>
      <c r="G10" s="14">
        <v>4.8899999999999999E-2</v>
      </c>
      <c r="H10" s="26"/>
      <c r="J10" s="16" t="s">
        <v>16</v>
      </c>
      <c r="K10" s="16" t="s">
        <v>17</v>
      </c>
    </row>
    <row r="11" spans="1:12" ht="12.75" customHeight="1" x14ac:dyDescent="0.2">
      <c r="A11">
        <v>3</v>
      </c>
      <c r="B11" t="s">
        <v>20</v>
      </c>
      <c r="C11" t="s">
        <v>19</v>
      </c>
      <c r="D11" t="s">
        <v>12</v>
      </c>
      <c r="E11" s="33">
        <v>9500</v>
      </c>
      <c r="F11" s="13">
        <v>154.53174999999999</v>
      </c>
      <c r="G11" s="14">
        <v>4.1500000000000002E-2</v>
      </c>
      <c r="H11" s="26"/>
      <c r="J11" s="14" t="s">
        <v>12</v>
      </c>
      <c r="K11" s="14">
        <v>0.23949999999999999</v>
      </c>
    </row>
    <row r="12" spans="1:12" ht="12.75" customHeight="1" x14ac:dyDescent="0.2">
      <c r="A12">
        <v>4</v>
      </c>
      <c r="B12" t="s">
        <v>23</v>
      </c>
      <c r="C12" t="s">
        <v>21</v>
      </c>
      <c r="D12" t="s">
        <v>22</v>
      </c>
      <c r="E12" s="33">
        <v>8000</v>
      </c>
      <c r="F12" s="13">
        <v>132.43600000000001</v>
      </c>
      <c r="G12" s="14">
        <v>3.5499999999999997E-2</v>
      </c>
      <c r="H12" s="26"/>
      <c r="J12" s="14" t="s">
        <v>15</v>
      </c>
      <c r="K12" s="14">
        <v>0.1341</v>
      </c>
    </row>
    <row r="13" spans="1:12" ht="12.75" customHeight="1" x14ac:dyDescent="0.2">
      <c r="A13">
        <v>5</v>
      </c>
      <c r="B13" t="s">
        <v>26</v>
      </c>
      <c r="C13" t="s">
        <v>24</v>
      </c>
      <c r="D13" t="s">
        <v>25</v>
      </c>
      <c r="E13" s="33">
        <v>3500</v>
      </c>
      <c r="F13" s="13">
        <v>116.80374999999999</v>
      </c>
      <c r="G13" s="14">
        <v>3.1300000000000001E-2</v>
      </c>
      <c r="H13" s="26"/>
      <c r="J13" s="14" t="s">
        <v>25</v>
      </c>
      <c r="K13" s="14">
        <v>9.9299999999999999E-2</v>
      </c>
    </row>
    <row r="14" spans="1:12" ht="12.75" customHeight="1" x14ac:dyDescent="0.2">
      <c r="A14">
        <v>6</v>
      </c>
      <c r="B14" t="s">
        <v>28</v>
      </c>
      <c r="C14" t="s">
        <v>27</v>
      </c>
      <c r="D14" t="s">
        <v>15</v>
      </c>
      <c r="E14" s="33">
        <v>4500</v>
      </c>
      <c r="F14" s="13">
        <v>113.29649999999999</v>
      </c>
      <c r="G14" s="14">
        <v>3.04E-2</v>
      </c>
      <c r="H14" s="26"/>
      <c r="J14" s="14" t="s">
        <v>22</v>
      </c>
      <c r="K14" s="14">
        <v>5.74E-2</v>
      </c>
    </row>
    <row r="15" spans="1:12" ht="12.75" customHeight="1" x14ac:dyDescent="0.2">
      <c r="A15">
        <v>7</v>
      </c>
      <c r="B15" t="s">
        <v>32</v>
      </c>
      <c r="C15" t="s">
        <v>29</v>
      </c>
      <c r="D15" t="s">
        <v>30</v>
      </c>
      <c r="E15" s="33">
        <v>25000</v>
      </c>
      <c r="F15" s="13">
        <v>105.1125</v>
      </c>
      <c r="G15" s="14">
        <v>2.8199999999999999E-2</v>
      </c>
      <c r="H15" s="26"/>
      <c r="J15" s="14" t="s">
        <v>31</v>
      </c>
      <c r="K15" s="14">
        <v>5.2000000000000005E-2</v>
      </c>
    </row>
    <row r="16" spans="1:12" ht="12.75" customHeight="1" x14ac:dyDescent="0.2">
      <c r="A16">
        <v>8</v>
      </c>
      <c r="B16" t="s">
        <v>35</v>
      </c>
      <c r="C16" t="s">
        <v>33</v>
      </c>
      <c r="D16" t="s">
        <v>12</v>
      </c>
      <c r="E16" s="33">
        <v>70000</v>
      </c>
      <c r="F16" s="13">
        <v>99.435000000000002</v>
      </c>
      <c r="G16" s="14">
        <v>2.6699999999999998E-2</v>
      </c>
      <c r="H16" s="26"/>
      <c r="J16" s="14" t="s">
        <v>34</v>
      </c>
      <c r="K16" s="14">
        <v>5.0499999999999996E-2</v>
      </c>
    </row>
    <row r="17" spans="1:11" ht="12.75" customHeight="1" x14ac:dyDescent="0.2">
      <c r="A17">
        <v>9</v>
      </c>
      <c r="B17" t="s">
        <v>37</v>
      </c>
      <c r="C17" t="s">
        <v>36</v>
      </c>
      <c r="D17" t="s">
        <v>34</v>
      </c>
      <c r="E17" s="33">
        <v>50000</v>
      </c>
      <c r="F17" s="13">
        <v>94.25</v>
      </c>
      <c r="G17" s="14">
        <v>2.53E-2</v>
      </c>
      <c r="H17" s="26"/>
      <c r="J17" s="14" t="s">
        <v>30</v>
      </c>
      <c r="K17" s="14">
        <v>4.2900000000000001E-2</v>
      </c>
    </row>
    <row r="18" spans="1:11" ht="12.75" customHeight="1" x14ac:dyDescent="0.2">
      <c r="A18">
        <v>10</v>
      </c>
      <c r="B18" t="s">
        <v>41</v>
      </c>
      <c r="C18" t="s">
        <v>38</v>
      </c>
      <c r="D18" t="s">
        <v>39</v>
      </c>
      <c r="E18" s="33">
        <v>5000</v>
      </c>
      <c r="F18" s="13">
        <v>93.775000000000006</v>
      </c>
      <c r="G18" s="14">
        <v>2.52E-2</v>
      </c>
      <c r="H18" s="26"/>
      <c r="J18" s="14" t="s">
        <v>40</v>
      </c>
      <c r="K18" s="14">
        <v>4.2199999999999994E-2</v>
      </c>
    </row>
    <row r="19" spans="1:11" ht="12.75" customHeight="1" x14ac:dyDescent="0.2">
      <c r="A19">
        <v>11</v>
      </c>
      <c r="B19" t="s">
        <v>43</v>
      </c>
      <c r="C19" t="s">
        <v>42</v>
      </c>
      <c r="D19" t="s">
        <v>34</v>
      </c>
      <c r="E19" s="33">
        <v>25000</v>
      </c>
      <c r="F19" s="13">
        <v>93.775000000000006</v>
      </c>
      <c r="G19" s="14">
        <v>2.52E-2</v>
      </c>
      <c r="H19" s="26"/>
      <c r="J19" s="14" t="s">
        <v>39</v>
      </c>
      <c r="K19" s="14">
        <v>3.6499999999999998E-2</v>
      </c>
    </row>
    <row r="20" spans="1:11" ht="12.75" customHeight="1" x14ac:dyDescent="0.2">
      <c r="A20">
        <v>12</v>
      </c>
      <c r="B20" t="s">
        <v>46</v>
      </c>
      <c r="C20" t="s">
        <v>44</v>
      </c>
      <c r="D20" t="s">
        <v>12</v>
      </c>
      <c r="E20" s="33">
        <v>13000</v>
      </c>
      <c r="F20" s="13">
        <v>93.613</v>
      </c>
      <c r="G20" s="14">
        <v>2.5099999999999997E-2</v>
      </c>
      <c r="H20" s="26"/>
      <c r="J20" s="14" t="s">
        <v>45</v>
      </c>
      <c r="K20" s="14">
        <v>2.9600000000000001E-2</v>
      </c>
    </row>
    <row r="21" spans="1:11" ht="12.75" customHeight="1" x14ac:dyDescent="0.2">
      <c r="A21">
        <v>13</v>
      </c>
      <c r="B21" t="s">
        <v>49</v>
      </c>
      <c r="C21" t="s">
        <v>47</v>
      </c>
      <c r="D21" t="s">
        <v>25</v>
      </c>
      <c r="E21" s="33">
        <v>700</v>
      </c>
      <c r="F21" s="13">
        <v>89.40925</v>
      </c>
      <c r="G21" s="14">
        <v>2.4E-2</v>
      </c>
      <c r="H21" s="26"/>
      <c r="J21" s="14" t="s">
        <v>48</v>
      </c>
      <c r="K21" s="14">
        <v>2.7000000000000003E-2</v>
      </c>
    </row>
    <row r="22" spans="1:11" ht="12.75" customHeight="1" x14ac:dyDescent="0.2">
      <c r="A22">
        <v>14</v>
      </c>
      <c r="B22" t="s">
        <v>52</v>
      </c>
      <c r="C22" t="s">
        <v>50</v>
      </c>
      <c r="D22" t="s">
        <v>31</v>
      </c>
      <c r="E22" s="33">
        <v>2750</v>
      </c>
      <c r="F22" s="13">
        <v>85.933374999999998</v>
      </c>
      <c r="G22" s="14">
        <v>2.3099999999999999E-2</v>
      </c>
      <c r="H22" s="26"/>
      <c r="J22" s="14" t="s">
        <v>51</v>
      </c>
      <c r="K22" s="14">
        <v>2.2000000000000002E-2</v>
      </c>
    </row>
    <row r="23" spans="1:11" ht="12.75" customHeight="1" x14ac:dyDescent="0.2">
      <c r="A23">
        <v>15</v>
      </c>
      <c r="B23" t="s">
        <v>55</v>
      </c>
      <c r="C23" t="s">
        <v>53</v>
      </c>
      <c r="D23" t="s">
        <v>25</v>
      </c>
      <c r="E23" s="33">
        <v>16000</v>
      </c>
      <c r="F23" s="13">
        <v>85.736000000000004</v>
      </c>
      <c r="G23" s="14">
        <v>2.3E-2</v>
      </c>
      <c r="H23" s="26"/>
      <c r="J23" s="14" t="s">
        <v>54</v>
      </c>
      <c r="K23" s="14">
        <v>2.18E-2</v>
      </c>
    </row>
    <row r="24" spans="1:11" ht="12.75" customHeight="1" x14ac:dyDescent="0.2">
      <c r="A24">
        <v>16</v>
      </c>
      <c r="B24" t="s">
        <v>58</v>
      </c>
      <c r="C24" t="s">
        <v>56</v>
      </c>
      <c r="D24" t="s">
        <v>15</v>
      </c>
      <c r="E24" s="33">
        <v>3200</v>
      </c>
      <c r="F24" s="13">
        <v>83.4512</v>
      </c>
      <c r="G24" s="14">
        <v>2.2400000000000003E-2</v>
      </c>
      <c r="H24" s="26"/>
      <c r="J24" s="14" t="s">
        <v>57</v>
      </c>
      <c r="K24" s="14">
        <v>1.9299999999999998E-2</v>
      </c>
    </row>
    <row r="25" spans="1:11" ht="12.75" customHeight="1" x14ac:dyDescent="0.2">
      <c r="A25">
        <v>17</v>
      </c>
      <c r="B25" t="s">
        <v>61</v>
      </c>
      <c r="C25" t="s">
        <v>59</v>
      </c>
      <c r="D25" t="s">
        <v>51</v>
      </c>
      <c r="E25" s="33">
        <v>50000</v>
      </c>
      <c r="F25" s="13">
        <v>81.849999999999994</v>
      </c>
      <c r="G25" s="14">
        <v>2.2000000000000002E-2</v>
      </c>
      <c r="H25" s="26"/>
      <c r="J25" s="14" t="s">
        <v>60</v>
      </c>
      <c r="K25" s="14">
        <v>1.46E-2</v>
      </c>
    </row>
    <row r="26" spans="1:11" ht="12.75" customHeight="1" x14ac:dyDescent="0.2">
      <c r="A26">
        <v>18</v>
      </c>
      <c r="B26" t="s">
        <v>64</v>
      </c>
      <c r="C26" t="s">
        <v>62</v>
      </c>
      <c r="D26" t="s">
        <v>12</v>
      </c>
      <c r="E26" s="33">
        <v>15000</v>
      </c>
      <c r="F26" s="13">
        <v>81.81</v>
      </c>
      <c r="G26" s="14">
        <v>2.1899999999999999E-2</v>
      </c>
      <c r="H26" s="26"/>
      <c r="J26" s="14" t="s">
        <v>63</v>
      </c>
      <c r="K26" s="14">
        <v>1.37E-2</v>
      </c>
    </row>
    <row r="27" spans="1:11" ht="12.75" customHeight="1" x14ac:dyDescent="0.2">
      <c r="A27">
        <v>19</v>
      </c>
      <c r="B27" t="s">
        <v>67</v>
      </c>
      <c r="C27" t="s">
        <v>65</v>
      </c>
      <c r="D27" t="s">
        <v>22</v>
      </c>
      <c r="E27" s="33">
        <v>30000</v>
      </c>
      <c r="F27" s="13">
        <v>81.75</v>
      </c>
      <c r="G27" s="14">
        <v>2.1899999999999999E-2</v>
      </c>
      <c r="H27" s="26"/>
      <c r="J27" s="14" t="s">
        <v>66</v>
      </c>
      <c r="K27" s="14">
        <v>1.29E-2</v>
      </c>
    </row>
    <row r="28" spans="1:11" ht="12.75" customHeight="1" x14ac:dyDescent="0.2">
      <c r="A28">
        <v>20</v>
      </c>
      <c r="B28" t="s">
        <v>70</v>
      </c>
      <c r="C28" t="s">
        <v>68</v>
      </c>
      <c r="D28" t="s">
        <v>54</v>
      </c>
      <c r="E28" s="33">
        <v>6000</v>
      </c>
      <c r="F28" s="13">
        <v>81.108000000000004</v>
      </c>
      <c r="G28" s="14">
        <v>2.18E-2</v>
      </c>
      <c r="H28" s="26"/>
      <c r="J28" s="14" t="s">
        <v>69</v>
      </c>
      <c r="K28" s="14">
        <v>1.09E-2</v>
      </c>
    </row>
    <row r="29" spans="1:11" ht="12.75" customHeight="1" x14ac:dyDescent="0.2">
      <c r="A29">
        <v>21</v>
      </c>
      <c r="B29" t="s">
        <v>73</v>
      </c>
      <c r="C29" t="s">
        <v>71</v>
      </c>
      <c r="D29" t="s">
        <v>12</v>
      </c>
      <c r="E29" s="33">
        <v>3000</v>
      </c>
      <c r="F29" s="13">
        <v>81.084000000000003</v>
      </c>
      <c r="G29" s="14">
        <v>2.18E-2</v>
      </c>
      <c r="H29" s="26"/>
      <c r="J29" s="14" t="s">
        <v>72</v>
      </c>
      <c r="K29" s="14">
        <v>6.0000000000000001E-3</v>
      </c>
    </row>
    <row r="30" spans="1:11" ht="12.75" customHeight="1" x14ac:dyDescent="0.2">
      <c r="A30">
        <v>22</v>
      </c>
      <c r="B30" t="s">
        <v>76</v>
      </c>
      <c r="C30" t="s">
        <v>74</v>
      </c>
      <c r="D30" t="s">
        <v>48</v>
      </c>
      <c r="E30" s="33">
        <v>8000</v>
      </c>
      <c r="F30" s="13">
        <v>80.043999999999997</v>
      </c>
      <c r="G30" s="14">
        <v>2.1499999999999998E-2</v>
      </c>
      <c r="H30" s="26"/>
      <c r="J30" s="14" t="s">
        <v>75</v>
      </c>
      <c r="K30" s="14">
        <v>5.5000000000000005E-3</v>
      </c>
    </row>
    <row r="31" spans="1:11" ht="12.75" customHeight="1" x14ac:dyDescent="0.2">
      <c r="A31">
        <v>23</v>
      </c>
      <c r="B31" t="s">
        <v>79</v>
      </c>
      <c r="C31" t="s">
        <v>77</v>
      </c>
      <c r="D31" t="s">
        <v>25</v>
      </c>
      <c r="E31" s="33">
        <v>6000</v>
      </c>
      <c r="F31" s="13">
        <v>78.372</v>
      </c>
      <c r="G31" s="14">
        <v>2.1000000000000001E-2</v>
      </c>
      <c r="H31" s="26"/>
      <c r="J31" s="14" t="s">
        <v>78</v>
      </c>
      <c r="K31" s="14">
        <v>3.4000000000000002E-3</v>
      </c>
    </row>
    <row r="32" spans="1:11" ht="12.75" customHeight="1" x14ac:dyDescent="0.2">
      <c r="A32">
        <v>24</v>
      </c>
      <c r="B32" t="s">
        <v>82</v>
      </c>
      <c r="C32" t="s">
        <v>80</v>
      </c>
      <c r="D32" t="s">
        <v>40</v>
      </c>
      <c r="E32" s="33">
        <v>5000</v>
      </c>
      <c r="F32" s="13">
        <v>76.540000000000006</v>
      </c>
      <c r="G32" s="14">
        <v>2.0499999999999997E-2</v>
      </c>
      <c r="H32" s="26"/>
      <c r="J32" s="14" t="s">
        <v>81</v>
      </c>
      <c r="K32" s="14">
        <v>0</v>
      </c>
    </row>
    <row r="33" spans="1:11" ht="12.75" customHeight="1" x14ac:dyDescent="0.2">
      <c r="A33">
        <v>25</v>
      </c>
      <c r="B33" t="s">
        <v>85</v>
      </c>
      <c r="C33" t="s">
        <v>83</v>
      </c>
      <c r="D33" t="s">
        <v>45</v>
      </c>
      <c r="E33" s="33">
        <v>6000</v>
      </c>
      <c r="F33" s="13">
        <v>76.385999999999996</v>
      </c>
      <c r="G33" s="14">
        <v>2.0499999999999997E-2</v>
      </c>
      <c r="H33" s="26"/>
      <c r="J33" s="14" t="s">
        <v>84</v>
      </c>
      <c r="K33" s="14">
        <v>5.8899999999999994E-2</v>
      </c>
    </row>
    <row r="34" spans="1:11" ht="12.75" customHeight="1" x14ac:dyDescent="0.2">
      <c r="A34">
        <v>26</v>
      </c>
      <c r="B34" t="s">
        <v>87</v>
      </c>
      <c r="C34" t="s">
        <v>86</v>
      </c>
      <c r="D34" t="s">
        <v>12</v>
      </c>
      <c r="E34" s="33">
        <v>11000</v>
      </c>
      <c r="F34" s="13">
        <v>75.295000000000002</v>
      </c>
      <c r="G34" s="14">
        <v>2.0199999999999999E-2</v>
      </c>
      <c r="H34" s="26"/>
      <c r="J34" s="14"/>
      <c r="K34" s="14"/>
    </row>
    <row r="35" spans="1:11" ht="12.75" customHeight="1" x14ac:dyDescent="0.2">
      <c r="A35">
        <v>27</v>
      </c>
      <c r="B35" t="s">
        <v>89</v>
      </c>
      <c r="C35" t="s">
        <v>88</v>
      </c>
      <c r="D35" t="s">
        <v>31</v>
      </c>
      <c r="E35" s="33">
        <v>19582</v>
      </c>
      <c r="F35" s="13">
        <v>66.666918999999993</v>
      </c>
      <c r="G35" s="14">
        <v>1.7899999999999999E-2</v>
      </c>
      <c r="H35" s="26"/>
    </row>
    <row r="36" spans="1:11" ht="12.75" customHeight="1" x14ac:dyDescent="0.2">
      <c r="A36">
        <v>28</v>
      </c>
      <c r="B36" t="s">
        <v>91</v>
      </c>
      <c r="C36" t="s">
        <v>90</v>
      </c>
      <c r="D36" t="s">
        <v>15</v>
      </c>
      <c r="E36" s="33">
        <v>4000</v>
      </c>
      <c r="F36" s="13">
        <v>64.335999999999999</v>
      </c>
      <c r="G36" s="14">
        <v>1.7299999999999999E-2</v>
      </c>
      <c r="H36" s="26"/>
    </row>
    <row r="37" spans="1:11" ht="12.75" customHeight="1" x14ac:dyDescent="0.2">
      <c r="A37">
        <v>29</v>
      </c>
      <c r="B37" t="s">
        <v>93</v>
      </c>
      <c r="C37" t="s">
        <v>92</v>
      </c>
      <c r="D37" t="s">
        <v>15</v>
      </c>
      <c r="E37" s="33">
        <v>10000</v>
      </c>
      <c r="F37" s="13">
        <v>56.37</v>
      </c>
      <c r="G37" s="14">
        <v>1.5100000000000001E-2</v>
      </c>
      <c r="H37" s="26"/>
    </row>
    <row r="38" spans="1:11" ht="12.75" customHeight="1" x14ac:dyDescent="0.2">
      <c r="A38">
        <v>30</v>
      </c>
      <c r="B38" t="s">
        <v>95</v>
      </c>
      <c r="C38" t="s">
        <v>94</v>
      </c>
      <c r="D38" t="s">
        <v>30</v>
      </c>
      <c r="E38" s="33">
        <v>1500</v>
      </c>
      <c r="F38" s="13">
        <v>54.646500000000003</v>
      </c>
      <c r="G38" s="14">
        <v>1.47E-2</v>
      </c>
      <c r="H38" s="26"/>
    </row>
    <row r="39" spans="1:11" ht="12.75" customHeight="1" x14ac:dyDescent="0.2">
      <c r="A39">
        <v>31</v>
      </c>
      <c r="B39" t="s">
        <v>97</v>
      </c>
      <c r="C39" t="s">
        <v>96</v>
      </c>
      <c r="D39" t="s">
        <v>60</v>
      </c>
      <c r="E39" s="33">
        <v>15000</v>
      </c>
      <c r="F39" s="13">
        <v>54.307499999999997</v>
      </c>
      <c r="G39" s="14">
        <v>1.46E-2</v>
      </c>
      <c r="H39" s="26"/>
    </row>
    <row r="40" spans="1:11" ht="12.75" customHeight="1" x14ac:dyDescent="0.2">
      <c r="A40">
        <v>32</v>
      </c>
      <c r="B40" t="s">
        <v>99</v>
      </c>
      <c r="C40" t="s">
        <v>98</v>
      </c>
      <c r="D40" t="s">
        <v>57</v>
      </c>
      <c r="E40" s="33">
        <v>13000</v>
      </c>
      <c r="F40" s="13">
        <v>51.856999999999999</v>
      </c>
      <c r="G40" s="14">
        <v>1.3899999999999999E-2</v>
      </c>
      <c r="H40" s="26"/>
    </row>
    <row r="41" spans="1:11" ht="12.75" customHeight="1" x14ac:dyDescent="0.2">
      <c r="A41">
        <v>33</v>
      </c>
      <c r="B41" t="s">
        <v>101</v>
      </c>
      <c r="C41" t="s">
        <v>100</v>
      </c>
      <c r="D41" t="s">
        <v>63</v>
      </c>
      <c r="E41" s="33">
        <v>2000</v>
      </c>
      <c r="F41" s="13">
        <v>50.969000000000001</v>
      </c>
      <c r="G41" s="14">
        <v>1.37E-2</v>
      </c>
      <c r="H41" s="26"/>
    </row>
    <row r="42" spans="1:11" ht="12.75" customHeight="1" x14ac:dyDescent="0.2">
      <c r="A42">
        <v>34</v>
      </c>
      <c r="B42" t="s">
        <v>103</v>
      </c>
      <c r="C42" t="s">
        <v>102</v>
      </c>
      <c r="D42" t="s">
        <v>12</v>
      </c>
      <c r="E42" s="33">
        <v>175000</v>
      </c>
      <c r="F42" s="13">
        <v>48.5625</v>
      </c>
      <c r="G42" s="14">
        <v>1.3000000000000001E-2</v>
      </c>
      <c r="H42" s="26"/>
    </row>
    <row r="43" spans="1:11" ht="12.75" customHeight="1" x14ac:dyDescent="0.2">
      <c r="A43">
        <v>35</v>
      </c>
      <c r="B43" t="s">
        <v>105</v>
      </c>
      <c r="C43" t="s">
        <v>104</v>
      </c>
      <c r="D43" t="s">
        <v>12</v>
      </c>
      <c r="E43" s="33">
        <v>11000</v>
      </c>
      <c r="F43" s="13">
        <v>48.334000000000003</v>
      </c>
      <c r="G43" s="14">
        <v>1.3000000000000001E-2</v>
      </c>
      <c r="H43" s="26"/>
    </row>
    <row r="44" spans="1:11" ht="12.75" customHeight="1" x14ac:dyDescent="0.2">
      <c r="A44">
        <v>36</v>
      </c>
      <c r="B44" t="s">
        <v>107</v>
      </c>
      <c r="C44" t="s">
        <v>106</v>
      </c>
      <c r="D44" t="s">
        <v>66</v>
      </c>
      <c r="E44" s="33">
        <v>12000</v>
      </c>
      <c r="F44" s="13">
        <v>47.898000000000003</v>
      </c>
      <c r="G44" s="14">
        <v>1.29E-2</v>
      </c>
      <c r="H44" s="26"/>
    </row>
    <row r="45" spans="1:11" ht="12.75" customHeight="1" x14ac:dyDescent="0.2">
      <c r="A45">
        <v>37</v>
      </c>
      <c r="B45" t="s">
        <v>109</v>
      </c>
      <c r="C45" t="s">
        <v>108</v>
      </c>
      <c r="D45" t="s">
        <v>39</v>
      </c>
      <c r="E45" s="33">
        <v>5000</v>
      </c>
      <c r="F45" s="13">
        <v>42.27</v>
      </c>
      <c r="G45" s="14">
        <v>1.1299999999999999E-2</v>
      </c>
      <c r="H45" s="26"/>
    </row>
    <row r="46" spans="1:11" ht="12.75" customHeight="1" x14ac:dyDescent="0.2">
      <c r="A46">
        <v>38</v>
      </c>
      <c r="B46" t="s">
        <v>111</v>
      </c>
      <c r="C46" t="s">
        <v>110</v>
      </c>
      <c r="D46" t="s">
        <v>40</v>
      </c>
      <c r="E46" s="33">
        <v>2500</v>
      </c>
      <c r="F46" s="13">
        <v>42.26</v>
      </c>
      <c r="G46" s="14">
        <v>1.1299999999999999E-2</v>
      </c>
      <c r="H46" s="26"/>
    </row>
    <row r="47" spans="1:11" ht="12.75" customHeight="1" x14ac:dyDescent="0.2">
      <c r="A47">
        <v>39</v>
      </c>
      <c r="B47" t="s">
        <v>113</v>
      </c>
      <c r="C47" t="s">
        <v>112</v>
      </c>
      <c r="D47" t="s">
        <v>31</v>
      </c>
      <c r="E47" s="33">
        <v>45000</v>
      </c>
      <c r="F47" s="13">
        <v>40.8825</v>
      </c>
      <c r="G47" s="14">
        <v>1.1000000000000001E-2</v>
      </c>
      <c r="H47" s="26"/>
    </row>
    <row r="48" spans="1:11" ht="12.75" customHeight="1" x14ac:dyDescent="0.2">
      <c r="A48">
        <v>40</v>
      </c>
      <c r="B48" t="s">
        <v>115</v>
      </c>
      <c r="C48" t="s">
        <v>114</v>
      </c>
      <c r="D48" t="s">
        <v>69</v>
      </c>
      <c r="E48" s="33">
        <v>10000</v>
      </c>
      <c r="F48" s="13">
        <v>40.515000000000001</v>
      </c>
      <c r="G48" s="14">
        <v>1.09E-2</v>
      </c>
      <c r="H48" s="26"/>
    </row>
    <row r="49" spans="1:9" ht="12.75" customHeight="1" x14ac:dyDescent="0.2">
      <c r="A49">
        <v>41</v>
      </c>
      <c r="B49" t="s">
        <v>117</v>
      </c>
      <c r="C49" t="s">
        <v>116</v>
      </c>
      <c r="D49" t="s">
        <v>40</v>
      </c>
      <c r="E49" s="33">
        <v>12500</v>
      </c>
      <c r="F49" s="13">
        <v>38.90625</v>
      </c>
      <c r="G49" s="14">
        <v>1.04E-2</v>
      </c>
      <c r="H49" s="26"/>
    </row>
    <row r="50" spans="1:9" ht="12.75" customHeight="1" x14ac:dyDescent="0.2">
      <c r="A50">
        <v>42</v>
      </c>
      <c r="B50" t="s">
        <v>119</v>
      </c>
      <c r="C50" t="s">
        <v>118</v>
      </c>
      <c r="D50" t="s">
        <v>45</v>
      </c>
      <c r="E50" s="33">
        <v>10000</v>
      </c>
      <c r="F50" s="13">
        <v>33.805</v>
      </c>
      <c r="G50" s="14">
        <v>9.1000000000000004E-3</v>
      </c>
      <c r="H50" s="26"/>
    </row>
    <row r="51" spans="1:9" ht="12.75" customHeight="1" x14ac:dyDescent="0.2">
      <c r="A51">
        <v>43</v>
      </c>
      <c r="B51" t="s">
        <v>121</v>
      </c>
      <c r="C51" t="s">
        <v>120</v>
      </c>
      <c r="D51" t="s">
        <v>72</v>
      </c>
      <c r="E51" s="33">
        <v>7500</v>
      </c>
      <c r="F51" s="13">
        <v>22.368749999999999</v>
      </c>
      <c r="G51" s="14">
        <v>6.0000000000000001E-3</v>
      </c>
      <c r="H51" s="26"/>
    </row>
    <row r="52" spans="1:9" ht="12.75" customHeight="1" x14ac:dyDescent="0.2">
      <c r="A52">
        <v>44</v>
      </c>
      <c r="B52" t="s">
        <v>123</v>
      </c>
      <c r="C52" t="s">
        <v>122</v>
      </c>
      <c r="D52" t="s">
        <v>48</v>
      </c>
      <c r="E52" s="33">
        <v>5000</v>
      </c>
      <c r="F52" s="13">
        <v>20.66</v>
      </c>
      <c r="G52" s="14">
        <v>5.5000000000000005E-3</v>
      </c>
      <c r="H52" s="26"/>
    </row>
    <row r="53" spans="1:9" ht="12.75" customHeight="1" x14ac:dyDescent="0.2">
      <c r="A53">
        <v>45</v>
      </c>
      <c r="B53" t="s">
        <v>125</v>
      </c>
      <c r="C53" t="s">
        <v>124</v>
      </c>
      <c r="D53" t="s">
        <v>75</v>
      </c>
      <c r="E53" s="33">
        <v>5000</v>
      </c>
      <c r="F53" s="13">
        <v>20.344999999999999</v>
      </c>
      <c r="G53" s="14">
        <v>5.5000000000000005E-3</v>
      </c>
      <c r="H53" s="26"/>
    </row>
    <row r="54" spans="1:9" ht="12.75" customHeight="1" x14ac:dyDescent="0.2">
      <c r="A54">
        <v>46</v>
      </c>
      <c r="B54" t="s">
        <v>127</v>
      </c>
      <c r="C54" t="s">
        <v>126</v>
      </c>
      <c r="D54" t="s">
        <v>57</v>
      </c>
      <c r="E54" s="33">
        <v>5000</v>
      </c>
      <c r="F54" s="13">
        <v>20.135000000000002</v>
      </c>
      <c r="G54" s="14">
        <v>5.4000000000000003E-3</v>
      </c>
      <c r="H54" s="26"/>
    </row>
    <row r="55" spans="1:9" ht="12.75" customHeight="1" x14ac:dyDescent="0.2">
      <c r="A55">
        <v>47</v>
      </c>
      <c r="B55" t="s">
        <v>129</v>
      </c>
      <c r="C55" t="s">
        <v>128</v>
      </c>
      <c r="D55" t="s">
        <v>78</v>
      </c>
      <c r="E55" s="33">
        <v>7385</v>
      </c>
      <c r="F55" s="13">
        <v>12.107708000000001</v>
      </c>
      <c r="G55" s="14">
        <v>3.2000000000000002E-3</v>
      </c>
      <c r="H55" s="26"/>
    </row>
    <row r="56" spans="1:9" ht="12.75" customHeight="1" x14ac:dyDescent="0.2">
      <c r="A56">
        <v>48</v>
      </c>
      <c r="B56" t="s">
        <v>131</v>
      </c>
      <c r="C56" t="s">
        <v>130</v>
      </c>
      <c r="D56" t="s">
        <v>15</v>
      </c>
      <c r="E56" s="33">
        <v>2500</v>
      </c>
      <c r="F56" s="13">
        <v>2.5000000000000001E-4</v>
      </c>
      <c r="G56" s="14">
        <v>0</v>
      </c>
      <c r="H56" s="26"/>
    </row>
    <row r="57" spans="1:9" ht="12.75" customHeight="1" x14ac:dyDescent="0.2">
      <c r="A57">
        <v>49</v>
      </c>
      <c r="B57" t="s">
        <v>133</v>
      </c>
      <c r="C57" t="s">
        <v>132</v>
      </c>
      <c r="D57" t="s">
        <v>81</v>
      </c>
      <c r="E57" s="33">
        <v>1000</v>
      </c>
      <c r="F57" s="13">
        <v>1E-4</v>
      </c>
      <c r="G57" s="14">
        <v>0</v>
      </c>
      <c r="H57" s="26"/>
    </row>
    <row r="58" spans="1:9" ht="12.75" customHeight="1" x14ac:dyDescent="0.2">
      <c r="C58" s="17" t="s">
        <v>134</v>
      </c>
      <c r="D58" s="17"/>
      <c r="E58" s="34"/>
      <c r="F58" s="18">
        <f>SUM(F9:F57)</f>
        <v>3506.0320519999991</v>
      </c>
      <c r="G58" s="19">
        <f>SUM(G9:G57)</f>
        <v>0.94090000000000007</v>
      </c>
      <c r="H58" s="27"/>
      <c r="I58" s="28"/>
    </row>
    <row r="59" spans="1:9" ht="12.75" customHeight="1" x14ac:dyDescent="0.2">
      <c r="F59" s="13"/>
      <c r="G59" s="14"/>
      <c r="H59" s="26"/>
    </row>
    <row r="60" spans="1:9" ht="12.75" customHeight="1" x14ac:dyDescent="0.2">
      <c r="C60" s="15" t="s">
        <v>135</v>
      </c>
      <c r="F60" s="13"/>
      <c r="G60" s="14"/>
      <c r="H60" s="26"/>
    </row>
    <row r="61" spans="1:9" ht="12.75" customHeight="1" x14ac:dyDescent="0.2">
      <c r="C61" s="15" t="s">
        <v>10</v>
      </c>
      <c r="F61" s="13"/>
      <c r="G61" s="14"/>
      <c r="H61" s="26"/>
    </row>
    <row r="62" spans="1:9" ht="12.75" customHeight="1" x14ac:dyDescent="0.2">
      <c r="A62">
        <v>50</v>
      </c>
      <c r="B62" t="s">
        <v>137</v>
      </c>
      <c r="C62" t="s">
        <v>136</v>
      </c>
      <c r="D62" t="s">
        <v>78</v>
      </c>
      <c r="E62" s="33">
        <v>105000</v>
      </c>
      <c r="F62" s="13">
        <v>0.84</v>
      </c>
      <c r="G62" s="14">
        <v>2.0000000000000001E-4</v>
      </c>
      <c r="H62" s="26"/>
    </row>
    <row r="63" spans="1:9" ht="12.75" customHeight="1" x14ac:dyDescent="0.2">
      <c r="C63" s="17" t="s">
        <v>134</v>
      </c>
      <c r="D63" s="17"/>
      <c r="E63" s="34"/>
      <c r="F63" s="18">
        <f>SUM(F62:F62)</f>
        <v>0.84</v>
      </c>
      <c r="G63" s="19">
        <f>SUM(G62:G62)</f>
        <v>2.0000000000000001E-4</v>
      </c>
      <c r="H63" s="27"/>
      <c r="I63" s="28"/>
    </row>
    <row r="64" spans="1:9" ht="12.75" customHeight="1" x14ac:dyDescent="0.2">
      <c r="F64" s="13"/>
      <c r="G64" s="14"/>
      <c r="H64" s="26"/>
    </row>
    <row r="65" spans="3:9" ht="12.75" customHeight="1" x14ac:dyDescent="0.2">
      <c r="C65" s="15" t="s">
        <v>139</v>
      </c>
      <c r="F65" s="13">
        <v>63.782094999999998</v>
      </c>
      <c r="G65" s="14">
        <v>1.7100000000000001E-2</v>
      </c>
      <c r="H65" s="26"/>
    </row>
    <row r="66" spans="3:9" ht="12.75" customHeight="1" x14ac:dyDescent="0.2">
      <c r="C66" s="17" t="s">
        <v>134</v>
      </c>
      <c r="D66" s="17"/>
      <c r="E66" s="34"/>
      <c r="F66" s="18">
        <f>SUM(F65:F65)</f>
        <v>63.782094999999998</v>
      </c>
      <c r="G66" s="19">
        <f>SUM(G65:G65)</f>
        <v>1.7100000000000001E-2</v>
      </c>
      <c r="H66" s="27"/>
      <c r="I66" s="28"/>
    </row>
    <row r="67" spans="3:9" ht="12.75" customHeight="1" x14ac:dyDescent="0.2">
      <c r="F67" s="13"/>
      <c r="G67" s="14"/>
      <c r="H67" s="26"/>
    </row>
    <row r="68" spans="3:9" ht="12.75" customHeight="1" x14ac:dyDescent="0.2">
      <c r="C68" s="15" t="s">
        <v>140</v>
      </c>
      <c r="F68" s="13"/>
      <c r="G68" s="14"/>
      <c r="H68" s="26"/>
    </row>
    <row r="69" spans="3:9" ht="12.75" customHeight="1" x14ac:dyDescent="0.2">
      <c r="C69" s="15" t="s">
        <v>141</v>
      </c>
      <c r="F69" s="13">
        <v>156.49833699999999</v>
      </c>
      <c r="G69" s="14">
        <v>4.1799999999999997E-2</v>
      </c>
      <c r="H69" s="26"/>
    </row>
    <row r="70" spans="3:9" ht="12.75" customHeight="1" x14ac:dyDescent="0.2">
      <c r="C70" s="17" t="s">
        <v>134</v>
      </c>
      <c r="D70" s="17"/>
      <c r="E70" s="34"/>
      <c r="F70" s="18">
        <f>SUM(F69:F69)</f>
        <v>156.49833699999999</v>
      </c>
      <c r="G70" s="19">
        <f>SUM(G69:G69)</f>
        <v>4.1799999999999997E-2</v>
      </c>
      <c r="H70" s="27"/>
      <c r="I70" s="28"/>
    </row>
    <row r="71" spans="3:9" ht="12.75" customHeight="1" x14ac:dyDescent="0.2">
      <c r="C71" s="20" t="s">
        <v>142</v>
      </c>
      <c r="D71" s="20"/>
      <c r="E71" s="35"/>
      <c r="F71" s="21">
        <f>SUM(F58,F63,F66,F70)</f>
        <v>3727.1524839999993</v>
      </c>
      <c r="G71" s="22">
        <f>SUM(G58,G63,G66,G70)</f>
        <v>1</v>
      </c>
      <c r="H71" s="29"/>
      <c r="I71" s="30"/>
    </row>
    <row r="72" spans="3:9" ht="12.75" customHeight="1" x14ac:dyDescent="0.2"/>
    <row r="73" spans="3:9" ht="12.75" customHeight="1" x14ac:dyDescent="0.2">
      <c r="C73" s="15" t="s">
        <v>542</v>
      </c>
    </row>
    <row r="74" spans="3:9" ht="12.75" customHeight="1" x14ac:dyDescent="0.2">
      <c r="C74" s="15" t="s">
        <v>143</v>
      </c>
    </row>
    <row r="75" spans="3:9" ht="12.75" customHeight="1" x14ac:dyDescent="0.2">
      <c r="C75" s="15"/>
    </row>
    <row r="76" spans="3:9" ht="12.75" customHeight="1" x14ac:dyDescent="0.2">
      <c r="C76" s="15"/>
    </row>
    <row r="77" spans="3:9" ht="12.75" customHeight="1" x14ac:dyDescent="0.2">
      <c r="C77" s="15"/>
    </row>
    <row r="78" spans="3:9" ht="12.75" customHeight="1" x14ac:dyDescent="0.2"/>
    <row r="79" spans="3:9" ht="12.75" customHeight="1" x14ac:dyDescent="0.2"/>
    <row r="80" spans="3:9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zoomScale="85" zoomScaleNormal="85" workbookViewId="0"/>
  </sheetViews>
  <sheetFormatPr defaultColWidth="9.140625" defaultRowHeight="12.75" x14ac:dyDescent="0.2"/>
  <cols>
    <col min="1" max="1" width="7.5703125" customWidth="1"/>
    <col min="2" max="2" width="13.5703125" bestFit="1" customWidth="1"/>
    <col min="3" max="3" width="80.85546875" customWidth="1"/>
    <col min="4" max="4" width="33.7109375" customWidth="1"/>
    <col min="5" max="5" width="17.7109375" style="33" customWidth="1"/>
    <col min="6" max="6" width="25.5703125" bestFit="1" customWidth="1"/>
    <col min="7" max="7" width="14.5703125" customWidth="1"/>
    <col min="8" max="8" width="13.5703125" style="23" customWidth="1"/>
    <col min="9" max="9" width="15" style="23" customWidth="1"/>
    <col min="10" max="10" width="33.7109375" customWidth="1"/>
    <col min="11" max="11" width="8.85546875" customWidth="1"/>
    <col min="12" max="12" width="14.7109375" style="23" customWidth="1"/>
  </cols>
  <sheetData>
    <row r="1" spans="1:12" ht="18.75" x14ac:dyDescent="0.2">
      <c r="A1" s="1"/>
      <c r="B1" s="1"/>
      <c r="C1" s="38" t="s">
        <v>437</v>
      </c>
      <c r="D1" s="38"/>
      <c r="E1" s="38"/>
      <c r="F1" s="38"/>
      <c r="G1" s="38"/>
    </row>
    <row r="2" spans="1:12" x14ac:dyDescent="0.2">
      <c r="A2" s="2" t="s">
        <v>1</v>
      </c>
      <c r="B2" s="2"/>
      <c r="C2" s="3" t="s">
        <v>2</v>
      </c>
      <c r="D2" s="4"/>
      <c r="E2" s="32"/>
      <c r="F2" s="5"/>
      <c r="G2" s="6"/>
    </row>
    <row r="3" spans="1:12" ht="15.75" customHeight="1" x14ac:dyDescent="0.2">
      <c r="A3" s="7"/>
      <c r="B3" s="7"/>
      <c r="C3" s="8"/>
      <c r="D3" s="2"/>
      <c r="E3" s="32"/>
      <c r="F3" s="5"/>
      <c r="G3" s="6"/>
    </row>
    <row r="4" spans="1:12" ht="15" x14ac:dyDescent="0.2">
      <c r="A4" s="9" t="s">
        <v>3</v>
      </c>
      <c r="B4" s="9" t="s">
        <v>8</v>
      </c>
      <c r="C4" s="10" t="s">
        <v>4</v>
      </c>
      <c r="D4" s="10" t="s">
        <v>5</v>
      </c>
      <c r="E4" s="31" t="s">
        <v>541</v>
      </c>
      <c r="F4" s="11" t="s">
        <v>6</v>
      </c>
      <c r="G4" s="12" t="s">
        <v>7</v>
      </c>
      <c r="H4" s="24"/>
      <c r="I4" s="25"/>
      <c r="L4" s="36"/>
    </row>
    <row r="5" spans="1:12" ht="12.75" customHeight="1" x14ac:dyDescent="0.2">
      <c r="F5" s="13"/>
      <c r="G5" s="14"/>
      <c r="H5" s="26"/>
    </row>
    <row r="6" spans="1:12" ht="12.75" customHeight="1" x14ac:dyDescent="0.2">
      <c r="F6" s="13"/>
      <c r="G6" s="14"/>
      <c r="H6" s="26"/>
    </row>
    <row r="7" spans="1:12" ht="12.75" customHeight="1" x14ac:dyDescent="0.2">
      <c r="C7" s="15" t="s">
        <v>9</v>
      </c>
      <c r="F7" s="13"/>
      <c r="G7" s="14"/>
      <c r="H7" s="26"/>
    </row>
    <row r="8" spans="1:12" ht="12.75" customHeight="1" x14ac:dyDescent="0.2">
      <c r="C8" s="15" t="s">
        <v>10</v>
      </c>
      <c r="F8" s="13"/>
      <c r="G8" s="14"/>
      <c r="H8" s="26"/>
    </row>
    <row r="9" spans="1:12" ht="12.75" customHeight="1" x14ac:dyDescent="0.2">
      <c r="A9">
        <v>1</v>
      </c>
      <c r="B9" t="s">
        <v>23</v>
      </c>
      <c r="C9" t="s">
        <v>21</v>
      </c>
      <c r="D9" t="s">
        <v>22</v>
      </c>
      <c r="E9" s="33">
        <v>18500</v>
      </c>
      <c r="F9" s="13">
        <v>306.25824999999998</v>
      </c>
      <c r="G9" s="14">
        <v>9.9100000000000008E-2</v>
      </c>
      <c r="H9" s="26"/>
    </row>
    <row r="10" spans="1:12" ht="12.75" customHeight="1" x14ac:dyDescent="0.2">
      <c r="A10">
        <v>2</v>
      </c>
      <c r="B10" t="s">
        <v>99</v>
      </c>
      <c r="C10" t="s">
        <v>98</v>
      </c>
      <c r="D10" t="s">
        <v>57</v>
      </c>
      <c r="E10" s="33">
        <v>40000</v>
      </c>
      <c r="F10" s="13">
        <v>159.56</v>
      </c>
      <c r="G10" s="14">
        <v>5.16E-2</v>
      </c>
      <c r="H10" s="26"/>
      <c r="J10" s="16" t="s">
        <v>16</v>
      </c>
      <c r="K10" s="16" t="s">
        <v>17</v>
      </c>
    </row>
    <row r="11" spans="1:12" ht="12.75" customHeight="1" x14ac:dyDescent="0.2">
      <c r="A11">
        <v>3</v>
      </c>
      <c r="B11" t="s">
        <v>439</v>
      </c>
      <c r="C11" t="s">
        <v>438</v>
      </c>
      <c r="D11" t="s">
        <v>22</v>
      </c>
      <c r="E11" s="33">
        <v>236000</v>
      </c>
      <c r="F11" s="13">
        <v>140.774</v>
      </c>
      <c r="G11" s="14">
        <v>4.5599999999999995E-2</v>
      </c>
      <c r="H11" s="26"/>
      <c r="J11" s="14" t="s">
        <v>22</v>
      </c>
      <c r="K11" s="14">
        <v>0.25790000000000002</v>
      </c>
    </row>
    <row r="12" spans="1:12" ht="12.75" customHeight="1" x14ac:dyDescent="0.2">
      <c r="A12">
        <v>4</v>
      </c>
      <c r="B12" t="s">
        <v>441</v>
      </c>
      <c r="C12" t="s">
        <v>440</v>
      </c>
      <c r="D12" t="s">
        <v>22</v>
      </c>
      <c r="E12" s="33">
        <v>60000</v>
      </c>
      <c r="F12" s="13">
        <v>140.49</v>
      </c>
      <c r="G12" s="14">
        <v>4.5499999999999999E-2</v>
      </c>
      <c r="H12" s="26"/>
      <c r="J12" s="14" t="s">
        <v>34</v>
      </c>
      <c r="K12" s="14">
        <v>0.115</v>
      </c>
    </row>
    <row r="13" spans="1:12" ht="12.75" customHeight="1" x14ac:dyDescent="0.2">
      <c r="A13">
        <v>5</v>
      </c>
      <c r="B13" t="s">
        <v>61</v>
      </c>
      <c r="C13" t="s">
        <v>59</v>
      </c>
      <c r="D13" t="s">
        <v>51</v>
      </c>
      <c r="E13" s="33">
        <v>80000</v>
      </c>
      <c r="F13" s="13">
        <v>130.96</v>
      </c>
      <c r="G13" s="14">
        <v>4.24E-2</v>
      </c>
      <c r="H13" s="26"/>
      <c r="J13" s="14" t="s">
        <v>147</v>
      </c>
      <c r="K13" s="14">
        <v>0.10529999999999999</v>
      </c>
    </row>
    <row r="14" spans="1:12" ht="12.75" customHeight="1" x14ac:dyDescent="0.2">
      <c r="A14">
        <v>6</v>
      </c>
      <c r="B14" t="s">
        <v>67</v>
      </c>
      <c r="C14" t="s">
        <v>65</v>
      </c>
      <c r="D14" t="s">
        <v>22</v>
      </c>
      <c r="E14" s="33">
        <v>45000</v>
      </c>
      <c r="F14" s="13">
        <v>122.625</v>
      </c>
      <c r="G14" s="14">
        <v>3.9699999999999999E-2</v>
      </c>
      <c r="H14" s="26"/>
      <c r="J14" s="14" t="s">
        <v>31</v>
      </c>
      <c r="K14" s="14">
        <v>9.6199999999999994E-2</v>
      </c>
    </row>
    <row r="15" spans="1:12" ht="12.75" customHeight="1" x14ac:dyDescent="0.2">
      <c r="A15">
        <v>7</v>
      </c>
      <c r="B15" t="s">
        <v>37</v>
      </c>
      <c r="C15" t="s">
        <v>36</v>
      </c>
      <c r="D15" t="s">
        <v>34</v>
      </c>
      <c r="E15" s="33">
        <v>55000</v>
      </c>
      <c r="F15" s="13">
        <v>103.675</v>
      </c>
      <c r="G15" s="14">
        <v>3.3599999999999998E-2</v>
      </c>
      <c r="H15" s="26"/>
      <c r="J15" s="14" t="s">
        <v>57</v>
      </c>
      <c r="K15" s="14">
        <v>7.0000000000000007E-2</v>
      </c>
    </row>
    <row r="16" spans="1:12" ht="12.75" customHeight="1" x14ac:dyDescent="0.2">
      <c r="A16">
        <v>8</v>
      </c>
      <c r="B16" t="s">
        <v>247</v>
      </c>
      <c r="C16" t="s">
        <v>246</v>
      </c>
      <c r="D16" t="s">
        <v>147</v>
      </c>
      <c r="E16" s="33">
        <v>110000</v>
      </c>
      <c r="F16" s="13">
        <v>103.235</v>
      </c>
      <c r="G16" s="14">
        <v>3.3399999999999999E-2</v>
      </c>
      <c r="H16" s="26"/>
      <c r="J16" s="14" t="s">
        <v>63</v>
      </c>
      <c r="K16" s="14">
        <v>6.1399999999999996E-2</v>
      </c>
    </row>
    <row r="17" spans="1:11" ht="12.75" customHeight="1" x14ac:dyDescent="0.2">
      <c r="A17">
        <v>9</v>
      </c>
      <c r="B17" t="s">
        <v>443</v>
      </c>
      <c r="C17" t="s">
        <v>442</v>
      </c>
      <c r="D17" t="s">
        <v>147</v>
      </c>
      <c r="E17" s="33">
        <v>15000</v>
      </c>
      <c r="F17" s="13">
        <v>101.7075</v>
      </c>
      <c r="G17" s="14">
        <v>3.2899999999999999E-2</v>
      </c>
      <c r="H17" s="26"/>
      <c r="J17" s="14" t="s">
        <v>66</v>
      </c>
      <c r="K17" s="14">
        <v>5.2999999999999999E-2</v>
      </c>
    </row>
    <row r="18" spans="1:11" ht="12.75" customHeight="1" x14ac:dyDescent="0.2">
      <c r="A18">
        <v>10</v>
      </c>
      <c r="B18" t="s">
        <v>113</v>
      </c>
      <c r="C18" t="s">
        <v>112</v>
      </c>
      <c r="D18" t="s">
        <v>31</v>
      </c>
      <c r="E18" s="33">
        <v>110000</v>
      </c>
      <c r="F18" s="13">
        <v>99.935000000000002</v>
      </c>
      <c r="G18" s="14">
        <v>3.2300000000000002E-2</v>
      </c>
      <c r="H18" s="26"/>
      <c r="J18" s="14" t="s">
        <v>216</v>
      </c>
      <c r="K18" s="14">
        <v>5.1299999999999998E-2</v>
      </c>
    </row>
    <row r="19" spans="1:11" ht="12.75" customHeight="1" x14ac:dyDescent="0.2">
      <c r="A19">
        <v>11</v>
      </c>
      <c r="B19" t="s">
        <v>52</v>
      </c>
      <c r="C19" t="s">
        <v>50</v>
      </c>
      <c r="D19" t="s">
        <v>31</v>
      </c>
      <c r="E19" s="33">
        <v>3000</v>
      </c>
      <c r="F19" s="13">
        <v>93.745500000000007</v>
      </c>
      <c r="G19" s="14">
        <v>3.0299999999999997E-2</v>
      </c>
      <c r="H19" s="26"/>
      <c r="J19" s="14" t="s">
        <v>51</v>
      </c>
      <c r="K19" s="14">
        <v>4.24E-2</v>
      </c>
    </row>
    <row r="20" spans="1:11" ht="12.75" customHeight="1" x14ac:dyDescent="0.2">
      <c r="A20">
        <v>12</v>
      </c>
      <c r="B20" t="s">
        <v>101</v>
      </c>
      <c r="C20" t="s">
        <v>100</v>
      </c>
      <c r="D20" t="s">
        <v>63</v>
      </c>
      <c r="E20" s="33">
        <v>3500</v>
      </c>
      <c r="F20" s="13">
        <v>89.195750000000004</v>
      </c>
      <c r="G20" s="14">
        <v>2.8900000000000002E-2</v>
      </c>
      <c r="H20" s="26"/>
      <c r="J20" s="14" t="s">
        <v>54</v>
      </c>
      <c r="K20" s="14">
        <v>3.8399999999999997E-2</v>
      </c>
    </row>
    <row r="21" spans="1:11" ht="12.75" customHeight="1" x14ac:dyDescent="0.2">
      <c r="A21">
        <v>13</v>
      </c>
      <c r="B21" t="s">
        <v>445</v>
      </c>
      <c r="C21" t="s">
        <v>444</v>
      </c>
      <c r="D21" t="s">
        <v>216</v>
      </c>
      <c r="E21" s="33">
        <v>35000</v>
      </c>
      <c r="F21" s="13">
        <v>88.252499999999998</v>
      </c>
      <c r="G21" s="14">
        <v>2.86E-2</v>
      </c>
      <c r="H21" s="26"/>
      <c r="J21" s="14" t="s">
        <v>25</v>
      </c>
      <c r="K21" s="14">
        <v>2.2599999999999999E-2</v>
      </c>
    </row>
    <row r="22" spans="1:11" ht="12.75" customHeight="1" x14ac:dyDescent="0.2">
      <c r="A22">
        <v>14</v>
      </c>
      <c r="B22" t="s">
        <v>448</v>
      </c>
      <c r="C22" t="s">
        <v>446</v>
      </c>
      <c r="D22" t="s">
        <v>22</v>
      </c>
      <c r="E22" s="33">
        <v>400000</v>
      </c>
      <c r="F22" s="13">
        <v>86.6</v>
      </c>
      <c r="G22" s="14">
        <v>2.7999999999999997E-2</v>
      </c>
      <c r="H22" s="26"/>
      <c r="J22" s="14" t="s">
        <v>447</v>
      </c>
      <c r="K22" s="14">
        <v>1.6500000000000001E-2</v>
      </c>
    </row>
    <row r="23" spans="1:11" ht="12.75" customHeight="1" x14ac:dyDescent="0.2">
      <c r="A23">
        <v>15</v>
      </c>
      <c r="B23" t="s">
        <v>450</v>
      </c>
      <c r="C23" t="s">
        <v>449</v>
      </c>
      <c r="D23" t="s">
        <v>54</v>
      </c>
      <c r="E23" s="33">
        <v>30000</v>
      </c>
      <c r="F23" s="13">
        <v>85.694999999999993</v>
      </c>
      <c r="G23" s="14">
        <v>2.7699999999999999E-2</v>
      </c>
      <c r="H23" s="26"/>
      <c r="J23" s="14" t="s">
        <v>60</v>
      </c>
      <c r="K23" s="14">
        <v>1.01E-2</v>
      </c>
    </row>
    <row r="24" spans="1:11" ht="12.75" customHeight="1" x14ac:dyDescent="0.2">
      <c r="A24">
        <v>16</v>
      </c>
      <c r="B24" t="s">
        <v>107</v>
      </c>
      <c r="C24" t="s">
        <v>106</v>
      </c>
      <c r="D24" t="s">
        <v>66</v>
      </c>
      <c r="E24" s="33">
        <v>20000</v>
      </c>
      <c r="F24" s="13">
        <v>79.83</v>
      </c>
      <c r="G24" s="14">
        <v>2.58E-2</v>
      </c>
      <c r="H24" s="26"/>
      <c r="J24" s="14" t="s">
        <v>48</v>
      </c>
      <c r="K24" s="14">
        <v>6.7000000000000002E-3</v>
      </c>
    </row>
    <row r="25" spans="1:11" ht="12.75" customHeight="1" x14ac:dyDescent="0.2">
      <c r="A25">
        <v>17</v>
      </c>
      <c r="B25" t="s">
        <v>43</v>
      </c>
      <c r="C25" t="s">
        <v>42</v>
      </c>
      <c r="D25" t="s">
        <v>34</v>
      </c>
      <c r="E25" s="33">
        <v>20000</v>
      </c>
      <c r="F25" s="13">
        <v>75.02</v>
      </c>
      <c r="G25" s="14">
        <v>2.4300000000000002E-2</v>
      </c>
      <c r="H25" s="26"/>
      <c r="J25" s="14" t="s">
        <v>84</v>
      </c>
      <c r="K25" s="14">
        <v>5.3200000000000004E-2</v>
      </c>
    </row>
    <row r="26" spans="1:11" ht="12.75" customHeight="1" x14ac:dyDescent="0.2">
      <c r="A26">
        <v>18</v>
      </c>
      <c r="B26" t="s">
        <v>223</v>
      </c>
      <c r="C26" t="s">
        <v>222</v>
      </c>
      <c r="D26" t="s">
        <v>147</v>
      </c>
      <c r="E26" s="33">
        <v>50000</v>
      </c>
      <c r="F26" s="13">
        <v>72.900000000000006</v>
      </c>
      <c r="G26" s="14">
        <v>2.3599999999999999E-2</v>
      </c>
      <c r="H26" s="26"/>
      <c r="J26" s="14"/>
      <c r="K26" s="14"/>
    </row>
    <row r="27" spans="1:11" ht="12.75" customHeight="1" x14ac:dyDescent="0.2">
      <c r="A27">
        <v>19</v>
      </c>
      <c r="B27" t="s">
        <v>451</v>
      </c>
      <c r="C27" t="s">
        <v>373</v>
      </c>
      <c r="D27" t="s">
        <v>216</v>
      </c>
      <c r="E27" s="33">
        <v>23000</v>
      </c>
      <c r="F27" s="13">
        <v>70.1845</v>
      </c>
      <c r="G27" s="14">
        <v>2.2700000000000001E-2</v>
      </c>
      <c r="H27" s="26"/>
    </row>
    <row r="28" spans="1:11" ht="12.75" customHeight="1" x14ac:dyDescent="0.2">
      <c r="A28">
        <v>20</v>
      </c>
      <c r="B28" t="s">
        <v>453</v>
      </c>
      <c r="C28" t="s">
        <v>452</v>
      </c>
      <c r="D28" t="s">
        <v>25</v>
      </c>
      <c r="E28" s="33">
        <v>150000</v>
      </c>
      <c r="F28" s="13">
        <v>69.674999999999997</v>
      </c>
      <c r="G28" s="14">
        <v>2.2599999999999999E-2</v>
      </c>
      <c r="H28" s="26"/>
    </row>
    <row r="29" spans="1:11" ht="12.75" customHeight="1" x14ac:dyDescent="0.2">
      <c r="A29">
        <v>21</v>
      </c>
      <c r="B29" t="s">
        <v>455</v>
      </c>
      <c r="C29" t="s">
        <v>454</v>
      </c>
      <c r="D29" t="s">
        <v>34</v>
      </c>
      <c r="E29" s="33">
        <v>7500</v>
      </c>
      <c r="F29" s="13">
        <v>65.489999999999995</v>
      </c>
      <c r="G29" s="14">
        <v>2.12E-2</v>
      </c>
      <c r="H29" s="26"/>
    </row>
    <row r="30" spans="1:11" ht="12.75" customHeight="1" x14ac:dyDescent="0.2">
      <c r="A30">
        <v>22</v>
      </c>
      <c r="B30" t="s">
        <v>270</v>
      </c>
      <c r="C30" t="s">
        <v>269</v>
      </c>
      <c r="D30" t="s">
        <v>34</v>
      </c>
      <c r="E30" s="33">
        <v>3000</v>
      </c>
      <c r="F30" s="13">
        <v>62.509500000000003</v>
      </c>
      <c r="G30" s="14">
        <v>2.0199999999999999E-2</v>
      </c>
      <c r="H30" s="26"/>
    </row>
    <row r="31" spans="1:11" ht="12.75" customHeight="1" x14ac:dyDescent="0.2">
      <c r="A31">
        <v>23</v>
      </c>
      <c r="B31" t="s">
        <v>457</v>
      </c>
      <c r="C31" t="s">
        <v>456</v>
      </c>
      <c r="D31" t="s">
        <v>66</v>
      </c>
      <c r="E31" s="33">
        <v>30000</v>
      </c>
      <c r="F31" s="13">
        <v>59.835000000000001</v>
      </c>
      <c r="G31" s="14">
        <v>1.9400000000000001E-2</v>
      </c>
      <c r="H31" s="26"/>
    </row>
    <row r="32" spans="1:11" ht="12.75" customHeight="1" x14ac:dyDescent="0.2">
      <c r="A32">
        <v>24</v>
      </c>
      <c r="B32" t="s">
        <v>459</v>
      </c>
      <c r="C32" t="s">
        <v>458</v>
      </c>
      <c r="D32" t="s">
        <v>57</v>
      </c>
      <c r="E32" s="33">
        <v>35000</v>
      </c>
      <c r="F32" s="13">
        <v>56.962499999999999</v>
      </c>
      <c r="G32" s="14">
        <v>1.84E-2</v>
      </c>
      <c r="H32" s="26"/>
    </row>
    <row r="33" spans="1:8" ht="12.75" customHeight="1" x14ac:dyDescent="0.2">
      <c r="A33">
        <v>25</v>
      </c>
      <c r="B33" t="s">
        <v>461</v>
      </c>
      <c r="C33" t="s">
        <v>460</v>
      </c>
      <c r="D33" t="s">
        <v>63</v>
      </c>
      <c r="E33" s="33">
        <v>15000</v>
      </c>
      <c r="F33" s="13">
        <v>55.064999999999998</v>
      </c>
      <c r="G33" s="14">
        <v>1.78E-2</v>
      </c>
      <c r="H33" s="26"/>
    </row>
    <row r="34" spans="1:8" ht="12.75" customHeight="1" x14ac:dyDescent="0.2">
      <c r="A34">
        <v>26</v>
      </c>
      <c r="B34" t="s">
        <v>89</v>
      </c>
      <c r="C34" t="s">
        <v>88</v>
      </c>
      <c r="D34" t="s">
        <v>31</v>
      </c>
      <c r="E34" s="33">
        <v>15000</v>
      </c>
      <c r="F34" s="13">
        <v>51.067500000000003</v>
      </c>
      <c r="G34" s="14">
        <v>1.6500000000000001E-2</v>
      </c>
      <c r="H34" s="26"/>
    </row>
    <row r="35" spans="1:8" ht="12.75" customHeight="1" x14ac:dyDescent="0.2">
      <c r="A35">
        <v>27</v>
      </c>
      <c r="B35" t="s">
        <v>463</v>
      </c>
      <c r="C35" t="s">
        <v>462</v>
      </c>
      <c r="D35" t="s">
        <v>447</v>
      </c>
      <c r="E35" s="33">
        <v>40000</v>
      </c>
      <c r="F35" s="13">
        <v>51.02</v>
      </c>
      <c r="G35" s="14">
        <v>1.6500000000000001E-2</v>
      </c>
      <c r="H35" s="26"/>
    </row>
    <row r="36" spans="1:8" ht="12.75" customHeight="1" x14ac:dyDescent="0.2">
      <c r="A36">
        <v>28</v>
      </c>
      <c r="B36" t="s">
        <v>243</v>
      </c>
      <c r="C36" t="s">
        <v>242</v>
      </c>
      <c r="D36" t="s">
        <v>63</v>
      </c>
      <c r="E36" s="33">
        <v>20000</v>
      </c>
      <c r="F36" s="13">
        <v>45.53</v>
      </c>
      <c r="G36" s="14">
        <v>1.47E-2</v>
      </c>
      <c r="H36" s="26"/>
    </row>
    <row r="37" spans="1:8" ht="12.75" customHeight="1" x14ac:dyDescent="0.2">
      <c r="A37">
        <v>29</v>
      </c>
      <c r="B37" t="s">
        <v>465</v>
      </c>
      <c r="C37" t="s">
        <v>464</v>
      </c>
      <c r="D37" t="s">
        <v>147</v>
      </c>
      <c r="E37" s="33">
        <v>40000</v>
      </c>
      <c r="F37" s="13">
        <v>35.64</v>
      </c>
      <c r="G37" s="14">
        <v>1.15E-2</v>
      </c>
      <c r="H37" s="26"/>
    </row>
    <row r="38" spans="1:8" ht="12.75" customHeight="1" x14ac:dyDescent="0.2">
      <c r="A38">
        <v>30</v>
      </c>
      <c r="B38" t="s">
        <v>467</v>
      </c>
      <c r="C38" t="s">
        <v>466</v>
      </c>
      <c r="D38" t="s">
        <v>54</v>
      </c>
      <c r="E38" s="33">
        <v>20000</v>
      </c>
      <c r="F38" s="13">
        <v>33.15</v>
      </c>
      <c r="G38" s="14">
        <v>1.0700000000000001E-2</v>
      </c>
      <c r="H38" s="26"/>
    </row>
    <row r="39" spans="1:8" ht="12.75" customHeight="1" x14ac:dyDescent="0.2">
      <c r="A39">
        <v>31</v>
      </c>
      <c r="B39" t="s">
        <v>239</v>
      </c>
      <c r="C39" t="s">
        <v>238</v>
      </c>
      <c r="D39" t="s">
        <v>60</v>
      </c>
      <c r="E39" s="33">
        <v>20000</v>
      </c>
      <c r="F39" s="13">
        <v>31.26</v>
      </c>
      <c r="G39" s="14">
        <v>1.01E-2</v>
      </c>
      <c r="H39" s="26"/>
    </row>
    <row r="40" spans="1:8" ht="12.75" customHeight="1" x14ac:dyDescent="0.2">
      <c r="A40">
        <v>32</v>
      </c>
      <c r="B40" t="s">
        <v>180</v>
      </c>
      <c r="C40" t="s">
        <v>179</v>
      </c>
      <c r="D40" t="s">
        <v>31</v>
      </c>
      <c r="E40" s="33">
        <v>15000</v>
      </c>
      <c r="F40" s="13">
        <v>28.837499999999999</v>
      </c>
      <c r="G40" s="14">
        <v>9.300000000000001E-3</v>
      </c>
      <c r="H40" s="26"/>
    </row>
    <row r="41" spans="1:8" ht="12.75" customHeight="1" x14ac:dyDescent="0.2">
      <c r="A41">
        <v>33</v>
      </c>
      <c r="B41" t="s">
        <v>295</v>
      </c>
      <c r="C41" t="s">
        <v>294</v>
      </c>
      <c r="D41" t="s">
        <v>34</v>
      </c>
      <c r="E41" s="33">
        <v>5250</v>
      </c>
      <c r="F41" s="13">
        <v>27.859124999999999</v>
      </c>
      <c r="G41" s="14">
        <v>9.0000000000000011E-3</v>
      </c>
      <c r="H41" s="26"/>
    </row>
    <row r="42" spans="1:8" ht="12.75" customHeight="1" x14ac:dyDescent="0.2">
      <c r="A42">
        <v>34</v>
      </c>
      <c r="B42" t="s">
        <v>469</v>
      </c>
      <c r="C42" t="s">
        <v>468</v>
      </c>
      <c r="D42" t="s">
        <v>66</v>
      </c>
      <c r="E42" s="33">
        <v>5000</v>
      </c>
      <c r="F42" s="13">
        <v>24.195</v>
      </c>
      <c r="G42" s="14">
        <v>7.8000000000000005E-3</v>
      </c>
      <c r="H42" s="26"/>
    </row>
    <row r="43" spans="1:8" ht="12.75" customHeight="1" x14ac:dyDescent="0.2">
      <c r="A43">
        <v>35</v>
      </c>
      <c r="B43" t="s">
        <v>266</v>
      </c>
      <c r="C43" t="s">
        <v>265</v>
      </c>
      <c r="D43" t="s">
        <v>31</v>
      </c>
      <c r="E43" s="33">
        <v>4500</v>
      </c>
      <c r="F43" s="13">
        <v>24.039000000000001</v>
      </c>
      <c r="G43" s="14">
        <v>7.8000000000000005E-3</v>
      </c>
      <c r="H43" s="26"/>
    </row>
    <row r="44" spans="1:8" ht="12.75" customHeight="1" x14ac:dyDescent="0.2">
      <c r="A44">
        <v>36</v>
      </c>
      <c r="B44" t="s">
        <v>471</v>
      </c>
      <c r="C44" t="s">
        <v>470</v>
      </c>
      <c r="D44" t="s">
        <v>34</v>
      </c>
      <c r="E44" s="33">
        <v>368</v>
      </c>
      <c r="F44" s="13">
        <v>20.757224000000001</v>
      </c>
      <c r="G44" s="14">
        <v>6.7000000000000002E-3</v>
      </c>
      <c r="H44" s="26"/>
    </row>
    <row r="45" spans="1:8" ht="12.75" customHeight="1" x14ac:dyDescent="0.2">
      <c r="A45">
        <v>37</v>
      </c>
      <c r="B45" t="s">
        <v>123</v>
      </c>
      <c r="C45" t="s">
        <v>122</v>
      </c>
      <c r="D45" t="s">
        <v>48</v>
      </c>
      <c r="E45" s="33">
        <v>5000</v>
      </c>
      <c r="F45" s="13">
        <v>20.66</v>
      </c>
      <c r="G45" s="14">
        <v>6.7000000000000002E-3</v>
      </c>
      <c r="H45" s="26"/>
    </row>
    <row r="46" spans="1:8" ht="12.75" customHeight="1" x14ac:dyDescent="0.2">
      <c r="A46">
        <v>38</v>
      </c>
      <c r="B46" t="s">
        <v>473</v>
      </c>
      <c r="C46" t="s">
        <v>472</v>
      </c>
      <c r="D46" t="s">
        <v>147</v>
      </c>
      <c r="E46" s="33">
        <v>50000</v>
      </c>
      <c r="F46" s="13">
        <v>12</v>
      </c>
      <c r="G46" s="14">
        <v>3.9000000000000003E-3</v>
      </c>
      <c r="H46" s="26"/>
    </row>
    <row r="47" spans="1:8" ht="12.75" customHeight="1" x14ac:dyDescent="0.2">
      <c r="C47" s="17" t="s">
        <v>134</v>
      </c>
      <c r="D47" s="17"/>
      <c r="E47" s="34"/>
      <c r="F47" s="18">
        <f>SUM(F9:F46)</f>
        <v>2926.1953490000005</v>
      </c>
      <c r="G47" s="19">
        <f>SUM(G9:G46)</f>
        <v>0.94679999999999997</v>
      </c>
      <c r="H47" s="26"/>
    </row>
    <row r="48" spans="1:8" ht="12.75" customHeight="1" x14ac:dyDescent="0.2">
      <c r="F48" s="13"/>
      <c r="G48" s="14"/>
      <c r="H48" s="26"/>
    </row>
    <row r="49" spans="3:9" ht="12.75" customHeight="1" x14ac:dyDescent="0.2">
      <c r="C49" s="15" t="s">
        <v>139</v>
      </c>
      <c r="F49" s="13">
        <v>77.231408999999999</v>
      </c>
      <c r="G49" s="14">
        <v>2.5000000000000001E-2</v>
      </c>
      <c r="H49" s="26"/>
    </row>
    <row r="50" spans="3:9" ht="12.75" customHeight="1" x14ac:dyDescent="0.2">
      <c r="C50" s="17" t="s">
        <v>134</v>
      </c>
      <c r="D50" s="17"/>
      <c r="E50" s="34"/>
      <c r="F50" s="18">
        <f>SUM(F49:F49)</f>
        <v>77.231408999999999</v>
      </c>
      <c r="G50" s="19">
        <f>SUM(G49:G49)</f>
        <v>2.5000000000000001E-2</v>
      </c>
      <c r="H50" s="26"/>
    </row>
    <row r="51" spans="3:9" ht="12.75" customHeight="1" x14ac:dyDescent="0.2">
      <c r="F51" s="13"/>
      <c r="G51" s="14"/>
      <c r="H51" s="26"/>
    </row>
    <row r="52" spans="3:9" ht="12.75" customHeight="1" x14ac:dyDescent="0.2">
      <c r="C52" s="15" t="s">
        <v>140</v>
      </c>
      <c r="F52" s="13"/>
      <c r="G52" s="14"/>
      <c r="H52" s="26"/>
    </row>
    <row r="53" spans="3:9" ht="12.75" customHeight="1" x14ac:dyDescent="0.2">
      <c r="C53" s="15" t="s">
        <v>141</v>
      </c>
      <c r="F53" s="13">
        <v>85.910286999999997</v>
      </c>
      <c r="G53" s="14">
        <v>2.8199999999999999E-2</v>
      </c>
      <c r="H53" s="26"/>
    </row>
    <row r="54" spans="3:9" ht="12.75" customHeight="1" x14ac:dyDescent="0.2">
      <c r="C54" s="17" t="s">
        <v>134</v>
      </c>
      <c r="D54" s="17"/>
      <c r="E54" s="34"/>
      <c r="F54" s="18">
        <f>SUM(F53:F53)</f>
        <v>85.910286999999997</v>
      </c>
      <c r="G54" s="19">
        <f>SUM(G53:G53)</f>
        <v>2.8199999999999999E-2</v>
      </c>
      <c r="H54" s="27"/>
      <c r="I54" s="28"/>
    </row>
    <row r="55" spans="3:9" ht="12.75" customHeight="1" x14ac:dyDescent="0.2">
      <c r="C55" s="20" t="s">
        <v>142</v>
      </c>
      <c r="D55" s="20"/>
      <c r="E55" s="35"/>
      <c r="F55" s="21">
        <f>SUM(F47,F50,F54)</f>
        <v>3089.3370450000007</v>
      </c>
      <c r="G55" s="22">
        <f>SUM(G47,G50,G54)</f>
        <v>1</v>
      </c>
      <c r="H55" s="26"/>
    </row>
    <row r="56" spans="3:9" ht="12.75" customHeight="1" x14ac:dyDescent="0.2">
      <c r="H56" s="26"/>
    </row>
    <row r="57" spans="3:9" ht="12.75" customHeight="1" x14ac:dyDescent="0.2">
      <c r="C57" s="37" t="s">
        <v>542</v>
      </c>
      <c r="H57" s="26"/>
    </row>
    <row r="58" spans="3:9" ht="12.75" customHeight="1" x14ac:dyDescent="0.2">
      <c r="C58" s="15"/>
      <c r="H58" s="26"/>
    </row>
    <row r="59" spans="3:9" ht="12.75" customHeight="1" x14ac:dyDescent="0.2">
      <c r="C59" s="15"/>
      <c r="H59" s="27"/>
      <c r="I59" s="28"/>
    </row>
    <row r="60" spans="3:9" ht="12.75" customHeight="1" x14ac:dyDescent="0.2">
      <c r="C60" s="15"/>
      <c r="H60" s="26"/>
    </row>
    <row r="61" spans="3:9" ht="12.75" customHeight="1" x14ac:dyDescent="0.2">
      <c r="C61" s="15"/>
      <c r="H61" s="26"/>
    </row>
    <row r="62" spans="3:9" ht="12.75" customHeight="1" x14ac:dyDescent="0.2">
      <c r="H62" s="26"/>
    </row>
    <row r="63" spans="3:9" ht="12.75" customHeight="1" x14ac:dyDescent="0.2">
      <c r="H63" s="27"/>
      <c r="I63" s="28"/>
    </row>
    <row r="64" spans="3:9" ht="12.75" customHeight="1" x14ac:dyDescent="0.2">
      <c r="H64" s="26"/>
    </row>
    <row r="65" spans="8:9" ht="12.75" customHeight="1" x14ac:dyDescent="0.2">
      <c r="H65" s="26"/>
    </row>
    <row r="66" spans="8:9" ht="12.75" customHeight="1" x14ac:dyDescent="0.2">
      <c r="H66" s="27"/>
      <c r="I66" s="28"/>
    </row>
    <row r="67" spans="8:9" ht="12.75" customHeight="1" x14ac:dyDescent="0.2">
      <c r="H67" s="26"/>
    </row>
    <row r="68" spans="8:9" ht="12.75" customHeight="1" x14ac:dyDescent="0.2">
      <c r="H68" s="26"/>
    </row>
    <row r="69" spans="8:9" ht="12.75" customHeight="1" x14ac:dyDescent="0.2">
      <c r="H69" s="26"/>
    </row>
    <row r="70" spans="8:9" ht="12.75" customHeight="1" x14ac:dyDescent="0.2">
      <c r="H70" s="27"/>
      <c r="I70" s="28"/>
    </row>
    <row r="71" spans="8:9" ht="12.75" customHeight="1" x14ac:dyDescent="0.2">
      <c r="H71" s="29"/>
      <c r="I71" s="30"/>
    </row>
    <row r="72" spans="8:9" ht="12.75" customHeight="1" x14ac:dyDescent="0.2"/>
    <row r="73" spans="8:9" ht="12.75" customHeight="1" x14ac:dyDescent="0.2"/>
    <row r="74" spans="8:9" ht="12.75" customHeight="1" x14ac:dyDescent="0.2"/>
    <row r="75" spans="8:9" ht="12.75" customHeight="1" x14ac:dyDescent="0.2"/>
    <row r="76" spans="8:9" ht="12.75" customHeight="1" x14ac:dyDescent="0.2"/>
    <row r="77" spans="8:9" ht="12.75" customHeight="1" x14ac:dyDescent="0.2"/>
    <row r="78" spans="8:9" ht="12.75" customHeight="1" x14ac:dyDescent="0.2"/>
    <row r="79" spans="8:9" ht="12.75" customHeight="1" x14ac:dyDescent="0.2"/>
    <row r="80" spans="8:9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zoomScale="85" zoomScaleNormal="85" workbookViewId="0"/>
  </sheetViews>
  <sheetFormatPr defaultColWidth="9.140625" defaultRowHeight="12.75" x14ac:dyDescent="0.2"/>
  <cols>
    <col min="1" max="1" width="7.5703125" customWidth="1"/>
    <col min="2" max="2" width="14.140625" bestFit="1" customWidth="1"/>
    <col min="3" max="3" width="80.85546875" customWidth="1"/>
    <col min="4" max="4" width="16.5703125" bestFit="1" customWidth="1"/>
    <col min="5" max="5" width="17.7109375" style="33" customWidth="1"/>
    <col min="6" max="6" width="25.5703125" bestFit="1" customWidth="1"/>
    <col min="7" max="7" width="14.5703125" customWidth="1"/>
    <col min="8" max="8" width="13.5703125" style="23" customWidth="1"/>
    <col min="9" max="9" width="15" style="23" customWidth="1"/>
    <col min="10" max="10" width="17.85546875" customWidth="1"/>
    <col min="11" max="11" width="8.85546875" customWidth="1"/>
    <col min="12" max="12" width="15.28515625" style="23" customWidth="1"/>
  </cols>
  <sheetData>
    <row r="1" spans="1:12" ht="18.75" x14ac:dyDescent="0.2">
      <c r="A1" s="1"/>
      <c r="B1" s="1"/>
      <c r="C1" s="38" t="s">
        <v>474</v>
      </c>
      <c r="D1" s="38"/>
      <c r="E1" s="38"/>
      <c r="F1" s="38"/>
      <c r="G1" s="38"/>
    </row>
    <row r="2" spans="1:12" x14ac:dyDescent="0.2">
      <c r="A2" s="2" t="s">
        <v>1</v>
      </c>
      <c r="B2" s="2"/>
      <c r="C2" s="3" t="s">
        <v>2</v>
      </c>
      <c r="D2" s="4"/>
      <c r="E2" s="32"/>
      <c r="F2" s="5"/>
      <c r="G2" s="6"/>
    </row>
    <row r="3" spans="1:12" ht="15.75" customHeight="1" x14ac:dyDescent="0.2">
      <c r="A3" s="7"/>
      <c r="B3" s="7"/>
      <c r="C3" s="8"/>
      <c r="D3" s="2"/>
      <c r="E3" s="32"/>
      <c r="F3" s="5"/>
      <c r="G3" s="6"/>
    </row>
    <row r="4" spans="1:12" ht="15" x14ac:dyDescent="0.2">
      <c r="A4" s="9" t="s">
        <v>3</v>
      </c>
      <c r="B4" s="9" t="s">
        <v>8</v>
      </c>
      <c r="C4" s="10" t="s">
        <v>4</v>
      </c>
      <c r="D4" s="10" t="s">
        <v>5</v>
      </c>
      <c r="E4" s="31" t="s">
        <v>541</v>
      </c>
      <c r="F4" s="11" t="s">
        <v>6</v>
      </c>
      <c r="G4" s="12" t="s">
        <v>7</v>
      </c>
      <c r="H4" s="24"/>
      <c r="I4" s="25"/>
      <c r="L4" s="36"/>
    </row>
    <row r="5" spans="1:12" ht="12.75" customHeight="1" x14ac:dyDescent="0.2">
      <c r="F5" s="13"/>
      <c r="G5" s="14"/>
      <c r="H5" s="26"/>
    </row>
    <row r="6" spans="1:12" ht="12.75" customHeight="1" x14ac:dyDescent="0.2">
      <c r="F6" s="13"/>
      <c r="G6" s="14"/>
      <c r="H6" s="26"/>
    </row>
    <row r="7" spans="1:12" ht="12.75" customHeight="1" x14ac:dyDescent="0.2">
      <c r="C7" s="15" t="s">
        <v>138</v>
      </c>
      <c r="F7" s="13"/>
      <c r="G7" s="14"/>
      <c r="H7" s="26"/>
    </row>
    <row r="8" spans="1:12" ht="12.75" customHeight="1" x14ac:dyDescent="0.2">
      <c r="C8" s="15" t="s">
        <v>296</v>
      </c>
      <c r="F8" s="13"/>
      <c r="G8" s="14"/>
      <c r="H8" s="26"/>
    </row>
    <row r="9" spans="1:12" ht="12.75" customHeight="1" x14ac:dyDescent="0.2">
      <c r="A9">
        <v>1</v>
      </c>
      <c r="B9" t="s">
        <v>301</v>
      </c>
      <c r="C9" t="s">
        <v>167</v>
      </c>
      <c r="D9" t="s">
        <v>287</v>
      </c>
      <c r="E9" s="33">
        <v>2000000</v>
      </c>
      <c r="F9" s="13">
        <v>19.768460000000001</v>
      </c>
      <c r="G9" s="14">
        <v>1.2800000000000001E-2</v>
      </c>
      <c r="H9" s="26"/>
    </row>
    <row r="10" spans="1:12" ht="12.75" customHeight="1" x14ac:dyDescent="0.2">
      <c r="C10" s="17" t="s">
        <v>134</v>
      </c>
      <c r="D10" s="17"/>
      <c r="E10" s="34"/>
      <c r="F10" s="18">
        <f>SUM(F9:F9)</f>
        <v>19.768460000000001</v>
      </c>
      <c r="G10" s="19">
        <f>SUM(G9:G9)</f>
        <v>1.2800000000000001E-2</v>
      </c>
      <c r="H10" s="26"/>
      <c r="J10" s="16" t="s">
        <v>16</v>
      </c>
      <c r="K10" s="16" t="s">
        <v>17</v>
      </c>
    </row>
    <row r="11" spans="1:12" ht="12.75" customHeight="1" x14ac:dyDescent="0.2">
      <c r="F11" s="13"/>
      <c r="G11" s="14"/>
      <c r="H11" s="26"/>
      <c r="J11" s="14" t="s">
        <v>214</v>
      </c>
      <c r="K11" s="14">
        <v>0.19949999999999998</v>
      </c>
    </row>
    <row r="12" spans="1:12" ht="12.75" customHeight="1" x14ac:dyDescent="0.2">
      <c r="C12" s="15" t="s">
        <v>347</v>
      </c>
      <c r="F12" s="13"/>
      <c r="G12" s="14"/>
      <c r="H12" s="26"/>
      <c r="J12" s="14" t="s">
        <v>287</v>
      </c>
      <c r="K12" s="14">
        <v>0.1416</v>
      </c>
    </row>
    <row r="13" spans="1:12" ht="12.75" customHeight="1" x14ac:dyDescent="0.2">
      <c r="A13">
        <v>2</v>
      </c>
      <c r="B13" t="s">
        <v>374</v>
      </c>
      <c r="C13" t="s">
        <v>373</v>
      </c>
      <c r="D13" t="s">
        <v>287</v>
      </c>
      <c r="E13" s="33">
        <v>20000000</v>
      </c>
      <c r="F13" s="13">
        <v>199.4648</v>
      </c>
      <c r="G13" s="14">
        <v>0.1288</v>
      </c>
      <c r="H13" s="26"/>
      <c r="J13" s="14" t="s">
        <v>396</v>
      </c>
      <c r="K13" s="14">
        <v>0.12710000000000002</v>
      </c>
    </row>
    <row r="14" spans="1:12" ht="12.75" customHeight="1" x14ac:dyDescent="0.2">
      <c r="A14">
        <v>3</v>
      </c>
      <c r="B14" t="s">
        <v>413</v>
      </c>
      <c r="C14" t="s">
        <v>412</v>
      </c>
      <c r="D14" t="s">
        <v>396</v>
      </c>
      <c r="E14" s="33">
        <v>20000000</v>
      </c>
      <c r="F14" s="13">
        <v>196.89660000000001</v>
      </c>
      <c r="G14" s="14">
        <v>0.12710000000000002</v>
      </c>
      <c r="H14" s="26"/>
      <c r="J14" s="14" t="s">
        <v>288</v>
      </c>
      <c r="K14" s="14">
        <v>0.121</v>
      </c>
    </row>
    <row r="15" spans="1:12" ht="12.75" customHeight="1" x14ac:dyDescent="0.2">
      <c r="A15">
        <v>4</v>
      </c>
      <c r="B15" t="s">
        <v>414</v>
      </c>
      <c r="C15" t="s">
        <v>263</v>
      </c>
      <c r="D15" t="s">
        <v>288</v>
      </c>
      <c r="E15" s="33">
        <v>20000000</v>
      </c>
      <c r="F15" s="13">
        <v>187.48060000000001</v>
      </c>
      <c r="G15" s="14">
        <v>0.121</v>
      </c>
      <c r="H15" s="26"/>
      <c r="J15" s="14" t="s">
        <v>205</v>
      </c>
      <c r="K15" s="14">
        <v>9.7899999999999987E-2</v>
      </c>
    </row>
    <row r="16" spans="1:12" ht="12.75" customHeight="1" x14ac:dyDescent="0.2">
      <c r="C16" s="17" t="s">
        <v>134</v>
      </c>
      <c r="D16" s="17"/>
      <c r="E16" s="34"/>
      <c r="F16" s="18">
        <f>SUM(F13:F15)</f>
        <v>583.84199999999998</v>
      </c>
      <c r="G16" s="19">
        <f>SUM(G13:G15)</f>
        <v>0.37690000000000001</v>
      </c>
      <c r="H16" s="26"/>
      <c r="J16" s="14" t="s">
        <v>397</v>
      </c>
      <c r="K16" s="14">
        <v>9.0299999999999991E-2</v>
      </c>
    </row>
    <row r="17" spans="1:11" ht="12.75" customHeight="1" x14ac:dyDescent="0.2">
      <c r="F17" s="13"/>
      <c r="G17" s="14"/>
      <c r="H17" s="26"/>
      <c r="J17" s="14" t="s">
        <v>320</v>
      </c>
      <c r="K17" s="14">
        <v>8.4199999999999997E-2</v>
      </c>
    </row>
    <row r="18" spans="1:11" ht="12.75" customHeight="1" x14ac:dyDescent="0.2">
      <c r="F18" s="13"/>
      <c r="G18" s="14"/>
      <c r="H18" s="26"/>
      <c r="J18" s="14" t="s">
        <v>84</v>
      </c>
      <c r="K18" s="14">
        <v>0.1384</v>
      </c>
    </row>
    <row r="19" spans="1:11" ht="12.75" customHeight="1" x14ac:dyDescent="0.2">
      <c r="C19" s="15" t="s">
        <v>280</v>
      </c>
      <c r="F19" s="13"/>
      <c r="G19" s="14"/>
      <c r="H19" s="26"/>
      <c r="J19" s="14"/>
      <c r="K19" s="14"/>
    </row>
    <row r="20" spans="1:11" ht="12.75" customHeight="1" x14ac:dyDescent="0.2">
      <c r="C20" s="15" t="s">
        <v>10</v>
      </c>
      <c r="F20" s="13"/>
      <c r="G20" s="14"/>
      <c r="H20" s="26"/>
    </row>
    <row r="21" spans="1:11" ht="12.75" customHeight="1" x14ac:dyDescent="0.2">
      <c r="A21">
        <v>5</v>
      </c>
      <c r="B21" t="s">
        <v>417</v>
      </c>
      <c r="C21" t="s">
        <v>305</v>
      </c>
      <c r="D21" t="s">
        <v>214</v>
      </c>
      <c r="E21" s="33">
        <v>20000000</v>
      </c>
      <c r="F21" s="13">
        <v>206.37520000000001</v>
      </c>
      <c r="G21" s="14">
        <v>0.13320000000000001</v>
      </c>
      <c r="H21" s="26"/>
    </row>
    <row r="22" spans="1:11" ht="12.75" customHeight="1" x14ac:dyDescent="0.2">
      <c r="A22">
        <v>6</v>
      </c>
      <c r="B22" t="s">
        <v>308</v>
      </c>
      <c r="C22" t="s">
        <v>307</v>
      </c>
      <c r="D22" t="s">
        <v>205</v>
      </c>
      <c r="E22" s="33">
        <v>15000000</v>
      </c>
      <c r="F22" s="13">
        <v>151.62</v>
      </c>
      <c r="G22" s="14">
        <v>9.7899999999999987E-2</v>
      </c>
      <c r="H22" s="26"/>
    </row>
    <row r="23" spans="1:11" ht="12.75" customHeight="1" x14ac:dyDescent="0.2">
      <c r="A23">
        <v>7</v>
      </c>
      <c r="B23" t="s">
        <v>423</v>
      </c>
      <c r="C23" t="s">
        <v>422</v>
      </c>
      <c r="D23" t="s">
        <v>397</v>
      </c>
      <c r="E23" s="33">
        <v>14000000</v>
      </c>
      <c r="F23" s="13">
        <v>139.86308</v>
      </c>
      <c r="G23" s="14">
        <v>9.0299999999999991E-2</v>
      </c>
      <c r="H23" s="26"/>
    </row>
    <row r="24" spans="1:11" ht="12.75" customHeight="1" x14ac:dyDescent="0.2">
      <c r="A24">
        <v>8</v>
      </c>
      <c r="B24" t="s">
        <v>330</v>
      </c>
      <c r="C24" t="s">
        <v>329</v>
      </c>
      <c r="D24" t="s">
        <v>320</v>
      </c>
      <c r="E24" s="33">
        <v>13000000</v>
      </c>
      <c r="F24" s="13">
        <v>130.49712</v>
      </c>
      <c r="G24" s="14">
        <v>8.4199999999999997E-2</v>
      </c>
      <c r="H24" s="26"/>
    </row>
    <row r="25" spans="1:11" ht="12.75" customHeight="1" x14ac:dyDescent="0.2">
      <c r="A25">
        <v>9</v>
      </c>
      <c r="B25" t="s">
        <v>284</v>
      </c>
      <c r="C25" t="s">
        <v>283</v>
      </c>
      <c r="D25" t="s">
        <v>214</v>
      </c>
      <c r="E25" s="33">
        <v>10000000</v>
      </c>
      <c r="F25" s="13">
        <v>102.7527</v>
      </c>
      <c r="G25" s="14">
        <v>6.6299999999999998E-2</v>
      </c>
      <c r="H25" s="26"/>
    </row>
    <row r="26" spans="1:11" ht="12.75" customHeight="1" x14ac:dyDescent="0.2">
      <c r="C26" s="17" t="s">
        <v>134</v>
      </c>
      <c r="D26" s="17"/>
      <c r="E26" s="34"/>
      <c r="F26" s="18">
        <f>SUM(F21:F25)</f>
        <v>731.10810000000004</v>
      </c>
      <c r="G26" s="19">
        <f>SUM(G21:G25)</f>
        <v>0.47189999999999999</v>
      </c>
      <c r="H26" s="26"/>
    </row>
    <row r="27" spans="1:11" ht="12.75" customHeight="1" x14ac:dyDescent="0.2">
      <c r="F27" s="13"/>
      <c r="G27" s="14"/>
      <c r="H27" s="26"/>
    </row>
    <row r="28" spans="1:11" ht="12.75" customHeight="1" x14ac:dyDescent="0.2">
      <c r="C28" s="15" t="s">
        <v>139</v>
      </c>
      <c r="F28" s="13">
        <v>209.45450399999999</v>
      </c>
      <c r="G28" s="14">
        <v>0.13519999999999999</v>
      </c>
      <c r="H28" s="26"/>
    </row>
    <row r="29" spans="1:11" ht="12.75" customHeight="1" x14ac:dyDescent="0.2">
      <c r="C29" s="17" t="s">
        <v>134</v>
      </c>
      <c r="D29" s="17"/>
      <c r="E29" s="34"/>
      <c r="F29" s="18">
        <f>SUM(F28:F28)</f>
        <v>209.45450399999999</v>
      </c>
      <c r="G29" s="19">
        <f>SUM(G28:G28)</f>
        <v>0.13519999999999999</v>
      </c>
      <c r="H29" s="26"/>
    </row>
    <row r="30" spans="1:11" ht="12.75" customHeight="1" x14ac:dyDescent="0.2">
      <c r="F30" s="13"/>
      <c r="G30" s="14"/>
      <c r="H30" s="26"/>
    </row>
    <row r="31" spans="1:11" ht="12.75" customHeight="1" x14ac:dyDescent="0.2">
      <c r="C31" s="15" t="s">
        <v>140</v>
      </c>
      <c r="F31" s="13"/>
      <c r="G31" s="14"/>
      <c r="H31" s="26"/>
    </row>
    <row r="32" spans="1:11" ht="12.75" customHeight="1" x14ac:dyDescent="0.2">
      <c r="C32" s="15" t="s">
        <v>141</v>
      </c>
      <c r="F32" s="13">
        <v>4.8277650000000003</v>
      </c>
      <c r="G32" s="14">
        <v>3.2000000000000002E-3</v>
      </c>
      <c r="H32" s="26"/>
    </row>
    <row r="33" spans="3:8" ht="12.75" customHeight="1" x14ac:dyDescent="0.2">
      <c r="C33" s="17" t="s">
        <v>134</v>
      </c>
      <c r="D33" s="17"/>
      <c r="E33" s="34"/>
      <c r="F33" s="18">
        <f>SUM(F32:F32)</f>
        <v>4.8277650000000003</v>
      </c>
      <c r="G33" s="19">
        <f>SUM(G32:G32)</f>
        <v>3.2000000000000002E-3</v>
      </c>
      <c r="H33" s="26"/>
    </row>
    <row r="34" spans="3:8" ht="12.75" customHeight="1" x14ac:dyDescent="0.2">
      <c r="C34" s="20" t="s">
        <v>142</v>
      </c>
      <c r="D34" s="20"/>
      <c r="E34" s="35"/>
      <c r="F34" s="21">
        <f>SUM(F10,F16,F26,F29,F33)</f>
        <v>1549.0008290000001</v>
      </c>
      <c r="G34" s="22">
        <f>SUM(G10,G16,G26,G29,G33)</f>
        <v>0.99999999999999989</v>
      </c>
      <c r="H34" s="26"/>
    </row>
    <row r="35" spans="3:8" ht="12.75" customHeight="1" x14ac:dyDescent="0.2">
      <c r="H35" s="26"/>
    </row>
    <row r="36" spans="3:8" ht="12.75" customHeight="1" x14ac:dyDescent="0.2">
      <c r="C36" s="37" t="s">
        <v>543</v>
      </c>
      <c r="H36" s="26"/>
    </row>
    <row r="37" spans="3:8" ht="12.75" customHeight="1" x14ac:dyDescent="0.2">
      <c r="C37" s="37" t="s">
        <v>542</v>
      </c>
      <c r="H37" s="26"/>
    </row>
    <row r="38" spans="3:8" ht="12.75" customHeight="1" x14ac:dyDescent="0.2">
      <c r="C38" s="15"/>
      <c r="H38" s="26"/>
    </row>
    <row r="39" spans="3:8" ht="12.75" customHeight="1" x14ac:dyDescent="0.2">
      <c r="C39" s="15"/>
      <c r="H39" s="26"/>
    </row>
    <row r="40" spans="3:8" ht="12.75" customHeight="1" x14ac:dyDescent="0.2">
      <c r="C40" s="15"/>
      <c r="H40" s="26"/>
    </row>
    <row r="41" spans="3:8" ht="12.75" customHeight="1" x14ac:dyDescent="0.2">
      <c r="H41" s="26"/>
    </row>
    <row r="42" spans="3:8" ht="12.75" customHeight="1" x14ac:dyDescent="0.2">
      <c r="H42" s="26"/>
    </row>
    <row r="43" spans="3:8" ht="12.75" customHeight="1" x14ac:dyDescent="0.2">
      <c r="H43" s="26"/>
    </row>
    <row r="44" spans="3:8" ht="12.75" customHeight="1" x14ac:dyDescent="0.2">
      <c r="H44" s="26"/>
    </row>
    <row r="45" spans="3:8" ht="12.75" customHeight="1" x14ac:dyDescent="0.2">
      <c r="H45" s="26"/>
    </row>
    <row r="46" spans="3:8" ht="12.75" customHeight="1" x14ac:dyDescent="0.2">
      <c r="H46" s="26"/>
    </row>
    <row r="47" spans="3:8" ht="12.75" customHeight="1" x14ac:dyDescent="0.2">
      <c r="H47" s="26"/>
    </row>
    <row r="48" spans="3:8" ht="12.75" customHeight="1" x14ac:dyDescent="0.2">
      <c r="H48" s="26"/>
    </row>
    <row r="49" spans="8:9" ht="12.75" customHeight="1" x14ac:dyDescent="0.2">
      <c r="H49" s="26"/>
    </row>
    <row r="50" spans="8:9" ht="12.75" customHeight="1" x14ac:dyDescent="0.2">
      <c r="H50" s="26"/>
    </row>
    <row r="51" spans="8:9" ht="12.75" customHeight="1" x14ac:dyDescent="0.2">
      <c r="H51" s="26"/>
    </row>
    <row r="52" spans="8:9" ht="12.75" customHeight="1" x14ac:dyDescent="0.2">
      <c r="H52" s="26"/>
    </row>
    <row r="53" spans="8:9" ht="12.75" customHeight="1" x14ac:dyDescent="0.2">
      <c r="H53" s="26"/>
    </row>
    <row r="54" spans="8:9" ht="12.75" customHeight="1" x14ac:dyDescent="0.2">
      <c r="H54" s="26"/>
    </row>
    <row r="55" spans="8:9" ht="12.75" customHeight="1" x14ac:dyDescent="0.2">
      <c r="H55" s="26"/>
    </row>
    <row r="56" spans="8:9" ht="12.75" customHeight="1" x14ac:dyDescent="0.2">
      <c r="H56" s="26"/>
    </row>
    <row r="57" spans="8:9" ht="12.75" customHeight="1" x14ac:dyDescent="0.2">
      <c r="H57" s="26"/>
    </row>
    <row r="58" spans="8:9" ht="12.75" customHeight="1" x14ac:dyDescent="0.2">
      <c r="H58" s="27"/>
      <c r="I58" s="28"/>
    </row>
    <row r="59" spans="8:9" ht="12.75" customHeight="1" x14ac:dyDescent="0.2">
      <c r="H59" s="26"/>
    </row>
    <row r="60" spans="8:9" ht="12.75" customHeight="1" x14ac:dyDescent="0.2">
      <c r="H60" s="26"/>
    </row>
    <row r="61" spans="8:9" ht="12.75" customHeight="1" x14ac:dyDescent="0.2">
      <c r="H61" s="26"/>
    </row>
    <row r="62" spans="8:9" ht="12.75" customHeight="1" x14ac:dyDescent="0.2">
      <c r="H62" s="26"/>
    </row>
    <row r="63" spans="8:9" ht="12.75" customHeight="1" x14ac:dyDescent="0.2">
      <c r="H63" s="27"/>
      <c r="I63" s="28"/>
    </row>
    <row r="64" spans="8:9" ht="12.75" customHeight="1" x14ac:dyDescent="0.2">
      <c r="H64" s="26"/>
    </row>
    <row r="65" spans="8:9" ht="12.75" customHeight="1" x14ac:dyDescent="0.2">
      <c r="H65" s="26"/>
    </row>
    <row r="66" spans="8:9" ht="12.75" customHeight="1" x14ac:dyDescent="0.2">
      <c r="H66" s="26"/>
    </row>
    <row r="67" spans="8:9" ht="12.75" customHeight="1" x14ac:dyDescent="0.2">
      <c r="H67" s="27"/>
      <c r="I67" s="28"/>
    </row>
    <row r="68" spans="8:9" x14ac:dyDescent="0.2">
      <c r="H68" s="26"/>
    </row>
    <row r="69" spans="8:9" x14ac:dyDescent="0.2">
      <c r="H69" s="26"/>
    </row>
    <row r="70" spans="8:9" x14ac:dyDescent="0.2">
      <c r="H70" s="27"/>
      <c r="I70" s="28"/>
    </row>
    <row r="71" spans="8:9" x14ac:dyDescent="0.2">
      <c r="H71" s="26"/>
    </row>
    <row r="72" spans="8:9" x14ac:dyDescent="0.2">
      <c r="H72" s="26"/>
    </row>
    <row r="73" spans="8:9" x14ac:dyDescent="0.2">
      <c r="H73" s="26"/>
    </row>
    <row r="74" spans="8:9" x14ac:dyDescent="0.2">
      <c r="H74" s="27"/>
      <c r="I74" s="28"/>
    </row>
    <row r="75" spans="8:9" x14ac:dyDescent="0.2">
      <c r="H75" s="29"/>
      <c r="I75" s="30"/>
    </row>
  </sheetData>
  <mergeCells count="1">
    <mergeCell ref="C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zoomScale="85" zoomScaleNormal="85" workbookViewId="0"/>
  </sheetViews>
  <sheetFormatPr defaultColWidth="9.140625" defaultRowHeight="12.75" x14ac:dyDescent="0.2"/>
  <cols>
    <col min="1" max="1" width="7.5703125" customWidth="1"/>
    <col min="2" max="2" width="13.42578125" bestFit="1" customWidth="1"/>
    <col min="3" max="3" width="80.85546875" customWidth="1"/>
    <col min="4" max="4" width="22.7109375" customWidth="1"/>
    <col min="5" max="5" width="17.7109375" style="33" customWidth="1"/>
    <col min="6" max="6" width="25.5703125" bestFit="1" customWidth="1"/>
    <col min="7" max="7" width="14.5703125" customWidth="1"/>
    <col min="8" max="8" width="13.5703125" style="23" customWidth="1"/>
    <col min="9" max="9" width="15" style="23" customWidth="1"/>
    <col min="10" max="10" width="22.7109375" customWidth="1"/>
    <col min="11" max="11" width="8.85546875" customWidth="1"/>
    <col min="12" max="12" width="14.5703125" style="23" customWidth="1"/>
  </cols>
  <sheetData>
    <row r="1" spans="1:12" ht="18.75" x14ac:dyDescent="0.2">
      <c r="A1" s="1"/>
      <c r="B1" s="1"/>
      <c r="C1" s="38" t="s">
        <v>475</v>
      </c>
      <c r="D1" s="38"/>
      <c r="E1" s="38"/>
      <c r="F1" s="38"/>
      <c r="G1" s="38"/>
    </row>
    <row r="2" spans="1:12" x14ac:dyDescent="0.2">
      <c r="A2" s="2" t="s">
        <v>1</v>
      </c>
      <c r="B2" s="2"/>
      <c r="C2" s="3" t="s">
        <v>2</v>
      </c>
      <c r="D2" s="4"/>
      <c r="E2" s="32"/>
      <c r="F2" s="5"/>
      <c r="G2" s="6"/>
    </row>
    <row r="3" spans="1:12" ht="15.75" customHeight="1" x14ac:dyDescent="0.2">
      <c r="A3" s="7"/>
      <c r="B3" s="7"/>
      <c r="C3" s="8"/>
      <c r="D3" s="2"/>
      <c r="E3" s="32"/>
      <c r="F3" s="5"/>
      <c r="G3" s="6"/>
    </row>
    <row r="4" spans="1:12" ht="15" x14ac:dyDescent="0.2">
      <c r="A4" s="9" t="s">
        <v>3</v>
      </c>
      <c r="B4" s="9" t="s">
        <v>8</v>
      </c>
      <c r="C4" s="10" t="s">
        <v>4</v>
      </c>
      <c r="D4" s="10" t="s">
        <v>5</v>
      </c>
      <c r="E4" s="31" t="s">
        <v>541</v>
      </c>
      <c r="F4" s="11" t="s">
        <v>6</v>
      </c>
      <c r="G4" s="12" t="s">
        <v>7</v>
      </c>
      <c r="H4" s="24"/>
      <c r="I4" s="25"/>
      <c r="L4" s="36"/>
    </row>
    <row r="5" spans="1:12" ht="12.75" customHeight="1" x14ac:dyDescent="0.2">
      <c r="F5" s="13"/>
      <c r="G5" s="14"/>
      <c r="H5" s="26"/>
    </row>
    <row r="6" spans="1:12" ht="12.75" customHeight="1" x14ac:dyDescent="0.2">
      <c r="F6" s="13"/>
      <c r="G6" s="14"/>
      <c r="H6" s="26"/>
    </row>
    <row r="7" spans="1:12" ht="12.75" customHeight="1" x14ac:dyDescent="0.2">
      <c r="C7" s="15" t="s">
        <v>9</v>
      </c>
      <c r="F7" s="13"/>
      <c r="G7" s="14"/>
      <c r="H7" s="26"/>
    </row>
    <row r="8" spans="1:12" ht="12.75" customHeight="1" x14ac:dyDescent="0.2">
      <c r="C8" s="15" t="s">
        <v>10</v>
      </c>
      <c r="F8" s="13"/>
      <c r="G8" s="14"/>
      <c r="H8" s="26"/>
    </row>
    <row r="9" spans="1:12" ht="12.75" customHeight="1" x14ac:dyDescent="0.2">
      <c r="A9">
        <v>1</v>
      </c>
      <c r="B9" t="s">
        <v>73</v>
      </c>
      <c r="C9" t="s">
        <v>71</v>
      </c>
      <c r="D9" t="s">
        <v>12</v>
      </c>
      <c r="E9" s="33">
        <v>21500</v>
      </c>
      <c r="F9" s="13">
        <v>581.10199999999998</v>
      </c>
      <c r="G9" s="14">
        <v>0.10619999999999999</v>
      </c>
      <c r="H9" s="26"/>
    </row>
    <row r="10" spans="1:12" ht="12.75" customHeight="1" x14ac:dyDescent="0.2">
      <c r="A10">
        <v>2</v>
      </c>
      <c r="B10" t="s">
        <v>115</v>
      </c>
      <c r="C10" t="s">
        <v>114</v>
      </c>
      <c r="D10" t="s">
        <v>69</v>
      </c>
      <c r="E10" s="33">
        <v>115000</v>
      </c>
      <c r="F10" s="13">
        <v>465.92250000000001</v>
      </c>
      <c r="G10" s="14">
        <v>8.5199999999999998E-2</v>
      </c>
      <c r="H10" s="26"/>
      <c r="J10" s="16" t="s">
        <v>16</v>
      </c>
      <c r="K10" s="16" t="s">
        <v>17</v>
      </c>
    </row>
    <row r="11" spans="1:12" ht="12.75" customHeight="1" x14ac:dyDescent="0.2">
      <c r="A11">
        <v>3</v>
      </c>
      <c r="B11" t="s">
        <v>233</v>
      </c>
      <c r="C11" t="s">
        <v>232</v>
      </c>
      <c r="D11" t="s">
        <v>203</v>
      </c>
      <c r="E11" s="33">
        <v>120000</v>
      </c>
      <c r="F11" s="13">
        <v>444.66</v>
      </c>
      <c r="G11" s="14">
        <v>8.1300000000000011E-2</v>
      </c>
      <c r="H11" s="26"/>
      <c r="J11" s="14" t="s">
        <v>12</v>
      </c>
      <c r="K11" s="14">
        <v>0.18410000000000001</v>
      </c>
    </row>
    <row r="12" spans="1:12" ht="12.75" customHeight="1" x14ac:dyDescent="0.2">
      <c r="A12">
        <v>4</v>
      </c>
      <c r="B12" t="s">
        <v>477</v>
      </c>
      <c r="C12" t="s">
        <v>476</v>
      </c>
      <c r="D12" t="s">
        <v>69</v>
      </c>
      <c r="E12" s="33">
        <v>50000</v>
      </c>
      <c r="F12" s="13">
        <v>317.875</v>
      </c>
      <c r="G12" s="14">
        <v>5.8099999999999999E-2</v>
      </c>
      <c r="H12" s="26"/>
      <c r="J12" s="14" t="s">
        <v>69</v>
      </c>
      <c r="K12" s="14">
        <v>0.14330000000000001</v>
      </c>
    </row>
    <row r="13" spans="1:12" ht="12.75" customHeight="1" x14ac:dyDescent="0.2">
      <c r="A13">
        <v>5</v>
      </c>
      <c r="B13" t="s">
        <v>255</v>
      </c>
      <c r="C13" t="s">
        <v>254</v>
      </c>
      <c r="D13" t="s">
        <v>203</v>
      </c>
      <c r="E13" s="33">
        <v>180000</v>
      </c>
      <c r="F13" s="13">
        <v>307.62</v>
      </c>
      <c r="G13" s="14">
        <v>5.62E-2</v>
      </c>
      <c r="H13" s="26"/>
      <c r="J13" s="14" t="s">
        <v>203</v>
      </c>
      <c r="K13" s="14">
        <v>0.13750000000000001</v>
      </c>
    </row>
    <row r="14" spans="1:12" ht="12.75" customHeight="1" x14ac:dyDescent="0.2">
      <c r="A14">
        <v>6</v>
      </c>
      <c r="B14" t="s">
        <v>67</v>
      </c>
      <c r="C14" t="s">
        <v>65</v>
      </c>
      <c r="D14" t="s">
        <v>22</v>
      </c>
      <c r="E14" s="33">
        <v>102000</v>
      </c>
      <c r="F14" s="13">
        <v>277.95</v>
      </c>
      <c r="G14" s="14">
        <v>5.0799999999999998E-2</v>
      </c>
      <c r="H14" s="26"/>
      <c r="J14" s="14" t="s">
        <v>48</v>
      </c>
      <c r="K14" s="14">
        <v>0.10880000000000001</v>
      </c>
    </row>
    <row r="15" spans="1:12" ht="12.75" customHeight="1" x14ac:dyDescent="0.2">
      <c r="A15">
        <v>7</v>
      </c>
      <c r="B15" t="s">
        <v>70</v>
      </c>
      <c r="C15" t="s">
        <v>68</v>
      </c>
      <c r="D15" t="s">
        <v>54</v>
      </c>
      <c r="E15" s="33">
        <v>20000</v>
      </c>
      <c r="F15" s="13">
        <v>270.36</v>
      </c>
      <c r="G15" s="14">
        <v>4.9400000000000006E-2</v>
      </c>
      <c r="H15" s="26"/>
      <c r="J15" s="14" t="s">
        <v>54</v>
      </c>
      <c r="K15" s="14">
        <v>6.3899999999999998E-2</v>
      </c>
    </row>
    <row r="16" spans="1:12" ht="12.75" customHeight="1" x14ac:dyDescent="0.2">
      <c r="A16">
        <v>8</v>
      </c>
      <c r="B16" t="s">
        <v>479</v>
      </c>
      <c r="C16" t="s">
        <v>478</v>
      </c>
      <c r="D16" t="s">
        <v>48</v>
      </c>
      <c r="E16" s="33">
        <v>70000</v>
      </c>
      <c r="F16" s="13">
        <v>254.905</v>
      </c>
      <c r="G16" s="14">
        <v>4.6600000000000003E-2</v>
      </c>
      <c r="H16" s="26"/>
      <c r="J16" s="14" t="s">
        <v>34</v>
      </c>
      <c r="K16" s="14">
        <v>6.2800000000000009E-2</v>
      </c>
    </row>
    <row r="17" spans="1:11" ht="12.75" customHeight="1" x14ac:dyDescent="0.2">
      <c r="A17">
        <v>9</v>
      </c>
      <c r="B17" t="s">
        <v>270</v>
      </c>
      <c r="C17" t="s">
        <v>269</v>
      </c>
      <c r="D17" t="s">
        <v>34</v>
      </c>
      <c r="E17" s="33">
        <v>9000</v>
      </c>
      <c r="F17" s="13">
        <v>187.52850000000001</v>
      </c>
      <c r="G17" s="14">
        <v>3.4300000000000004E-2</v>
      </c>
      <c r="H17" s="26"/>
      <c r="J17" s="14" t="s">
        <v>147</v>
      </c>
      <c r="K17" s="14">
        <v>6.2400000000000004E-2</v>
      </c>
    </row>
    <row r="18" spans="1:11" ht="12.75" customHeight="1" x14ac:dyDescent="0.2">
      <c r="A18">
        <v>10</v>
      </c>
      <c r="B18" t="s">
        <v>481</v>
      </c>
      <c r="C18" t="s">
        <v>480</v>
      </c>
      <c r="D18" t="s">
        <v>48</v>
      </c>
      <c r="E18" s="33">
        <v>275000</v>
      </c>
      <c r="F18" s="13">
        <v>161.69999999999999</v>
      </c>
      <c r="G18" s="14">
        <v>2.9600000000000001E-2</v>
      </c>
      <c r="H18" s="26"/>
      <c r="J18" s="14" t="s">
        <v>22</v>
      </c>
      <c r="K18" s="14">
        <v>5.0799999999999998E-2</v>
      </c>
    </row>
    <row r="19" spans="1:11" ht="12.75" customHeight="1" x14ac:dyDescent="0.2">
      <c r="A19">
        <v>11</v>
      </c>
      <c r="B19" t="s">
        <v>231</v>
      </c>
      <c r="C19" t="s">
        <v>230</v>
      </c>
      <c r="D19" t="s">
        <v>66</v>
      </c>
      <c r="E19" s="33">
        <v>30000</v>
      </c>
      <c r="F19" s="13">
        <v>158.63999999999999</v>
      </c>
      <c r="G19" s="14">
        <v>2.8999999999999998E-2</v>
      </c>
      <c r="H19" s="26"/>
      <c r="J19" s="14" t="s">
        <v>60</v>
      </c>
      <c r="K19" s="14">
        <v>3.9800000000000002E-2</v>
      </c>
    </row>
    <row r="20" spans="1:11" ht="12.75" customHeight="1" x14ac:dyDescent="0.2">
      <c r="A20">
        <v>12</v>
      </c>
      <c r="B20" t="s">
        <v>293</v>
      </c>
      <c r="C20" t="s">
        <v>292</v>
      </c>
      <c r="D20" t="s">
        <v>34</v>
      </c>
      <c r="E20" s="33">
        <v>23000</v>
      </c>
      <c r="F20" s="13">
        <v>155.8135</v>
      </c>
      <c r="G20" s="14">
        <v>2.8500000000000001E-2</v>
      </c>
      <c r="H20" s="26"/>
      <c r="J20" s="14" t="s">
        <v>66</v>
      </c>
      <c r="K20" s="14">
        <v>2.8999999999999998E-2</v>
      </c>
    </row>
    <row r="21" spans="1:11" ht="12.75" customHeight="1" x14ac:dyDescent="0.2">
      <c r="A21">
        <v>13</v>
      </c>
      <c r="B21" t="s">
        <v>223</v>
      </c>
      <c r="C21" t="s">
        <v>222</v>
      </c>
      <c r="D21" t="s">
        <v>147</v>
      </c>
      <c r="E21" s="33">
        <v>100000</v>
      </c>
      <c r="F21" s="13">
        <v>145.80000000000001</v>
      </c>
      <c r="G21" s="14">
        <v>2.6600000000000002E-2</v>
      </c>
      <c r="H21" s="26"/>
      <c r="J21" s="14" t="s">
        <v>51</v>
      </c>
      <c r="K21" s="14">
        <v>2.6200000000000001E-2</v>
      </c>
    </row>
    <row r="22" spans="1:11" ht="12.75" customHeight="1" x14ac:dyDescent="0.2">
      <c r="A22">
        <v>14</v>
      </c>
      <c r="B22" t="s">
        <v>484</v>
      </c>
      <c r="C22" t="s">
        <v>482</v>
      </c>
      <c r="D22" t="s">
        <v>51</v>
      </c>
      <c r="E22" s="33">
        <v>250000</v>
      </c>
      <c r="F22" s="13">
        <v>143.25</v>
      </c>
      <c r="G22" s="14">
        <v>2.6200000000000001E-2</v>
      </c>
      <c r="H22" s="26"/>
      <c r="J22" s="14" t="s">
        <v>483</v>
      </c>
      <c r="K22" s="14">
        <v>2.0299999999999999E-2</v>
      </c>
    </row>
    <row r="23" spans="1:11" ht="12.75" customHeight="1" x14ac:dyDescent="0.2">
      <c r="A23">
        <v>15</v>
      </c>
      <c r="B23" t="s">
        <v>485</v>
      </c>
      <c r="C23" t="s">
        <v>419</v>
      </c>
      <c r="D23" t="s">
        <v>60</v>
      </c>
      <c r="E23" s="33">
        <v>45000</v>
      </c>
      <c r="F23" s="13">
        <v>127.0575</v>
      </c>
      <c r="G23" s="14">
        <v>2.3199999999999998E-2</v>
      </c>
      <c r="H23" s="26"/>
      <c r="J23" s="14" t="s">
        <v>84</v>
      </c>
      <c r="K23" s="14">
        <v>7.1099999999999997E-2</v>
      </c>
    </row>
    <row r="24" spans="1:11" ht="12.75" customHeight="1" x14ac:dyDescent="0.2">
      <c r="A24">
        <v>16</v>
      </c>
      <c r="B24" t="s">
        <v>487</v>
      </c>
      <c r="C24" t="s">
        <v>486</v>
      </c>
      <c r="D24" t="s">
        <v>147</v>
      </c>
      <c r="E24" s="33">
        <v>600000</v>
      </c>
      <c r="F24" s="13">
        <v>123.9</v>
      </c>
      <c r="G24" s="14">
        <v>2.2599999999999999E-2</v>
      </c>
      <c r="H24" s="26"/>
      <c r="J24" s="14"/>
      <c r="K24" s="14"/>
    </row>
    <row r="25" spans="1:11" ht="12.75" customHeight="1" x14ac:dyDescent="0.2">
      <c r="A25">
        <v>17</v>
      </c>
      <c r="B25" t="s">
        <v>489</v>
      </c>
      <c r="C25" t="s">
        <v>488</v>
      </c>
      <c r="D25" t="s">
        <v>483</v>
      </c>
      <c r="E25" s="33">
        <v>25000</v>
      </c>
      <c r="F25" s="13">
        <v>111.1125</v>
      </c>
      <c r="G25" s="14">
        <v>2.0299999999999999E-2</v>
      </c>
      <c r="H25" s="26"/>
    </row>
    <row r="26" spans="1:11" ht="12.75" customHeight="1" x14ac:dyDescent="0.2">
      <c r="A26">
        <v>18</v>
      </c>
      <c r="B26" t="s">
        <v>491</v>
      </c>
      <c r="C26" t="s">
        <v>490</v>
      </c>
      <c r="D26" t="s">
        <v>12</v>
      </c>
      <c r="E26" s="33">
        <v>65000</v>
      </c>
      <c r="F26" s="13">
        <v>108.42</v>
      </c>
      <c r="G26" s="14">
        <v>1.9799999999999998E-2</v>
      </c>
      <c r="H26" s="26"/>
    </row>
    <row r="27" spans="1:11" ht="12.75" customHeight="1" x14ac:dyDescent="0.2">
      <c r="A27">
        <v>19</v>
      </c>
      <c r="B27" t="s">
        <v>493</v>
      </c>
      <c r="C27" t="s">
        <v>492</v>
      </c>
      <c r="D27" t="s">
        <v>48</v>
      </c>
      <c r="E27" s="33">
        <v>20000</v>
      </c>
      <c r="F27" s="13">
        <v>106.08</v>
      </c>
      <c r="G27" s="14">
        <v>1.9400000000000001E-2</v>
      </c>
      <c r="H27" s="26"/>
    </row>
    <row r="28" spans="1:11" ht="12.75" customHeight="1" x14ac:dyDescent="0.2">
      <c r="A28">
        <v>20</v>
      </c>
      <c r="B28" t="s">
        <v>494</v>
      </c>
      <c r="C28" t="s">
        <v>307</v>
      </c>
      <c r="D28" t="s">
        <v>60</v>
      </c>
      <c r="E28" s="33">
        <v>30000</v>
      </c>
      <c r="F28" s="13">
        <v>90.6</v>
      </c>
      <c r="G28" s="14">
        <v>1.66E-2</v>
      </c>
      <c r="H28" s="26"/>
    </row>
    <row r="29" spans="1:11" ht="12.75" customHeight="1" x14ac:dyDescent="0.2">
      <c r="A29">
        <v>21</v>
      </c>
      <c r="B29" t="s">
        <v>168</v>
      </c>
      <c r="C29" t="s">
        <v>167</v>
      </c>
      <c r="D29" t="s">
        <v>12</v>
      </c>
      <c r="E29" s="33">
        <v>30000</v>
      </c>
      <c r="F29" s="13">
        <v>85.62</v>
      </c>
      <c r="G29" s="14">
        <v>1.5600000000000001E-2</v>
      </c>
      <c r="H29" s="26"/>
    </row>
    <row r="30" spans="1:11" ht="12.75" customHeight="1" x14ac:dyDescent="0.2">
      <c r="A30">
        <v>22</v>
      </c>
      <c r="B30" t="s">
        <v>495</v>
      </c>
      <c r="C30" t="s">
        <v>389</v>
      </c>
      <c r="D30" t="s">
        <v>12</v>
      </c>
      <c r="E30" s="33">
        <v>65000</v>
      </c>
      <c r="F30" s="13">
        <v>81.965000000000003</v>
      </c>
      <c r="G30" s="14">
        <v>1.4999999999999999E-2</v>
      </c>
      <c r="H30" s="26"/>
    </row>
    <row r="31" spans="1:11" ht="12.75" customHeight="1" x14ac:dyDescent="0.2">
      <c r="A31">
        <v>23</v>
      </c>
      <c r="B31" t="s">
        <v>497</v>
      </c>
      <c r="C31" t="s">
        <v>496</v>
      </c>
      <c r="D31" t="s">
        <v>54</v>
      </c>
      <c r="E31" s="33">
        <v>132000</v>
      </c>
      <c r="F31" s="13">
        <v>79.53</v>
      </c>
      <c r="G31" s="14">
        <v>1.4499999999999999E-2</v>
      </c>
      <c r="H31" s="26"/>
    </row>
    <row r="32" spans="1:11" ht="12.75" customHeight="1" x14ac:dyDescent="0.2">
      <c r="A32">
        <v>24</v>
      </c>
      <c r="B32" t="s">
        <v>172</v>
      </c>
      <c r="C32" t="s">
        <v>171</v>
      </c>
      <c r="D32" t="s">
        <v>48</v>
      </c>
      <c r="E32" s="33">
        <v>10000</v>
      </c>
      <c r="F32" s="13">
        <v>72.474999999999994</v>
      </c>
      <c r="G32" s="14">
        <v>1.32E-2</v>
      </c>
      <c r="H32" s="26"/>
    </row>
    <row r="33" spans="1:8" ht="12.75" customHeight="1" x14ac:dyDescent="0.2">
      <c r="A33">
        <v>25</v>
      </c>
      <c r="B33" t="s">
        <v>225</v>
      </c>
      <c r="C33" t="s">
        <v>224</v>
      </c>
      <c r="D33" t="s">
        <v>147</v>
      </c>
      <c r="E33" s="33">
        <v>40000</v>
      </c>
      <c r="F33" s="13">
        <v>60.04</v>
      </c>
      <c r="G33" s="14">
        <v>1.1000000000000001E-2</v>
      </c>
      <c r="H33" s="26"/>
    </row>
    <row r="34" spans="1:8" ht="12.75" customHeight="1" x14ac:dyDescent="0.2">
      <c r="A34">
        <v>26</v>
      </c>
      <c r="B34" t="s">
        <v>498</v>
      </c>
      <c r="C34" t="s">
        <v>325</v>
      </c>
      <c r="D34" t="s">
        <v>12</v>
      </c>
      <c r="E34" s="33">
        <v>75000</v>
      </c>
      <c r="F34" s="13">
        <v>52.95</v>
      </c>
      <c r="G34" s="14">
        <v>9.7000000000000003E-3</v>
      </c>
      <c r="H34" s="26"/>
    </row>
    <row r="35" spans="1:8" ht="12.75" customHeight="1" x14ac:dyDescent="0.2">
      <c r="A35">
        <v>27</v>
      </c>
      <c r="B35" t="s">
        <v>499</v>
      </c>
      <c r="C35" t="s">
        <v>544</v>
      </c>
      <c r="D35" t="s">
        <v>12</v>
      </c>
      <c r="E35" s="33">
        <v>120000</v>
      </c>
      <c r="F35" s="13">
        <v>50.64</v>
      </c>
      <c r="G35" s="14">
        <v>9.300000000000001E-3</v>
      </c>
      <c r="H35" s="26"/>
    </row>
    <row r="36" spans="1:8" ht="12.75" customHeight="1" x14ac:dyDescent="0.2">
      <c r="A36">
        <v>28</v>
      </c>
      <c r="B36" t="s">
        <v>253</v>
      </c>
      <c r="C36" t="s">
        <v>252</v>
      </c>
      <c r="D36" t="s">
        <v>12</v>
      </c>
      <c r="E36" s="33">
        <v>5000</v>
      </c>
      <c r="F36" s="13">
        <v>46.542499999999997</v>
      </c>
      <c r="G36" s="14">
        <v>8.5000000000000006E-3</v>
      </c>
      <c r="H36" s="26"/>
    </row>
    <row r="37" spans="1:8" ht="12.75" customHeight="1" x14ac:dyDescent="0.2">
      <c r="A37">
        <v>29</v>
      </c>
      <c r="B37" t="s">
        <v>473</v>
      </c>
      <c r="C37" t="s">
        <v>472</v>
      </c>
      <c r="D37" t="s">
        <v>147</v>
      </c>
      <c r="E37" s="33">
        <v>50000</v>
      </c>
      <c r="F37" s="13">
        <v>12</v>
      </c>
      <c r="G37" s="14">
        <v>2.2000000000000001E-3</v>
      </c>
      <c r="H37" s="26"/>
    </row>
    <row r="38" spans="1:8" ht="12.75" customHeight="1" x14ac:dyDescent="0.2">
      <c r="C38" s="17" t="s">
        <v>134</v>
      </c>
      <c r="D38" s="17"/>
      <c r="E38" s="34"/>
      <c r="F38" s="18">
        <f>SUM(F9:F37)</f>
        <v>5082.0590000000002</v>
      </c>
      <c r="G38" s="19">
        <f>SUM(G9:G37)</f>
        <v>0.92889999999999973</v>
      </c>
      <c r="H38" s="26"/>
    </row>
    <row r="39" spans="1:8" ht="12.75" customHeight="1" x14ac:dyDescent="0.2">
      <c r="F39" s="13"/>
      <c r="G39" s="14"/>
      <c r="H39" s="26"/>
    </row>
    <row r="40" spans="1:8" ht="12.75" customHeight="1" x14ac:dyDescent="0.2">
      <c r="C40" s="15" t="s">
        <v>139</v>
      </c>
      <c r="F40" s="13">
        <v>680.18283199999996</v>
      </c>
      <c r="G40" s="14">
        <v>0.1244</v>
      </c>
      <c r="H40" s="26"/>
    </row>
    <row r="41" spans="1:8" ht="12.75" customHeight="1" x14ac:dyDescent="0.2">
      <c r="C41" s="17" t="s">
        <v>134</v>
      </c>
      <c r="D41" s="17"/>
      <c r="E41" s="34"/>
      <c r="F41" s="18">
        <f>SUM(F40:F40)</f>
        <v>680.18283199999996</v>
      </c>
      <c r="G41" s="19">
        <f>SUM(G40:G40)</f>
        <v>0.1244</v>
      </c>
      <c r="H41" s="26"/>
    </row>
    <row r="42" spans="1:8" ht="12.75" customHeight="1" x14ac:dyDescent="0.2">
      <c r="F42" s="13"/>
      <c r="G42" s="14"/>
      <c r="H42" s="26"/>
    </row>
    <row r="43" spans="1:8" ht="12.75" customHeight="1" x14ac:dyDescent="0.2">
      <c r="C43" s="15" t="s">
        <v>140</v>
      </c>
      <c r="F43" s="13"/>
      <c r="G43" s="14"/>
      <c r="H43" s="26"/>
    </row>
    <row r="44" spans="1:8" ht="12.75" customHeight="1" x14ac:dyDescent="0.2">
      <c r="C44" s="15" t="s">
        <v>141</v>
      </c>
      <c r="F44" s="13">
        <v>-291.02700099999998</v>
      </c>
      <c r="G44" s="14">
        <v>-5.33E-2</v>
      </c>
      <c r="H44" s="26"/>
    </row>
    <row r="45" spans="1:8" ht="12.75" customHeight="1" x14ac:dyDescent="0.2">
      <c r="C45" s="17" t="s">
        <v>134</v>
      </c>
      <c r="D45" s="17"/>
      <c r="E45" s="34"/>
      <c r="F45" s="18">
        <f>SUM(F44:F44)</f>
        <v>-291.02700099999998</v>
      </c>
      <c r="G45" s="19">
        <f>SUM(G44:G44)</f>
        <v>-5.33E-2</v>
      </c>
      <c r="H45" s="26"/>
    </row>
    <row r="46" spans="1:8" ht="12.75" customHeight="1" x14ac:dyDescent="0.2">
      <c r="C46" s="20" t="s">
        <v>142</v>
      </c>
      <c r="D46" s="20"/>
      <c r="E46" s="35"/>
      <c r="F46" s="21">
        <f>SUM(F38,F41,F45)</f>
        <v>5471.2148309999993</v>
      </c>
      <c r="G46" s="22">
        <f>SUM(G38,G41,G45)</f>
        <v>0.99999999999999967</v>
      </c>
      <c r="H46" s="26"/>
    </row>
    <row r="47" spans="1:8" ht="12.75" customHeight="1" x14ac:dyDescent="0.2">
      <c r="H47" s="26"/>
    </row>
    <row r="48" spans="1:8" ht="12.75" customHeight="1" x14ac:dyDescent="0.2">
      <c r="C48" s="15" t="s">
        <v>542</v>
      </c>
      <c r="H48" s="26"/>
    </row>
    <row r="49" spans="3:9" ht="12.75" customHeight="1" x14ac:dyDescent="0.2">
      <c r="C49" s="15"/>
      <c r="H49" s="26"/>
    </row>
    <row r="50" spans="3:9" ht="12.75" customHeight="1" x14ac:dyDescent="0.2">
      <c r="C50" s="15"/>
      <c r="H50" s="26"/>
    </row>
    <row r="51" spans="3:9" ht="12.75" customHeight="1" x14ac:dyDescent="0.2">
      <c r="C51" s="15"/>
      <c r="H51" s="26"/>
    </row>
    <row r="52" spans="3:9" ht="12.75" customHeight="1" x14ac:dyDescent="0.2">
      <c r="C52" s="15"/>
      <c r="H52" s="26"/>
    </row>
    <row r="53" spans="3:9" ht="12.75" customHeight="1" x14ac:dyDescent="0.2">
      <c r="H53" s="26"/>
    </row>
    <row r="54" spans="3:9" ht="12.75" customHeight="1" x14ac:dyDescent="0.2">
      <c r="H54" s="27"/>
      <c r="I54" s="28"/>
    </row>
    <row r="55" spans="3:9" ht="12.75" customHeight="1" x14ac:dyDescent="0.2">
      <c r="H55" s="26"/>
    </row>
    <row r="56" spans="3:9" ht="12.75" customHeight="1" x14ac:dyDescent="0.2">
      <c r="H56" s="26"/>
    </row>
    <row r="57" spans="3:9" ht="12.75" customHeight="1" x14ac:dyDescent="0.2">
      <c r="H57" s="26"/>
    </row>
    <row r="58" spans="3:9" ht="12.75" customHeight="1" x14ac:dyDescent="0.2">
      <c r="H58" s="26"/>
    </row>
    <row r="59" spans="3:9" ht="12.75" customHeight="1" x14ac:dyDescent="0.2">
      <c r="H59" s="27"/>
      <c r="I59" s="28"/>
    </row>
    <row r="60" spans="3:9" ht="12.75" customHeight="1" x14ac:dyDescent="0.2">
      <c r="H60" s="26"/>
    </row>
    <row r="61" spans="3:9" ht="12.75" customHeight="1" x14ac:dyDescent="0.2">
      <c r="H61" s="26"/>
    </row>
    <row r="62" spans="3:9" ht="12.75" customHeight="1" x14ac:dyDescent="0.2">
      <c r="H62" s="26"/>
    </row>
    <row r="63" spans="3:9" ht="12.75" customHeight="1" x14ac:dyDescent="0.2">
      <c r="H63" s="27"/>
      <c r="I63" s="28"/>
    </row>
    <row r="64" spans="3:9" ht="12.75" customHeight="1" x14ac:dyDescent="0.2">
      <c r="H64" s="26"/>
    </row>
    <row r="65" spans="8:9" ht="12.75" customHeight="1" x14ac:dyDescent="0.2">
      <c r="H65" s="26"/>
    </row>
    <row r="66" spans="8:9" ht="12.75" customHeight="1" x14ac:dyDescent="0.2">
      <c r="H66" s="27"/>
      <c r="I66" s="28"/>
    </row>
    <row r="67" spans="8:9" ht="12.75" customHeight="1" x14ac:dyDescent="0.2">
      <c r="H67" s="26"/>
    </row>
    <row r="68" spans="8:9" ht="12.75" customHeight="1" x14ac:dyDescent="0.2">
      <c r="H68" s="26"/>
    </row>
    <row r="69" spans="8:9" ht="12.75" customHeight="1" x14ac:dyDescent="0.2">
      <c r="H69" s="26"/>
    </row>
    <row r="70" spans="8:9" ht="12.75" customHeight="1" x14ac:dyDescent="0.2">
      <c r="H70" s="27"/>
      <c r="I70" s="28"/>
    </row>
    <row r="71" spans="8:9" ht="12.75" customHeight="1" x14ac:dyDescent="0.2">
      <c r="H71" s="29"/>
      <c r="I71" s="30"/>
    </row>
    <row r="72" spans="8:9" ht="12.75" customHeight="1" x14ac:dyDescent="0.2"/>
    <row r="73" spans="8:9" ht="12.75" customHeight="1" x14ac:dyDescent="0.2"/>
    <row r="74" spans="8:9" ht="12.75" customHeight="1" x14ac:dyDescent="0.2"/>
    <row r="75" spans="8:9" ht="12.75" customHeight="1" x14ac:dyDescent="0.2"/>
    <row r="76" spans="8:9" ht="12.75" customHeight="1" x14ac:dyDescent="0.2"/>
    <row r="77" spans="8:9" ht="12.75" customHeight="1" x14ac:dyDescent="0.2"/>
    <row r="78" spans="8:9" ht="12.75" customHeight="1" x14ac:dyDescent="0.2"/>
    <row r="79" spans="8:9" ht="12.75" customHeight="1" x14ac:dyDescent="0.2"/>
    <row r="80" spans="8:9" ht="12.75" customHeight="1" x14ac:dyDescent="0.2"/>
    <row r="81" ht="12.75" customHeight="1" x14ac:dyDescent="0.2"/>
    <row r="82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zoomScale="85" zoomScaleNormal="85" workbookViewId="0"/>
  </sheetViews>
  <sheetFormatPr defaultColWidth="9.140625" defaultRowHeight="12.75" x14ac:dyDescent="0.2"/>
  <cols>
    <col min="1" max="1" width="7.5703125" customWidth="1"/>
    <col min="2" max="2" width="13.5703125" bestFit="1" customWidth="1"/>
    <col min="3" max="3" width="80.85546875" customWidth="1"/>
    <col min="4" max="4" width="16.5703125" bestFit="1" customWidth="1"/>
    <col min="5" max="5" width="17.7109375" style="33" customWidth="1"/>
    <col min="6" max="6" width="30.28515625" customWidth="1"/>
    <col min="7" max="7" width="14.5703125" customWidth="1"/>
    <col min="8" max="8" width="13.5703125" style="23" customWidth="1"/>
    <col min="9" max="9" width="15" style="23" customWidth="1"/>
    <col min="10" max="10" width="17.85546875" customWidth="1"/>
    <col min="11" max="11" width="8.85546875" customWidth="1"/>
    <col min="12" max="12" width="14.7109375" style="23" customWidth="1"/>
  </cols>
  <sheetData>
    <row r="1" spans="1:12" ht="18.75" x14ac:dyDescent="0.2">
      <c r="A1" s="1"/>
      <c r="B1" s="1"/>
      <c r="C1" s="38" t="s">
        <v>500</v>
      </c>
      <c r="D1" s="38"/>
      <c r="E1" s="38"/>
      <c r="F1" s="38"/>
      <c r="G1" s="38"/>
    </row>
    <row r="2" spans="1:12" x14ac:dyDescent="0.2">
      <c r="A2" s="2" t="s">
        <v>1</v>
      </c>
      <c r="B2" s="2"/>
      <c r="C2" s="3" t="s">
        <v>2</v>
      </c>
      <c r="D2" s="4"/>
      <c r="E2" s="32"/>
      <c r="F2" s="5"/>
      <c r="G2" s="6"/>
    </row>
    <row r="3" spans="1:12" ht="15.75" customHeight="1" x14ac:dyDescent="0.2">
      <c r="A3" s="7"/>
      <c r="B3" s="7"/>
      <c r="C3" s="8"/>
      <c r="D3" s="2"/>
      <c r="E3" s="32"/>
      <c r="F3" s="5"/>
      <c r="G3" s="6"/>
    </row>
    <row r="4" spans="1:12" ht="15" x14ac:dyDescent="0.2">
      <c r="A4" s="9" t="s">
        <v>3</v>
      </c>
      <c r="B4" s="9" t="s">
        <v>8</v>
      </c>
      <c r="C4" s="10" t="s">
        <v>4</v>
      </c>
      <c r="D4" s="10" t="s">
        <v>5</v>
      </c>
      <c r="E4" s="31" t="s">
        <v>541</v>
      </c>
      <c r="F4" s="11" t="s">
        <v>6</v>
      </c>
      <c r="G4" s="12" t="s">
        <v>7</v>
      </c>
      <c r="H4" s="24"/>
      <c r="I4" s="25"/>
      <c r="L4" s="36"/>
    </row>
    <row r="5" spans="1:12" ht="12.75" customHeight="1" x14ac:dyDescent="0.2">
      <c r="F5" s="13"/>
      <c r="G5" s="14"/>
      <c r="H5" s="26"/>
    </row>
    <row r="6" spans="1:12" ht="12.75" customHeight="1" x14ac:dyDescent="0.2">
      <c r="F6" s="13"/>
      <c r="G6" s="14"/>
      <c r="H6" s="26"/>
    </row>
    <row r="7" spans="1:12" ht="12.75" customHeight="1" x14ac:dyDescent="0.2">
      <c r="C7" s="15" t="s">
        <v>9</v>
      </c>
      <c r="F7" s="13"/>
      <c r="G7" s="14"/>
      <c r="H7" s="26"/>
    </row>
    <row r="8" spans="1:12" ht="12.75" customHeight="1" x14ac:dyDescent="0.2">
      <c r="C8" s="15" t="s">
        <v>10</v>
      </c>
      <c r="F8" s="13"/>
      <c r="G8" s="14"/>
      <c r="H8" s="26"/>
    </row>
    <row r="9" spans="1:12" ht="12.75" customHeight="1" x14ac:dyDescent="0.2">
      <c r="A9">
        <v>1</v>
      </c>
      <c r="B9" t="s">
        <v>20</v>
      </c>
      <c r="C9" t="s">
        <v>19</v>
      </c>
      <c r="D9" t="s">
        <v>12</v>
      </c>
      <c r="E9" s="33">
        <v>78000</v>
      </c>
      <c r="F9" s="13">
        <v>1268.787</v>
      </c>
      <c r="G9" s="14">
        <v>0.2369</v>
      </c>
      <c r="H9" s="26"/>
    </row>
    <row r="10" spans="1:12" ht="12.75" customHeight="1" x14ac:dyDescent="0.2">
      <c r="A10">
        <v>2</v>
      </c>
      <c r="B10" t="s">
        <v>13</v>
      </c>
      <c r="C10" t="s">
        <v>11</v>
      </c>
      <c r="D10" t="s">
        <v>12</v>
      </c>
      <c r="E10" s="33">
        <v>125000</v>
      </c>
      <c r="F10" s="13">
        <v>1139.8125</v>
      </c>
      <c r="G10" s="14">
        <v>0.21280000000000002</v>
      </c>
      <c r="H10" s="26"/>
      <c r="J10" s="16" t="s">
        <v>16</v>
      </c>
      <c r="K10" s="16" t="s">
        <v>17</v>
      </c>
    </row>
    <row r="11" spans="1:12" ht="12.75" customHeight="1" x14ac:dyDescent="0.2">
      <c r="A11">
        <v>3</v>
      </c>
      <c r="B11" t="s">
        <v>73</v>
      </c>
      <c r="C11" t="s">
        <v>71</v>
      </c>
      <c r="D11" t="s">
        <v>12</v>
      </c>
      <c r="E11" s="33">
        <v>24500</v>
      </c>
      <c r="F11" s="13">
        <v>662.18600000000004</v>
      </c>
      <c r="G11" s="14">
        <v>0.12359999999999999</v>
      </c>
      <c r="H11" s="26"/>
      <c r="J11" s="14" t="s">
        <v>12</v>
      </c>
      <c r="K11" s="14">
        <v>0.94900000000000007</v>
      </c>
    </row>
    <row r="12" spans="1:12" ht="12.75" customHeight="1" x14ac:dyDescent="0.2">
      <c r="A12">
        <v>4</v>
      </c>
      <c r="B12" t="s">
        <v>105</v>
      </c>
      <c r="C12" t="s">
        <v>104</v>
      </c>
      <c r="D12" t="s">
        <v>12</v>
      </c>
      <c r="E12" s="33">
        <v>105000</v>
      </c>
      <c r="F12" s="13">
        <v>461.37</v>
      </c>
      <c r="G12" s="14">
        <v>8.6099999999999996E-2</v>
      </c>
      <c r="H12" s="26"/>
      <c r="J12" s="14" t="s">
        <v>60</v>
      </c>
      <c r="K12" s="14">
        <v>3.2199999999999999E-2</v>
      </c>
    </row>
    <row r="13" spans="1:12" ht="12.75" customHeight="1" x14ac:dyDescent="0.2">
      <c r="A13">
        <v>5</v>
      </c>
      <c r="B13" t="s">
        <v>158</v>
      </c>
      <c r="C13" t="s">
        <v>157</v>
      </c>
      <c r="D13" t="s">
        <v>12</v>
      </c>
      <c r="E13" s="33">
        <v>30000</v>
      </c>
      <c r="F13" s="13">
        <v>335.47500000000002</v>
      </c>
      <c r="G13" s="14">
        <v>6.2600000000000003E-2</v>
      </c>
      <c r="H13" s="26"/>
      <c r="J13" s="14" t="s">
        <v>84</v>
      </c>
      <c r="K13" s="14">
        <v>1.8799999999999997E-2</v>
      </c>
    </row>
    <row r="14" spans="1:12" ht="12.75" customHeight="1" x14ac:dyDescent="0.2">
      <c r="A14">
        <v>6</v>
      </c>
      <c r="B14" t="s">
        <v>87</v>
      </c>
      <c r="C14" t="s">
        <v>86</v>
      </c>
      <c r="D14" t="s">
        <v>12</v>
      </c>
      <c r="E14" s="33">
        <v>28500</v>
      </c>
      <c r="F14" s="13">
        <v>195.08250000000001</v>
      </c>
      <c r="G14" s="14">
        <v>3.6400000000000002E-2</v>
      </c>
      <c r="H14" s="26"/>
      <c r="J14" s="14"/>
      <c r="K14" s="14"/>
    </row>
    <row r="15" spans="1:12" ht="12.75" customHeight="1" x14ac:dyDescent="0.2">
      <c r="A15">
        <v>7</v>
      </c>
      <c r="B15" t="s">
        <v>103</v>
      </c>
      <c r="C15" t="s">
        <v>102</v>
      </c>
      <c r="D15" t="s">
        <v>12</v>
      </c>
      <c r="E15" s="33">
        <v>700000</v>
      </c>
      <c r="F15" s="13">
        <v>194.25</v>
      </c>
      <c r="G15" s="14">
        <v>3.6299999999999999E-2</v>
      </c>
      <c r="H15" s="26"/>
    </row>
    <row r="16" spans="1:12" ht="12.75" customHeight="1" x14ac:dyDescent="0.2">
      <c r="A16">
        <v>8</v>
      </c>
      <c r="B16" t="s">
        <v>64</v>
      </c>
      <c r="C16" t="s">
        <v>62</v>
      </c>
      <c r="D16" t="s">
        <v>12</v>
      </c>
      <c r="E16" s="33">
        <v>30000</v>
      </c>
      <c r="F16" s="13">
        <v>163.62</v>
      </c>
      <c r="G16" s="14">
        <v>3.0600000000000002E-2</v>
      </c>
      <c r="H16" s="26"/>
    </row>
    <row r="17" spans="1:8" ht="12.75" customHeight="1" x14ac:dyDescent="0.2">
      <c r="A17">
        <v>9</v>
      </c>
      <c r="B17" t="s">
        <v>46</v>
      </c>
      <c r="C17" t="s">
        <v>44</v>
      </c>
      <c r="D17" t="s">
        <v>12</v>
      </c>
      <c r="E17" s="33">
        <v>22500</v>
      </c>
      <c r="F17" s="13">
        <v>162.02250000000001</v>
      </c>
      <c r="G17" s="14">
        <v>3.0299999999999997E-2</v>
      </c>
      <c r="H17" s="26"/>
    </row>
    <row r="18" spans="1:8" ht="12.75" customHeight="1" x14ac:dyDescent="0.2">
      <c r="A18">
        <v>10</v>
      </c>
      <c r="B18" t="s">
        <v>168</v>
      </c>
      <c r="C18" t="s">
        <v>167</v>
      </c>
      <c r="D18" t="s">
        <v>12</v>
      </c>
      <c r="E18" s="33">
        <v>42000</v>
      </c>
      <c r="F18" s="13">
        <v>119.86799999999999</v>
      </c>
      <c r="G18" s="14">
        <v>2.2400000000000003E-2</v>
      </c>
      <c r="H18" s="26"/>
    </row>
    <row r="19" spans="1:8" ht="12.75" customHeight="1" x14ac:dyDescent="0.2">
      <c r="A19">
        <v>11</v>
      </c>
      <c r="B19" t="s">
        <v>502</v>
      </c>
      <c r="C19" t="s">
        <v>501</v>
      </c>
      <c r="D19" t="s">
        <v>60</v>
      </c>
      <c r="E19" s="33">
        <v>8000</v>
      </c>
      <c r="F19" s="13">
        <v>106.992</v>
      </c>
      <c r="G19" s="14">
        <v>0.02</v>
      </c>
      <c r="H19" s="26"/>
    </row>
    <row r="20" spans="1:8" ht="12.75" customHeight="1" x14ac:dyDescent="0.2">
      <c r="A20">
        <v>12</v>
      </c>
      <c r="B20" t="s">
        <v>491</v>
      </c>
      <c r="C20" t="s">
        <v>490</v>
      </c>
      <c r="D20" t="s">
        <v>12</v>
      </c>
      <c r="E20" s="33">
        <v>60000</v>
      </c>
      <c r="F20" s="13">
        <v>100.08</v>
      </c>
      <c r="G20" s="14">
        <v>1.8700000000000001E-2</v>
      </c>
      <c r="H20" s="26"/>
    </row>
    <row r="21" spans="1:8" ht="12.75" customHeight="1" x14ac:dyDescent="0.2">
      <c r="A21">
        <v>13</v>
      </c>
      <c r="B21" t="s">
        <v>35</v>
      </c>
      <c r="C21" t="s">
        <v>33</v>
      </c>
      <c r="D21" t="s">
        <v>12</v>
      </c>
      <c r="E21" s="33">
        <v>70000</v>
      </c>
      <c r="F21" s="13">
        <v>99.435000000000002</v>
      </c>
      <c r="G21" s="14">
        <v>1.8600000000000002E-2</v>
      </c>
      <c r="H21" s="26"/>
    </row>
    <row r="22" spans="1:8" ht="12.75" customHeight="1" x14ac:dyDescent="0.2">
      <c r="A22">
        <v>14</v>
      </c>
      <c r="B22" t="s">
        <v>504</v>
      </c>
      <c r="C22" t="s">
        <v>503</v>
      </c>
      <c r="D22" t="s">
        <v>12</v>
      </c>
      <c r="E22" s="33">
        <v>91000</v>
      </c>
      <c r="F22" s="13">
        <v>77.168000000000006</v>
      </c>
      <c r="G22" s="14">
        <v>1.44E-2</v>
      </c>
      <c r="H22" s="26"/>
    </row>
    <row r="23" spans="1:8" ht="12.75" customHeight="1" x14ac:dyDescent="0.2">
      <c r="A23">
        <v>15</v>
      </c>
      <c r="B23" t="s">
        <v>506</v>
      </c>
      <c r="C23" t="s">
        <v>505</v>
      </c>
      <c r="D23" t="s">
        <v>60</v>
      </c>
      <c r="E23" s="33">
        <v>2325</v>
      </c>
      <c r="F23" s="13">
        <v>65.297624999999996</v>
      </c>
      <c r="G23" s="14">
        <v>1.2199999999999999E-2</v>
      </c>
      <c r="H23" s="26"/>
    </row>
    <row r="24" spans="1:8" ht="12.75" customHeight="1" x14ac:dyDescent="0.2">
      <c r="A24">
        <v>16</v>
      </c>
      <c r="B24" t="s">
        <v>495</v>
      </c>
      <c r="C24" t="s">
        <v>389</v>
      </c>
      <c r="D24" t="s">
        <v>12</v>
      </c>
      <c r="E24" s="33">
        <v>45000</v>
      </c>
      <c r="F24" s="13">
        <v>56.744999999999997</v>
      </c>
      <c r="G24" s="14">
        <v>1.06E-2</v>
      </c>
      <c r="H24" s="26"/>
    </row>
    <row r="25" spans="1:8" ht="12.75" customHeight="1" x14ac:dyDescent="0.2">
      <c r="A25">
        <v>17</v>
      </c>
      <c r="B25" t="s">
        <v>253</v>
      </c>
      <c r="C25" t="s">
        <v>252</v>
      </c>
      <c r="D25" t="s">
        <v>12</v>
      </c>
      <c r="E25" s="33">
        <v>5000</v>
      </c>
      <c r="F25" s="13">
        <v>46.542499999999997</v>
      </c>
      <c r="G25" s="14">
        <v>8.6999999999999994E-3</v>
      </c>
      <c r="H25" s="26"/>
    </row>
    <row r="26" spans="1:8" ht="12.75" customHeight="1" x14ac:dyDescent="0.2">
      <c r="C26" s="17" t="s">
        <v>134</v>
      </c>
      <c r="D26" s="17"/>
      <c r="E26" s="34"/>
      <c r="F26" s="18">
        <f>SUM(F9:F25)</f>
        <v>5254.7336249999998</v>
      </c>
      <c r="G26" s="19">
        <f>SUM(G9:G25)</f>
        <v>0.98119999999999985</v>
      </c>
      <c r="H26" s="26"/>
    </row>
    <row r="27" spans="1:8" ht="12.75" customHeight="1" x14ac:dyDescent="0.2">
      <c r="F27" s="13"/>
      <c r="G27" s="14"/>
      <c r="H27" s="26"/>
    </row>
    <row r="28" spans="1:8" ht="12.75" customHeight="1" x14ac:dyDescent="0.2">
      <c r="C28" s="15" t="s">
        <v>139</v>
      </c>
      <c r="F28" s="13">
        <v>221.69210000000001</v>
      </c>
      <c r="G28" s="14">
        <v>4.1399999999999999E-2</v>
      </c>
      <c r="H28" s="26"/>
    </row>
    <row r="29" spans="1:8" ht="12.75" customHeight="1" x14ac:dyDescent="0.2">
      <c r="C29" s="17" t="s">
        <v>134</v>
      </c>
      <c r="D29" s="17"/>
      <c r="E29" s="34"/>
      <c r="F29" s="18">
        <f>SUM(F28:F28)</f>
        <v>221.69210000000001</v>
      </c>
      <c r="G29" s="19">
        <f>SUM(G28:G28)</f>
        <v>4.1399999999999999E-2</v>
      </c>
      <c r="H29" s="26"/>
    </row>
    <row r="30" spans="1:8" ht="12.75" customHeight="1" x14ac:dyDescent="0.2">
      <c r="F30" s="13"/>
      <c r="G30" s="14"/>
      <c r="H30" s="26"/>
    </row>
    <row r="31" spans="1:8" ht="12.75" customHeight="1" x14ac:dyDescent="0.2">
      <c r="C31" s="15" t="s">
        <v>140</v>
      </c>
      <c r="F31" s="13"/>
      <c r="G31" s="14"/>
      <c r="H31" s="26"/>
    </row>
    <row r="32" spans="1:8" ht="12.75" customHeight="1" x14ac:dyDescent="0.2">
      <c r="C32" s="15" t="s">
        <v>141</v>
      </c>
      <c r="F32" s="13">
        <v>-120.775075</v>
      </c>
      <c r="G32" s="14">
        <v>-2.2599999999999999E-2</v>
      </c>
      <c r="H32" s="26"/>
    </row>
    <row r="33" spans="3:8" ht="12.75" customHeight="1" x14ac:dyDescent="0.2">
      <c r="C33" s="17" t="s">
        <v>134</v>
      </c>
      <c r="D33" s="17"/>
      <c r="E33" s="34"/>
      <c r="F33" s="18">
        <f>SUM(F32:F32)</f>
        <v>-120.775075</v>
      </c>
      <c r="G33" s="19">
        <f>SUM(G32:G32)</f>
        <v>-2.2599999999999999E-2</v>
      </c>
      <c r="H33" s="26"/>
    </row>
    <row r="34" spans="3:8" ht="12.75" customHeight="1" x14ac:dyDescent="0.2">
      <c r="C34" s="20" t="s">
        <v>142</v>
      </c>
      <c r="D34" s="20"/>
      <c r="E34" s="35"/>
      <c r="F34" s="21">
        <f>SUM(F26,F29,F33)</f>
        <v>5355.6506500000005</v>
      </c>
      <c r="G34" s="22">
        <f>SUM(G26,G29,G33)</f>
        <v>1</v>
      </c>
      <c r="H34" s="26"/>
    </row>
    <row r="35" spans="3:8" ht="12.75" customHeight="1" x14ac:dyDescent="0.2">
      <c r="H35" s="26"/>
    </row>
    <row r="36" spans="3:8" ht="12.75" customHeight="1" x14ac:dyDescent="0.2">
      <c r="C36" s="37" t="s">
        <v>542</v>
      </c>
      <c r="H36" s="26"/>
    </row>
    <row r="37" spans="3:8" ht="12.75" customHeight="1" x14ac:dyDescent="0.2">
      <c r="C37" s="15"/>
      <c r="H37" s="26"/>
    </row>
    <row r="38" spans="3:8" ht="12.75" customHeight="1" x14ac:dyDescent="0.2">
      <c r="C38" s="15"/>
      <c r="H38" s="26"/>
    </row>
    <row r="39" spans="3:8" ht="12.75" customHeight="1" x14ac:dyDescent="0.2">
      <c r="C39" s="15"/>
      <c r="H39" s="26"/>
    </row>
    <row r="40" spans="3:8" ht="12.75" customHeight="1" x14ac:dyDescent="0.2">
      <c r="C40" s="15"/>
      <c r="H40" s="26"/>
    </row>
    <row r="41" spans="3:8" ht="12.75" customHeight="1" x14ac:dyDescent="0.2">
      <c r="H41" s="26"/>
    </row>
    <row r="42" spans="3:8" ht="12.75" customHeight="1" x14ac:dyDescent="0.2">
      <c r="H42" s="26"/>
    </row>
    <row r="43" spans="3:8" ht="12.75" customHeight="1" x14ac:dyDescent="0.2">
      <c r="H43" s="26"/>
    </row>
    <row r="44" spans="3:8" ht="12.75" customHeight="1" x14ac:dyDescent="0.2">
      <c r="H44" s="26"/>
    </row>
    <row r="45" spans="3:8" ht="12.75" customHeight="1" x14ac:dyDescent="0.2">
      <c r="H45" s="26"/>
    </row>
    <row r="46" spans="3:8" ht="12.75" customHeight="1" x14ac:dyDescent="0.2">
      <c r="H46" s="26"/>
    </row>
    <row r="47" spans="3:8" ht="12.75" customHeight="1" x14ac:dyDescent="0.2">
      <c r="H47" s="26"/>
    </row>
    <row r="48" spans="3:8" ht="12.75" customHeight="1" x14ac:dyDescent="0.2">
      <c r="H48" s="26"/>
    </row>
    <row r="49" spans="8:9" ht="12.75" customHeight="1" x14ac:dyDescent="0.2">
      <c r="H49" s="26"/>
    </row>
    <row r="50" spans="8:9" ht="12.75" customHeight="1" x14ac:dyDescent="0.2">
      <c r="H50" s="26"/>
    </row>
    <row r="51" spans="8:9" ht="12.75" customHeight="1" x14ac:dyDescent="0.2">
      <c r="H51" s="26"/>
    </row>
    <row r="52" spans="8:9" ht="12.75" customHeight="1" x14ac:dyDescent="0.2">
      <c r="H52" s="26"/>
    </row>
    <row r="53" spans="8:9" ht="12.75" customHeight="1" x14ac:dyDescent="0.2">
      <c r="H53" s="26"/>
    </row>
    <row r="54" spans="8:9" ht="12.75" customHeight="1" x14ac:dyDescent="0.2">
      <c r="H54" s="27"/>
      <c r="I54" s="28"/>
    </row>
    <row r="55" spans="8:9" ht="12.75" customHeight="1" x14ac:dyDescent="0.2">
      <c r="H55" s="26"/>
    </row>
    <row r="56" spans="8:9" ht="12.75" customHeight="1" x14ac:dyDescent="0.2">
      <c r="H56" s="26"/>
    </row>
    <row r="57" spans="8:9" ht="12.75" customHeight="1" x14ac:dyDescent="0.2">
      <c r="H57" s="26"/>
    </row>
    <row r="58" spans="8:9" ht="12.75" customHeight="1" x14ac:dyDescent="0.2">
      <c r="H58" s="26"/>
    </row>
    <row r="59" spans="8:9" ht="12.75" customHeight="1" x14ac:dyDescent="0.2">
      <c r="H59" s="27"/>
      <c r="I59" s="28"/>
    </row>
    <row r="60" spans="8:9" ht="12.75" customHeight="1" x14ac:dyDescent="0.2">
      <c r="H60" s="26"/>
    </row>
    <row r="61" spans="8:9" x14ac:dyDescent="0.2">
      <c r="H61" s="26"/>
    </row>
    <row r="62" spans="8:9" x14ac:dyDescent="0.2">
      <c r="H62" s="26"/>
    </row>
    <row r="63" spans="8:9" x14ac:dyDescent="0.2">
      <c r="H63" s="27"/>
      <c r="I63" s="28"/>
    </row>
    <row r="64" spans="8:9" x14ac:dyDescent="0.2">
      <c r="H64" s="26"/>
    </row>
    <row r="65" spans="8:9" x14ac:dyDescent="0.2">
      <c r="H65" s="26"/>
    </row>
    <row r="66" spans="8:9" x14ac:dyDescent="0.2">
      <c r="H66" s="27"/>
      <c r="I66" s="28"/>
    </row>
    <row r="67" spans="8:9" x14ac:dyDescent="0.2">
      <c r="H67" s="26"/>
    </row>
    <row r="68" spans="8:9" x14ac:dyDescent="0.2">
      <c r="H68" s="26"/>
    </row>
    <row r="69" spans="8:9" x14ac:dyDescent="0.2">
      <c r="H69" s="26"/>
    </row>
    <row r="70" spans="8:9" x14ac:dyDescent="0.2">
      <c r="H70" s="27"/>
      <c r="I70" s="28"/>
    </row>
    <row r="71" spans="8:9" x14ac:dyDescent="0.2">
      <c r="H71" s="29"/>
      <c r="I71" s="30"/>
    </row>
  </sheetData>
  <mergeCells count="1">
    <mergeCell ref="C1: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zoomScale="85" zoomScaleNormal="85" workbookViewId="0"/>
  </sheetViews>
  <sheetFormatPr defaultColWidth="9.140625" defaultRowHeight="12.75" x14ac:dyDescent="0.2"/>
  <cols>
    <col min="1" max="1" width="7.5703125" customWidth="1"/>
    <col min="2" max="2" width="13.7109375" bestFit="1" customWidth="1"/>
    <col min="3" max="3" width="80.85546875" customWidth="1"/>
    <col min="4" max="4" width="16.5703125" bestFit="1" customWidth="1"/>
    <col min="5" max="5" width="17.7109375" style="33" customWidth="1"/>
    <col min="6" max="6" width="25.5703125" bestFit="1" customWidth="1"/>
    <col min="7" max="7" width="14.5703125" customWidth="1"/>
    <col min="8" max="8" width="13.5703125" style="23" customWidth="1"/>
    <col min="9" max="9" width="15" style="23" customWidth="1"/>
    <col min="10" max="10" width="17.85546875" customWidth="1"/>
    <col min="11" max="11" width="8.85546875" customWidth="1"/>
    <col min="12" max="12" width="14.85546875" style="23" customWidth="1"/>
  </cols>
  <sheetData>
    <row r="1" spans="1:12" ht="18.75" x14ac:dyDescent="0.2">
      <c r="A1" s="1"/>
      <c r="B1" s="1"/>
      <c r="C1" s="38" t="s">
        <v>507</v>
      </c>
      <c r="D1" s="38"/>
      <c r="E1" s="38"/>
      <c r="F1" s="38"/>
      <c r="G1" s="38"/>
    </row>
    <row r="2" spans="1:12" x14ac:dyDescent="0.2">
      <c r="A2" s="2" t="s">
        <v>1</v>
      </c>
      <c r="B2" s="2"/>
      <c r="C2" s="3" t="s">
        <v>2</v>
      </c>
      <c r="D2" s="4"/>
      <c r="E2" s="32"/>
      <c r="F2" s="5"/>
      <c r="G2" s="6"/>
    </row>
    <row r="3" spans="1:12" ht="15.75" customHeight="1" x14ac:dyDescent="0.2">
      <c r="A3" s="7"/>
      <c r="B3" s="7"/>
      <c r="C3" s="8"/>
      <c r="D3" s="2"/>
      <c r="E3" s="32"/>
      <c r="F3" s="5"/>
      <c r="G3" s="6"/>
    </row>
    <row r="4" spans="1:12" ht="15" x14ac:dyDescent="0.2">
      <c r="A4" s="9" t="s">
        <v>3</v>
      </c>
      <c r="B4" s="9" t="s">
        <v>8</v>
      </c>
      <c r="C4" s="10" t="s">
        <v>4</v>
      </c>
      <c r="D4" s="10" t="s">
        <v>5</v>
      </c>
      <c r="E4" s="31" t="s">
        <v>541</v>
      </c>
      <c r="F4" s="11" t="s">
        <v>6</v>
      </c>
      <c r="G4" s="12" t="s">
        <v>7</v>
      </c>
      <c r="H4" s="24"/>
      <c r="I4" s="25"/>
      <c r="L4" s="36"/>
    </row>
    <row r="5" spans="1:12" ht="12.75" customHeight="1" x14ac:dyDescent="0.2">
      <c r="F5" s="13"/>
      <c r="G5" s="14"/>
      <c r="H5" s="26"/>
    </row>
    <row r="6" spans="1:12" ht="12.75" customHeight="1" x14ac:dyDescent="0.2">
      <c r="F6" s="13"/>
      <c r="G6" s="14"/>
      <c r="H6" s="26"/>
    </row>
    <row r="7" spans="1:12" ht="12.75" customHeight="1" x14ac:dyDescent="0.2">
      <c r="C7" s="15" t="s">
        <v>138</v>
      </c>
      <c r="F7" s="13"/>
      <c r="G7" s="14"/>
      <c r="H7" s="26"/>
    </row>
    <row r="8" spans="1:12" ht="12.75" customHeight="1" x14ac:dyDescent="0.2">
      <c r="F8" s="13"/>
      <c r="G8" s="14"/>
      <c r="H8" s="26"/>
      <c r="J8" s="16" t="s">
        <v>16</v>
      </c>
      <c r="K8" s="16" t="s">
        <v>17</v>
      </c>
    </row>
    <row r="9" spans="1:12" ht="12.75" customHeight="1" x14ac:dyDescent="0.2">
      <c r="C9" s="15" t="s">
        <v>271</v>
      </c>
      <c r="F9" s="13"/>
      <c r="G9" s="14"/>
      <c r="H9" s="26"/>
      <c r="J9" s="14" t="s">
        <v>200</v>
      </c>
      <c r="K9" s="14">
        <v>0.90099999999999991</v>
      </c>
    </row>
    <row r="10" spans="1:12" ht="12.75" customHeight="1" x14ac:dyDescent="0.2">
      <c r="A10">
        <v>1</v>
      </c>
      <c r="B10" t="s">
        <v>273</v>
      </c>
      <c r="C10" t="s">
        <v>272</v>
      </c>
      <c r="D10" t="s">
        <v>200</v>
      </c>
      <c r="E10" s="33">
        <v>110000000</v>
      </c>
      <c r="F10" s="13">
        <v>1120.4875</v>
      </c>
      <c r="G10" s="14">
        <v>0.33250000000000002</v>
      </c>
      <c r="H10" s="26"/>
      <c r="J10" s="14" t="s">
        <v>214</v>
      </c>
      <c r="K10" s="14">
        <v>6.0199999999999997E-2</v>
      </c>
    </row>
    <row r="11" spans="1:12" ht="12.75" customHeight="1" x14ac:dyDescent="0.2">
      <c r="A11">
        <v>2</v>
      </c>
      <c r="B11" t="s">
        <v>509</v>
      </c>
      <c r="C11" t="s">
        <v>508</v>
      </c>
      <c r="D11" t="s">
        <v>200</v>
      </c>
      <c r="E11" s="33">
        <v>50000000</v>
      </c>
      <c r="F11" s="13">
        <v>533.10550000000001</v>
      </c>
      <c r="G11" s="14">
        <v>0.15820000000000001</v>
      </c>
      <c r="H11" s="26"/>
      <c r="J11" s="14" t="s">
        <v>84</v>
      </c>
      <c r="K11" s="14">
        <v>3.8800000000000001E-2</v>
      </c>
    </row>
    <row r="12" spans="1:12" ht="12.75" customHeight="1" x14ac:dyDescent="0.2">
      <c r="A12">
        <v>3</v>
      </c>
      <c r="B12" t="s">
        <v>304</v>
      </c>
      <c r="C12" t="s">
        <v>303</v>
      </c>
      <c r="D12" t="s">
        <v>200</v>
      </c>
      <c r="E12" s="33">
        <v>50000000</v>
      </c>
      <c r="F12" s="13">
        <v>527.3125</v>
      </c>
      <c r="G12" s="14">
        <v>0.1565</v>
      </c>
      <c r="H12" s="26"/>
      <c r="J12" s="14"/>
      <c r="K12" s="14"/>
    </row>
    <row r="13" spans="1:12" ht="12.75" customHeight="1" x14ac:dyDescent="0.2">
      <c r="A13">
        <v>4</v>
      </c>
      <c r="B13" t="s">
        <v>275</v>
      </c>
      <c r="C13" t="s">
        <v>274</v>
      </c>
      <c r="D13" t="s">
        <v>200</v>
      </c>
      <c r="E13" s="33">
        <v>45000000</v>
      </c>
      <c r="F13" s="13">
        <v>453.51179999999999</v>
      </c>
      <c r="G13" s="14">
        <v>0.1346</v>
      </c>
      <c r="H13" s="26"/>
    </row>
    <row r="14" spans="1:12" ht="12.75" customHeight="1" x14ac:dyDescent="0.2">
      <c r="A14">
        <v>5</v>
      </c>
      <c r="B14" t="s">
        <v>279</v>
      </c>
      <c r="C14" t="s">
        <v>278</v>
      </c>
      <c r="D14" t="s">
        <v>200</v>
      </c>
      <c r="E14" s="33">
        <v>25000000</v>
      </c>
      <c r="F14" s="13">
        <v>247.57624999999999</v>
      </c>
      <c r="G14" s="14">
        <v>7.3499999999999996E-2</v>
      </c>
      <c r="H14" s="26"/>
    </row>
    <row r="15" spans="1:12" ht="12.75" customHeight="1" x14ac:dyDescent="0.2">
      <c r="A15">
        <v>6</v>
      </c>
      <c r="B15" t="s">
        <v>317</v>
      </c>
      <c r="C15" t="s">
        <v>316</v>
      </c>
      <c r="D15" t="s">
        <v>200</v>
      </c>
      <c r="E15" s="33">
        <v>15000000</v>
      </c>
      <c r="F15" s="13">
        <v>153.9306</v>
      </c>
      <c r="G15" s="14">
        <v>4.5700000000000005E-2</v>
      </c>
      <c r="H15" s="26"/>
    </row>
    <row r="16" spans="1:12" ht="12.75" customHeight="1" x14ac:dyDescent="0.2">
      <c r="C16" s="17" t="s">
        <v>134</v>
      </c>
      <c r="D16" s="17"/>
      <c r="E16" s="34"/>
      <c r="F16" s="18">
        <f>SUM(F10:F15)</f>
        <v>3035.9241500000003</v>
      </c>
      <c r="G16" s="19">
        <f>SUM(G10:G15)</f>
        <v>0.90100000000000002</v>
      </c>
      <c r="H16" s="26"/>
    </row>
    <row r="17" spans="1:8" ht="12.75" customHeight="1" x14ac:dyDescent="0.2">
      <c r="F17" s="13"/>
      <c r="G17" s="14"/>
      <c r="H17" s="26"/>
    </row>
    <row r="18" spans="1:8" ht="12.75" customHeight="1" x14ac:dyDescent="0.2">
      <c r="C18" s="15" t="s">
        <v>280</v>
      </c>
      <c r="F18" s="13"/>
      <c r="G18" s="14"/>
      <c r="H18" s="26"/>
    </row>
    <row r="19" spans="1:8" ht="12.75" customHeight="1" x14ac:dyDescent="0.2">
      <c r="C19" s="15" t="s">
        <v>10</v>
      </c>
      <c r="F19" s="13"/>
      <c r="G19" s="14"/>
      <c r="H19" s="26"/>
    </row>
    <row r="20" spans="1:8" ht="12.75" customHeight="1" x14ac:dyDescent="0.2">
      <c r="A20">
        <v>7</v>
      </c>
      <c r="B20" t="s">
        <v>326</v>
      </c>
      <c r="C20" t="s">
        <v>325</v>
      </c>
      <c r="D20" t="s">
        <v>214</v>
      </c>
      <c r="E20" s="33">
        <v>20000000</v>
      </c>
      <c r="F20" s="13">
        <v>202.95859999999999</v>
      </c>
      <c r="G20" s="14">
        <v>6.0199999999999997E-2</v>
      </c>
      <c r="H20" s="26"/>
    </row>
    <row r="21" spans="1:8" ht="12.75" customHeight="1" x14ac:dyDescent="0.2">
      <c r="C21" s="17" t="s">
        <v>134</v>
      </c>
      <c r="D21" s="17"/>
      <c r="E21" s="34"/>
      <c r="F21" s="18">
        <f>SUM(F20:F20)</f>
        <v>202.95859999999999</v>
      </c>
      <c r="G21" s="19">
        <f>SUM(G20:G20)</f>
        <v>6.0199999999999997E-2</v>
      </c>
      <c r="H21" s="26"/>
    </row>
    <row r="22" spans="1:8" ht="12.75" customHeight="1" x14ac:dyDescent="0.2">
      <c r="F22" s="13"/>
      <c r="G22" s="14"/>
      <c r="H22" s="26"/>
    </row>
    <row r="23" spans="1:8" ht="12.75" customHeight="1" x14ac:dyDescent="0.2">
      <c r="C23" s="15" t="s">
        <v>139</v>
      </c>
      <c r="F23" s="13">
        <v>858.53314699999999</v>
      </c>
      <c r="G23" s="14">
        <v>0.25480000000000003</v>
      </c>
      <c r="H23" s="26"/>
    </row>
    <row r="24" spans="1:8" ht="12.75" customHeight="1" x14ac:dyDescent="0.2">
      <c r="C24" s="17" t="s">
        <v>134</v>
      </c>
      <c r="D24" s="17"/>
      <c r="E24" s="34"/>
      <c r="F24" s="18">
        <f>SUM(F23:F23)</f>
        <v>858.53314699999999</v>
      </c>
      <c r="G24" s="19">
        <f>SUM(G23:G23)</f>
        <v>0.25480000000000003</v>
      </c>
      <c r="H24" s="26"/>
    </row>
    <row r="25" spans="1:8" ht="12.75" customHeight="1" x14ac:dyDescent="0.2">
      <c r="F25" s="13"/>
      <c r="G25" s="14"/>
      <c r="H25" s="26"/>
    </row>
    <row r="26" spans="1:8" ht="12.75" customHeight="1" x14ac:dyDescent="0.2">
      <c r="C26" s="15" t="s">
        <v>140</v>
      </c>
      <c r="F26" s="13"/>
      <c r="G26" s="14"/>
      <c r="H26" s="26"/>
    </row>
    <row r="27" spans="1:8" ht="12.75" customHeight="1" x14ac:dyDescent="0.2">
      <c r="C27" s="15" t="s">
        <v>141</v>
      </c>
      <c r="F27" s="13">
        <v>-727.43538000000001</v>
      </c>
      <c r="G27" s="14">
        <v>-0.21600000000000003</v>
      </c>
      <c r="H27" s="26"/>
    </row>
    <row r="28" spans="1:8" ht="12.75" customHeight="1" x14ac:dyDescent="0.2">
      <c r="C28" s="17" t="s">
        <v>134</v>
      </c>
      <c r="D28" s="17"/>
      <c r="E28" s="34"/>
      <c r="F28" s="18">
        <f>SUM(F27:F27)</f>
        <v>-727.43538000000001</v>
      </c>
      <c r="G28" s="19">
        <f>SUM(G27:G27)</f>
        <v>-0.21600000000000003</v>
      </c>
      <c r="H28" s="26"/>
    </row>
    <row r="29" spans="1:8" ht="12.75" customHeight="1" x14ac:dyDescent="0.2">
      <c r="C29" s="20" t="s">
        <v>142</v>
      </c>
      <c r="D29" s="20"/>
      <c r="E29" s="35"/>
      <c r="F29" s="21">
        <f>SUM(F16,F21,F24,F28)</f>
        <v>3369.980517</v>
      </c>
      <c r="G29" s="22">
        <f>SUM(G16,G21,G24,G28)</f>
        <v>1.0000000000000002</v>
      </c>
      <c r="H29" s="26"/>
    </row>
    <row r="30" spans="1:8" ht="12.75" customHeight="1" x14ac:dyDescent="0.2">
      <c r="H30" s="26"/>
    </row>
    <row r="31" spans="1:8" ht="12.75" customHeight="1" x14ac:dyDescent="0.2">
      <c r="C31" s="37" t="s">
        <v>543</v>
      </c>
      <c r="H31" s="26"/>
    </row>
    <row r="32" spans="1:8" ht="12.75" customHeight="1" x14ac:dyDescent="0.2">
      <c r="C32" s="37" t="s">
        <v>542</v>
      </c>
      <c r="H32" s="26"/>
    </row>
    <row r="33" spans="3:8" ht="12.75" customHeight="1" x14ac:dyDescent="0.2">
      <c r="C33" s="15"/>
      <c r="H33" s="26"/>
    </row>
    <row r="34" spans="3:8" ht="12.75" customHeight="1" x14ac:dyDescent="0.2">
      <c r="C34" s="15"/>
      <c r="H34" s="26"/>
    </row>
    <row r="35" spans="3:8" ht="12.75" customHeight="1" x14ac:dyDescent="0.2">
      <c r="C35" s="15"/>
      <c r="H35" s="26"/>
    </row>
    <row r="36" spans="3:8" ht="12.75" customHeight="1" x14ac:dyDescent="0.2">
      <c r="H36" s="26"/>
    </row>
    <row r="37" spans="3:8" ht="12.75" customHeight="1" x14ac:dyDescent="0.2">
      <c r="H37" s="26"/>
    </row>
    <row r="38" spans="3:8" ht="12.75" customHeight="1" x14ac:dyDescent="0.2">
      <c r="H38" s="26"/>
    </row>
    <row r="39" spans="3:8" ht="12.75" customHeight="1" x14ac:dyDescent="0.2">
      <c r="H39" s="26"/>
    </row>
    <row r="40" spans="3:8" ht="12.75" customHeight="1" x14ac:dyDescent="0.2">
      <c r="H40" s="26"/>
    </row>
    <row r="41" spans="3:8" ht="12.75" customHeight="1" x14ac:dyDescent="0.2">
      <c r="H41" s="26"/>
    </row>
    <row r="42" spans="3:8" ht="12.75" customHeight="1" x14ac:dyDescent="0.2">
      <c r="H42" s="26"/>
    </row>
    <row r="43" spans="3:8" ht="12.75" customHeight="1" x14ac:dyDescent="0.2">
      <c r="H43" s="26"/>
    </row>
    <row r="44" spans="3:8" ht="12.75" customHeight="1" x14ac:dyDescent="0.2">
      <c r="H44" s="26"/>
    </row>
    <row r="45" spans="3:8" ht="12.75" customHeight="1" x14ac:dyDescent="0.2">
      <c r="H45" s="26"/>
    </row>
    <row r="46" spans="3:8" ht="12.75" customHeight="1" x14ac:dyDescent="0.2">
      <c r="H46" s="26"/>
    </row>
    <row r="47" spans="3:8" ht="12.75" customHeight="1" x14ac:dyDescent="0.2">
      <c r="H47" s="26"/>
    </row>
    <row r="48" spans="3:8" ht="12.75" customHeight="1" x14ac:dyDescent="0.2">
      <c r="H48" s="26"/>
    </row>
    <row r="49" spans="8:9" ht="12.75" customHeight="1" x14ac:dyDescent="0.2">
      <c r="H49" s="26"/>
    </row>
    <row r="50" spans="8:9" ht="12.75" customHeight="1" x14ac:dyDescent="0.2">
      <c r="H50" s="26"/>
    </row>
    <row r="51" spans="8:9" ht="12.75" customHeight="1" x14ac:dyDescent="0.2">
      <c r="H51" s="26"/>
    </row>
    <row r="52" spans="8:9" ht="12.75" customHeight="1" x14ac:dyDescent="0.2">
      <c r="H52" s="26"/>
    </row>
    <row r="53" spans="8:9" ht="12.75" customHeight="1" x14ac:dyDescent="0.2">
      <c r="H53" s="26"/>
    </row>
    <row r="54" spans="8:9" ht="12.75" customHeight="1" x14ac:dyDescent="0.2">
      <c r="H54" s="26"/>
    </row>
    <row r="55" spans="8:9" ht="12.75" customHeight="1" x14ac:dyDescent="0.2">
      <c r="H55" s="26"/>
    </row>
    <row r="56" spans="8:9" x14ac:dyDescent="0.2">
      <c r="H56" s="27"/>
      <c r="I56" s="28"/>
    </row>
    <row r="57" spans="8:9" x14ac:dyDescent="0.2">
      <c r="H57" s="26"/>
    </row>
    <row r="58" spans="8:9" x14ac:dyDescent="0.2">
      <c r="H58" s="26"/>
    </row>
    <row r="59" spans="8:9" x14ac:dyDescent="0.2">
      <c r="H59" s="26"/>
    </row>
    <row r="60" spans="8:9" x14ac:dyDescent="0.2">
      <c r="H60" s="26"/>
    </row>
    <row r="61" spans="8:9" x14ac:dyDescent="0.2">
      <c r="H61" s="27"/>
      <c r="I61" s="28"/>
    </row>
    <row r="62" spans="8:9" x14ac:dyDescent="0.2">
      <c r="H62" s="26"/>
    </row>
    <row r="63" spans="8:9" x14ac:dyDescent="0.2">
      <c r="H63" s="26"/>
    </row>
    <row r="64" spans="8:9" x14ac:dyDescent="0.2">
      <c r="H64" s="26"/>
    </row>
    <row r="65" spans="8:9" x14ac:dyDescent="0.2">
      <c r="H65" s="27"/>
      <c r="I65" s="28"/>
    </row>
    <row r="66" spans="8:9" x14ac:dyDescent="0.2">
      <c r="H66" s="26"/>
    </row>
    <row r="67" spans="8:9" x14ac:dyDescent="0.2">
      <c r="H67" s="26"/>
    </row>
    <row r="68" spans="8:9" x14ac:dyDescent="0.2">
      <c r="H68" s="27"/>
      <c r="I68" s="28"/>
    </row>
    <row r="69" spans="8:9" x14ac:dyDescent="0.2">
      <c r="H69" s="26"/>
    </row>
    <row r="70" spans="8:9" x14ac:dyDescent="0.2">
      <c r="H70" s="26"/>
    </row>
    <row r="71" spans="8:9" x14ac:dyDescent="0.2">
      <c r="H71" s="26"/>
    </row>
    <row r="72" spans="8:9" x14ac:dyDescent="0.2">
      <c r="H72" s="27"/>
      <c r="I72" s="28"/>
    </row>
    <row r="73" spans="8:9" x14ac:dyDescent="0.2">
      <c r="H73" s="29"/>
      <c r="I73" s="30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zoomScale="85" zoomScaleNormal="85" workbookViewId="0"/>
  </sheetViews>
  <sheetFormatPr defaultColWidth="9.140625" defaultRowHeight="12.75" x14ac:dyDescent="0.2"/>
  <cols>
    <col min="1" max="1" width="7.5703125" customWidth="1"/>
    <col min="2" max="2" width="14.140625" bestFit="1" customWidth="1"/>
    <col min="3" max="3" width="80.85546875" customWidth="1"/>
    <col min="4" max="4" width="16.5703125" bestFit="1" customWidth="1"/>
    <col min="5" max="5" width="17.7109375" style="33" customWidth="1"/>
    <col min="6" max="6" width="25.5703125" bestFit="1" customWidth="1"/>
    <col min="7" max="7" width="14.5703125" customWidth="1"/>
    <col min="8" max="8" width="13.5703125" style="23" customWidth="1"/>
    <col min="9" max="9" width="15" style="23" customWidth="1"/>
    <col min="10" max="10" width="17.85546875" customWidth="1"/>
    <col min="11" max="11" width="8.85546875" customWidth="1"/>
    <col min="12" max="12" width="15.28515625" style="23" customWidth="1"/>
  </cols>
  <sheetData>
    <row r="1" spans="1:12" ht="18.75" x14ac:dyDescent="0.2">
      <c r="A1" s="1"/>
      <c r="B1" s="1"/>
      <c r="C1" s="38" t="s">
        <v>510</v>
      </c>
      <c r="D1" s="38"/>
      <c r="E1" s="38"/>
      <c r="F1" s="38"/>
      <c r="G1" s="38"/>
    </row>
    <row r="2" spans="1:12" x14ac:dyDescent="0.2">
      <c r="A2" s="2" t="s">
        <v>1</v>
      </c>
      <c r="B2" s="2"/>
      <c r="C2" s="3" t="s">
        <v>2</v>
      </c>
      <c r="D2" s="4"/>
      <c r="E2" s="32"/>
      <c r="F2" s="5"/>
      <c r="G2" s="6"/>
    </row>
    <row r="3" spans="1:12" ht="15.75" customHeight="1" x14ac:dyDescent="0.2">
      <c r="A3" s="7"/>
      <c r="B3" s="7"/>
      <c r="C3" s="8"/>
      <c r="D3" s="2"/>
      <c r="E3" s="32"/>
      <c r="F3" s="5"/>
      <c r="G3" s="6"/>
    </row>
    <row r="4" spans="1:12" ht="15" x14ac:dyDescent="0.2">
      <c r="A4" s="9" t="s">
        <v>3</v>
      </c>
      <c r="B4" s="9" t="s">
        <v>8</v>
      </c>
      <c r="C4" s="10" t="s">
        <v>4</v>
      </c>
      <c r="D4" s="10" t="s">
        <v>5</v>
      </c>
      <c r="E4" s="31" t="s">
        <v>541</v>
      </c>
      <c r="F4" s="11" t="s">
        <v>6</v>
      </c>
      <c r="G4" s="12" t="s">
        <v>7</v>
      </c>
      <c r="H4" s="24"/>
      <c r="I4" s="25"/>
      <c r="L4" s="36"/>
    </row>
    <row r="5" spans="1:12" ht="12.75" customHeight="1" x14ac:dyDescent="0.2">
      <c r="F5" s="13"/>
      <c r="G5" s="14"/>
      <c r="H5" s="26"/>
    </row>
    <row r="6" spans="1:12" ht="12.75" customHeight="1" x14ac:dyDescent="0.2">
      <c r="F6" s="13"/>
      <c r="G6" s="14"/>
      <c r="H6" s="26"/>
    </row>
    <row r="7" spans="1:12" ht="12.75" customHeight="1" x14ac:dyDescent="0.2">
      <c r="C7" s="15" t="s">
        <v>138</v>
      </c>
      <c r="F7" s="13"/>
      <c r="G7" s="14"/>
      <c r="H7" s="26"/>
    </row>
    <row r="8" spans="1:12" ht="12.75" customHeight="1" x14ac:dyDescent="0.2">
      <c r="F8" s="13"/>
      <c r="G8" s="14"/>
      <c r="H8" s="26"/>
    </row>
    <row r="9" spans="1:12" ht="12.75" customHeight="1" x14ac:dyDescent="0.2">
      <c r="C9" s="15" t="s">
        <v>280</v>
      </c>
      <c r="F9" s="13"/>
      <c r="G9" s="14"/>
      <c r="H9" s="26"/>
    </row>
    <row r="10" spans="1:12" ht="12.75" customHeight="1" x14ac:dyDescent="0.2">
      <c r="C10" s="15" t="s">
        <v>10</v>
      </c>
      <c r="F10" s="13"/>
      <c r="G10" s="14"/>
      <c r="H10" s="26"/>
      <c r="J10" s="16" t="s">
        <v>16</v>
      </c>
      <c r="K10" s="16" t="s">
        <v>17</v>
      </c>
    </row>
    <row r="11" spans="1:12" ht="12.75" customHeight="1" x14ac:dyDescent="0.2">
      <c r="A11">
        <v>1</v>
      </c>
      <c r="B11" t="s">
        <v>282</v>
      </c>
      <c r="C11" t="s">
        <v>281</v>
      </c>
      <c r="D11" t="s">
        <v>205</v>
      </c>
      <c r="E11" s="33">
        <v>51000000</v>
      </c>
      <c r="F11" s="13">
        <v>513.90660000000003</v>
      </c>
      <c r="G11" s="14">
        <v>0.19500000000000001</v>
      </c>
      <c r="H11" s="26"/>
      <c r="J11" s="14" t="s">
        <v>289</v>
      </c>
      <c r="K11" s="14">
        <v>0.40029999999999999</v>
      </c>
    </row>
    <row r="12" spans="1:12" ht="12.75" customHeight="1" x14ac:dyDescent="0.2">
      <c r="A12">
        <v>2</v>
      </c>
      <c r="B12" t="s">
        <v>511</v>
      </c>
      <c r="C12" t="s">
        <v>307</v>
      </c>
      <c r="D12" t="s">
        <v>205</v>
      </c>
      <c r="E12" s="33">
        <v>50000000</v>
      </c>
      <c r="F12" s="13">
        <v>506.57850000000002</v>
      </c>
      <c r="G12" s="14">
        <v>0.19219999999999998</v>
      </c>
      <c r="H12" s="26"/>
      <c r="J12" s="14" t="s">
        <v>205</v>
      </c>
      <c r="K12" s="14">
        <v>0.38719999999999999</v>
      </c>
    </row>
    <row r="13" spans="1:12" ht="12.75" customHeight="1" x14ac:dyDescent="0.2">
      <c r="A13">
        <v>3</v>
      </c>
      <c r="B13" t="s">
        <v>512</v>
      </c>
      <c r="C13" t="s">
        <v>419</v>
      </c>
      <c r="D13" t="s">
        <v>397</v>
      </c>
      <c r="E13" s="33">
        <v>50000000</v>
      </c>
      <c r="F13" s="13">
        <v>497.2045</v>
      </c>
      <c r="G13" s="14">
        <v>0.18870000000000001</v>
      </c>
      <c r="H13" s="26"/>
      <c r="J13" s="14" t="s">
        <v>397</v>
      </c>
      <c r="K13" s="14">
        <v>0.18870000000000001</v>
      </c>
    </row>
    <row r="14" spans="1:12" ht="12.75" customHeight="1" x14ac:dyDescent="0.2">
      <c r="A14">
        <v>4</v>
      </c>
      <c r="B14" t="s">
        <v>306</v>
      </c>
      <c r="C14" t="s">
        <v>305</v>
      </c>
      <c r="D14" t="s">
        <v>289</v>
      </c>
      <c r="E14" s="33">
        <v>38000000</v>
      </c>
      <c r="F14" s="13">
        <v>383.77492000000001</v>
      </c>
      <c r="G14" s="14">
        <v>0.14560000000000001</v>
      </c>
      <c r="H14" s="26"/>
      <c r="J14" s="14" t="s">
        <v>84</v>
      </c>
      <c r="K14" s="14">
        <v>2.3799999999999998E-2</v>
      </c>
    </row>
    <row r="15" spans="1:12" ht="12.75" customHeight="1" x14ac:dyDescent="0.2">
      <c r="A15">
        <v>5</v>
      </c>
      <c r="B15" t="s">
        <v>328</v>
      </c>
      <c r="C15" t="s">
        <v>327</v>
      </c>
      <c r="D15" t="s">
        <v>289</v>
      </c>
      <c r="E15" s="33">
        <v>38000000</v>
      </c>
      <c r="F15" s="13">
        <v>383.07724000000002</v>
      </c>
      <c r="G15" s="14">
        <v>0.1454</v>
      </c>
      <c r="H15" s="26"/>
      <c r="J15" s="14"/>
      <c r="K15" s="14"/>
    </row>
    <row r="16" spans="1:12" ht="12.75" customHeight="1" x14ac:dyDescent="0.2">
      <c r="A16">
        <v>6</v>
      </c>
      <c r="B16" t="s">
        <v>425</v>
      </c>
      <c r="C16" t="s">
        <v>424</v>
      </c>
      <c r="D16" t="s">
        <v>289</v>
      </c>
      <c r="E16" s="33">
        <v>25000000</v>
      </c>
      <c r="F16" s="13">
        <v>288.09525000000002</v>
      </c>
      <c r="G16" s="14">
        <v>0.10929999999999999</v>
      </c>
      <c r="H16" s="26"/>
    </row>
    <row r="17" spans="3:8" ht="12.75" customHeight="1" x14ac:dyDescent="0.2">
      <c r="C17" s="17" t="s">
        <v>134</v>
      </c>
      <c r="D17" s="17"/>
      <c r="E17" s="34"/>
      <c r="F17" s="18">
        <f>SUM(F11:F16)</f>
        <v>2572.6370099999999</v>
      </c>
      <c r="G17" s="19">
        <f>SUM(G11:G16)</f>
        <v>0.97619999999999996</v>
      </c>
      <c r="H17" s="26"/>
    </row>
    <row r="18" spans="3:8" ht="12.75" customHeight="1" x14ac:dyDescent="0.2">
      <c r="F18" s="13"/>
      <c r="G18" s="14"/>
      <c r="H18" s="26"/>
    </row>
    <row r="19" spans="3:8" ht="12.75" customHeight="1" x14ac:dyDescent="0.2">
      <c r="C19" s="15" t="s">
        <v>139</v>
      </c>
      <c r="F19" s="13">
        <v>25.594280000000001</v>
      </c>
      <c r="G19" s="14">
        <v>9.7000000000000003E-3</v>
      </c>
      <c r="H19" s="26"/>
    </row>
    <row r="20" spans="3:8" ht="12.75" customHeight="1" x14ac:dyDescent="0.2">
      <c r="C20" s="17" t="s">
        <v>134</v>
      </c>
      <c r="D20" s="17"/>
      <c r="E20" s="34"/>
      <c r="F20" s="18">
        <f>SUM(F19:F19)</f>
        <v>25.594280000000001</v>
      </c>
      <c r="G20" s="19">
        <f>SUM(G19:G19)</f>
        <v>9.7000000000000003E-3</v>
      </c>
      <c r="H20" s="26"/>
    </row>
    <row r="21" spans="3:8" ht="12.75" customHeight="1" x14ac:dyDescent="0.2">
      <c r="F21" s="13"/>
      <c r="G21" s="14"/>
      <c r="H21" s="26"/>
    </row>
    <row r="22" spans="3:8" ht="12.75" customHeight="1" x14ac:dyDescent="0.2">
      <c r="C22" s="15" t="s">
        <v>140</v>
      </c>
      <c r="F22" s="13"/>
      <c r="G22" s="14"/>
      <c r="H22" s="26"/>
    </row>
    <row r="23" spans="3:8" ht="12.75" customHeight="1" x14ac:dyDescent="0.2">
      <c r="C23" s="15" t="s">
        <v>141</v>
      </c>
      <c r="F23" s="13">
        <v>37.072968000000003</v>
      </c>
      <c r="G23" s="14">
        <v>1.41E-2</v>
      </c>
      <c r="H23" s="26"/>
    </row>
    <row r="24" spans="3:8" ht="12.75" customHeight="1" x14ac:dyDescent="0.2">
      <c r="C24" s="17" t="s">
        <v>134</v>
      </c>
      <c r="D24" s="17"/>
      <c r="E24" s="34"/>
      <c r="F24" s="18">
        <f>SUM(F23:F23)</f>
        <v>37.072968000000003</v>
      </c>
      <c r="G24" s="19">
        <f>SUM(G23:G23)</f>
        <v>1.41E-2</v>
      </c>
      <c r="H24" s="26"/>
    </row>
    <row r="25" spans="3:8" ht="12.75" customHeight="1" x14ac:dyDescent="0.2">
      <c r="C25" s="20" t="s">
        <v>142</v>
      </c>
      <c r="D25" s="20"/>
      <c r="E25" s="35"/>
      <c r="F25" s="21">
        <f>SUM(F17,F20,F24)</f>
        <v>2635.3042579999997</v>
      </c>
      <c r="G25" s="22">
        <f>SUM(G17,G20,G24)</f>
        <v>1</v>
      </c>
      <c r="H25" s="26"/>
    </row>
    <row r="26" spans="3:8" ht="12.75" customHeight="1" x14ac:dyDescent="0.2">
      <c r="H26" s="26"/>
    </row>
    <row r="27" spans="3:8" ht="12.75" customHeight="1" x14ac:dyDescent="0.2">
      <c r="C27" s="37" t="s">
        <v>543</v>
      </c>
      <c r="H27" s="26"/>
    </row>
    <row r="28" spans="3:8" ht="12.75" customHeight="1" x14ac:dyDescent="0.2">
      <c r="C28" s="37" t="s">
        <v>542</v>
      </c>
      <c r="H28" s="26"/>
    </row>
    <row r="29" spans="3:8" ht="12.75" customHeight="1" x14ac:dyDescent="0.2">
      <c r="C29" s="15"/>
      <c r="H29" s="26"/>
    </row>
    <row r="30" spans="3:8" ht="12.75" customHeight="1" x14ac:dyDescent="0.2">
      <c r="C30" s="15"/>
      <c r="H30" s="26"/>
    </row>
    <row r="31" spans="3:8" ht="12.75" customHeight="1" x14ac:dyDescent="0.2">
      <c r="C31" s="15"/>
      <c r="H31" s="26"/>
    </row>
    <row r="32" spans="3:8" ht="12.75" customHeight="1" x14ac:dyDescent="0.2">
      <c r="H32" s="26"/>
    </row>
    <row r="33" spans="8:8" ht="12.75" customHeight="1" x14ac:dyDescent="0.2">
      <c r="H33" s="26"/>
    </row>
    <row r="34" spans="8:8" ht="12.75" customHeight="1" x14ac:dyDescent="0.2">
      <c r="H34" s="26"/>
    </row>
    <row r="35" spans="8:8" ht="12.75" customHeight="1" x14ac:dyDescent="0.2">
      <c r="H35" s="26"/>
    </row>
    <row r="36" spans="8:8" ht="12.75" customHeight="1" x14ac:dyDescent="0.2">
      <c r="H36" s="26"/>
    </row>
    <row r="37" spans="8:8" ht="12.75" customHeight="1" x14ac:dyDescent="0.2">
      <c r="H37" s="26"/>
    </row>
    <row r="38" spans="8:8" ht="12.75" customHeight="1" x14ac:dyDescent="0.2">
      <c r="H38" s="26"/>
    </row>
    <row r="39" spans="8:8" ht="12.75" customHeight="1" x14ac:dyDescent="0.2">
      <c r="H39" s="26"/>
    </row>
    <row r="40" spans="8:8" ht="12.75" customHeight="1" x14ac:dyDescent="0.2">
      <c r="H40" s="26"/>
    </row>
    <row r="41" spans="8:8" ht="12.75" customHeight="1" x14ac:dyDescent="0.2">
      <c r="H41" s="26"/>
    </row>
    <row r="42" spans="8:8" ht="12.75" customHeight="1" x14ac:dyDescent="0.2">
      <c r="H42" s="26"/>
    </row>
    <row r="43" spans="8:8" ht="12.75" customHeight="1" x14ac:dyDescent="0.2">
      <c r="H43" s="26"/>
    </row>
    <row r="44" spans="8:8" ht="12.75" customHeight="1" x14ac:dyDescent="0.2">
      <c r="H44" s="26"/>
    </row>
    <row r="45" spans="8:8" ht="12.75" customHeight="1" x14ac:dyDescent="0.2">
      <c r="H45" s="26"/>
    </row>
    <row r="46" spans="8:8" ht="12.75" customHeight="1" x14ac:dyDescent="0.2">
      <c r="H46" s="26"/>
    </row>
    <row r="47" spans="8:8" ht="12.75" customHeight="1" x14ac:dyDescent="0.2">
      <c r="H47" s="26"/>
    </row>
    <row r="48" spans="8:8" ht="12.75" customHeight="1" x14ac:dyDescent="0.2">
      <c r="H48" s="26"/>
    </row>
    <row r="49" spans="8:9" ht="12.75" customHeight="1" x14ac:dyDescent="0.2">
      <c r="H49" s="26"/>
    </row>
    <row r="50" spans="8:9" ht="12.75" customHeight="1" x14ac:dyDescent="0.2">
      <c r="H50" s="26"/>
    </row>
    <row r="51" spans="8:9" ht="12.75" customHeight="1" x14ac:dyDescent="0.2">
      <c r="H51" s="26"/>
    </row>
    <row r="52" spans="8:9" ht="12.75" customHeight="1" x14ac:dyDescent="0.2">
      <c r="H52" s="26"/>
    </row>
    <row r="53" spans="8:9" ht="12.75" customHeight="1" x14ac:dyDescent="0.2">
      <c r="H53" s="26"/>
    </row>
    <row r="54" spans="8:9" ht="12.75" customHeight="1" x14ac:dyDescent="0.2">
      <c r="H54" s="26"/>
    </row>
    <row r="55" spans="8:9" x14ac:dyDescent="0.2">
      <c r="H55" s="26"/>
    </row>
    <row r="56" spans="8:9" x14ac:dyDescent="0.2">
      <c r="H56" s="26"/>
    </row>
    <row r="57" spans="8:9" x14ac:dyDescent="0.2">
      <c r="H57" s="26"/>
    </row>
    <row r="58" spans="8:9" x14ac:dyDescent="0.2">
      <c r="H58" s="27"/>
      <c r="I58" s="28"/>
    </row>
    <row r="59" spans="8:9" x14ac:dyDescent="0.2">
      <c r="H59" s="26"/>
    </row>
    <row r="60" spans="8:9" x14ac:dyDescent="0.2">
      <c r="H60" s="26"/>
    </row>
    <row r="61" spans="8:9" x14ac:dyDescent="0.2">
      <c r="H61" s="26"/>
    </row>
    <row r="62" spans="8:9" x14ac:dyDescent="0.2">
      <c r="H62" s="26"/>
    </row>
    <row r="63" spans="8:9" x14ac:dyDescent="0.2">
      <c r="H63" s="27"/>
      <c r="I63" s="28"/>
    </row>
    <row r="64" spans="8:9" x14ac:dyDescent="0.2">
      <c r="H64" s="26"/>
    </row>
    <row r="65" spans="8:9" x14ac:dyDescent="0.2">
      <c r="H65" s="26"/>
    </row>
    <row r="66" spans="8:9" x14ac:dyDescent="0.2">
      <c r="H66" s="26"/>
    </row>
    <row r="67" spans="8:9" x14ac:dyDescent="0.2">
      <c r="H67" s="27"/>
      <c r="I67" s="28"/>
    </row>
    <row r="68" spans="8:9" x14ac:dyDescent="0.2">
      <c r="H68" s="26"/>
    </row>
    <row r="69" spans="8:9" x14ac:dyDescent="0.2">
      <c r="H69" s="26"/>
    </row>
    <row r="70" spans="8:9" x14ac:dyDescent="0.2">
      <c r="H70" s="27"/>
      <c r="I70" s="28"/>
    </row>
    <row r="71" spans="8:9" x14ac:dyDescent="0.2">
      <c r="H71" s="26"/>
    </row>
    <row r="72" spans="8:9" x14ac:dyDescent="0.2">
      <c r="H72" s="26"/>
    </row>
    <row r="73" spans="8:9" x14ac:dyDescent="0.2">
      <c r="H73" s="26"/>
    </row>
    <row r="74" spans="8:9" x14ac:dyDescent="0.2">
      <c r="H74" s="27"/>
      <c r="I74" s="28"/>
    </row>
    <row r="75" spans="8:9" x14ac:dyDescent="0.2">
      <c r="H75" s="29"/>
      <c r="I75" s="30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zoomScale="85" zoomScaleNormal="85" workbookViewId="0"/>
  </sheetViews>
  <sheetFormatPr defaultColWidth="9.140625" defaultRowHeight="12.75" x14ac:dyDescent="0.2"/>
  <cols>
    <col min="1" max="1" width="7.5703125" customWidth="1"/>
    <col min="2" max="2" width="14.140625" bestFit="1" customWidth="1"/>
    <col min="3" max="3" width="80.85546875" customWidth="1"/>
    <col min="4" max="4" width="16.5703125" bestFit="1" customWidth="1"/>
    <col min="5" max="5" width="17.7109375" style="33" customWidth="1"/>
    <col min="6" max="6" width="24" customWidth="1"/>
    <col min="7" max="7" width="14.5703125" customWidth="1"/>
    <col min="8" max="8" width="13.5703125" style="23" customWidth="1"/>
    <col min="9" max="9" width="15" style="23" customWidth="1"/>
    <col min="10" max="10" width="17.85546875" customWidth="1"/>
    <col min="11" max="11" width="8.85546875" customWidth="1"/>
    <col min="12" max="12" width="15.28515625" style="23" customWidth="1"/>
  </cols>
  <sheetData>
    <row r="1" spans="1:12" ht="18.75" x14ac:dyDescent="0.2">
      <c r="A1" s="1"/>
      <c r="B1" s="1"/>
      <c r="C1" s="38" t="s">
        <v>513</v>
      </c>
      <c r="D1" s="38"/>
      <c r="E1" s="38"/>
      <c r="F1" s="38"/>
      <c r="G1" s="38"/>
    </row>
    <row r="2" spans="1:12" x14ac:dyDescent="0.2">
      <c r="A2" s="2" t="s">
        <v>1</v>
      </c>
      <c r="B2" s="2"/>
      <c r="C2" s="3" t="s">
        <v>2</v>
      </c>
      <c r="D2" s="4"/>
      <c r="E2" s="32"/>
      <c r="F2" s="5"/>
      <c r="G2" s="6"/>
    </row>
    <row r="3" spans="1:12" ht="15.75" customHeight="1" x14ac:dyDescent="0.2">
      <c r="A3" s="7"/>
      <c r="B3" s="7"/>
      <c r="C3" s="8"/>
      <c r="D3" s="2"/>
      <c r="E3" s="32"/>
      <c r="F3" s="5"/>
      <c r="G3" s="6"/>
    </row>
    <row r="4" spans="1:12" ht="15" x14ac:dyDescent="0.2">
      <c r="A4" s="9" t="s">
        <v>3</v>
      </c>
      <c r="B4" s="9" t="s">
        <v>8</v>
      </c>
      <c r="C4" s="10" t="s">
        <v>4</v>
      </c>
      <c r="D4" s="10" t="s">
        <v>5</v>
      </c>
      <c r="E4" s="31" t="s">
        <v>541</v>
      </c>
      <c r="F4" s="11" t="s">
        <v>6</v>
      </c>
      <c r="G4" s="12" t="s">
        <v>7</v>
      </c>
      <c r="H4" s="24"/>
      <c r="I4" s="25"/>
      <c r="L4" s="36"/>
    </row>
    <row r="5" spans="1:12" ht="12.75" customHeight="1" x14ac:dyDescent="0.2">
      <c r="F5" s="13"/>
      <c r="G5" s="14"/>
      <c r="H5" s="26"/>
    </row>
    <row r="6" spans="1:12" ht="12.75" customHeight="1" x14ac:dyDescent="0.2">
      <c r="F6" s="13"/>
      <c r="G6" s="14"/>
      <c r="H6" s="26"/>
    </row>
    <row r="7" spans="1:12" ht="12.75" customHeight="1" x14ac:dyDescent="0.2">
      <c r="C7" s="15" t="s">
        <v>138</v>
      </c>
      <c r="F7" s="13"/>
      <c r="G7" s="14"/>
      <c r="H7" s="26"/>
    </row>
    <row r="8" spans="1:12" ht="12.75" customHeight="1" x14ac:dyDescent="0.2">
      <c r="C8" s="15" t="s">
        <v>296</v>
      </c>
      <c r="F8" s="13"/>
      <c r="G8" s="14"/>
      <c r="H8" s="26"/>
    </row>
    <row r="9" spans="1:12" ht="12.75" customHeight="1" x14ac:dyDescent="0.2">
      <c r="A9">
        <v>1</v>
      </c>
      <c r="B9" t="s">
        <v>301</v>
      </c>
      <c r="C9" t="s">
        <v>167</v>
      </c>
      <c r="D9" t="s">
        <v>287</v>
      </c>
      <c r="E9" s="33">
        <v>227000000</v>
      </c>
      <c r="F9" s="13">
        <v>2243.72021</v>
      </c>
      <c r="G9" s="14">
        <v>0.28389999999999999</v>
      </c>
      <c r="H9" s="26"/>
    </row>
    <row r="10" spans="1:12" ht="12.75" customHeight="1" x14ac:dyDescent="0.2">
      <c r="A10">
        <v>2</v>
      </c>
      <c r="B10" t="s">
        <v>515</v>
      </c>
      <c r="C10" t="s">
        <v>514</v>
      </c>
      <c r="D10" t="s">
        <v>335</v>
      </c>
      <c r="E10" s="33">
        <v>200000000</v>
      </c>
      <c r="F10" s="13">
        <v>1976.806</v>
      </c>
      <c r="G10" s="14">
        <v>0.25019999999999998</v>
      </c>
      <c r="H10" s="26"/>
      <c r="J10" s="16" t="s">
        <v>16</v>
      </c>
      <c r="K10" s="16" t="s">
        <v>17</v>
      </c>
    </row>
    <row r="11" spans="1:12" ht="12.75" customHeight="1" x14ac:dyDescent="0.2">
      <c r="A11">
        <v>3</v>
      </c>
      <c r="B11" t="s">
        <v>518</v>
      </c>
      <c r="C11" t="s">
        <v>516</v>
      </c>
      <c r="D11" t="s">
        <v>517</v>
      </c>
      <c r="E11" s="33">
        <v>200000000</v>
      </c>
      <c r="F11" s="13">
        <v>1976.364</v>
      </c>
      <c r="G11" s="14">
        <v>0.25009999999999999</v>
      </c>
      <c r="H11" s="26"/>
      <c r="J11" s="14" t="s">
        <v>335</v>
      </c>
      <c r="K11" s="14">
        <v>0.43770000000000003</v>
      </c>
    </row>
    <row r="12" spans="1:12" ht="12.75" customHeight="1" x14ac:dyDescent="0.2">
      <c r="C12" s="17" t="s">
        <v>134</v>
      </c>
      <c r="D12" s="17"/>
      <c r="E12" s="34"/>
      <c r="F12" s="18">
        <f>SUM(F9:F11)</f>
        <v>6196.8902099999996</v>
      </c>
      <c r="G12" s="19">
        <f>SUM(G9:G11)</f>
        <v>0.78420000000000001</v>
      </c>
      <c r="H12" s="26"/>
      <c r="J12" s="14" t="s">
        <v>287</v>
      </c>
      <c r="K12" s="14">
        <v>0.28389999999999999</v>
      </c>
    </row>
    <row r="13" spans="1:12" ht="12.75" customHeight="1" x14ac:dyDescent="0.2">
      <c r="F13" s="13"/>
      <c r="G13" s="14"/>
      <c r="H13" s="26"/>
      <c r="J13" s="14" t="s">
        <v>517</v>
      </c>
      <c r="K13" s="14">
        <v>0.25009999999999999</v>
      </c>
    </row>
    <row r="14" spans="1:12" ht="12.75" customHeight="1" x14ac:dyDescent="0.2">
      <c r="C14" s="15" t="s">
        <v>347</v>
      </c>
      <c r="F14" s="13"/>
      <c r="G14" s="14"/>
      <c r="H14" s="26"/>
      <c r="J14" s="14" t="s">
        <v>205</v>
      </c>
      <c r="K14" s="14">
        <v>2.53E-2</v>
      </c>
    </row>
    <row r="15" spans="1:12" ht="12.75" customHeight="1" x14ac:dyDescent="0.2">
      <c r="A15">
        <v>4</v>
      </c>
      <c r="B15" t="s">
        <v>520</v>
      </c>
      <c r="C15" t="s">
        <v>519</v>
      </c>
      <c r="D15" t="s">
        <v>335</v>
      </c>
      <c r="E15" s="33">
        <v>150000000</v>
      </c>
      <c r="F15" s="13">
        <v>1481.874</v>
      </c>
      <c r="G15" s="14">
        <v>0.1875</v>
      </c>
      <c r="H15" s="26"/>
      <c r="J15" s="14" t="s">
        <v>84</v>
      </c>
      <c r="K15" s="14">
        <v>3.0000000000000001E-3</v>
      </c>
    </row>
    <row r="16" spans="1:12" ht="12.75" customHeight="1" x14ac:dyDescent="0.2">
      <c r="C16" s="17" t="s">
        <v>134</v>
      </c>
      <c r="D16" s="17"/>
      <c r="E16" s="34"/>
      <c r="F16" s="18">
        <f>SUM(F15:F15)</f>
        <v>1481.874</v>
      </c>
      <c r="G16" s="19">
        <f>SUM(G15:G15)</f>
        <v>0.1875</v>
      </c>
      <c r="H16" s="26"/>
      <c r="J16" s="14"/>
      <c r="K16" s="14"/>
    </row>
    <row r="17" spans="1:8" ht="12.75" customHeight="1" x14ac:dyDescent="0.2">
      <c r="F17" s="13"/>
      <c r="G17" s="14"/>
      <c r="H17" s="26"/>
    </row>
    <row r="18" spans="1:8" ht="12.75" customHeight="1" x14ac:dyDescent="0.2">
      <c r="C18" s="15" t="s">
        <v>280</v>
      </c>
      <c r="F18" s="13"/>
      <c r="G18" s="14"/>
      <c r="H18" s="26"/>
    </row>
    <row r="19" spans="1:8" ht="12.75" customHeight="1" x14ac:dyDescent="0.2">
      <c r="C19" s="15" t="s">
        <v>10</v>
      </c>
      <c r="F19" s="13"/>
      <c r="G19" s="14"/>
      <c r="H19" s="26"/>
    </row>
    <row r="20" spans="1:8" ht="12.75" customHeight="1" x14ac:dyDescent="0.2">
      <c r="A20">
        <v>5</v>
      </c>
      <c r="B20" t="s">
        <v>420</v>
      </c>
      <c r="C20" t="s">
        <v>419</v>
      </c>
      <c r="D20" t="s">
        <v>205</v>
      </c>
      <c r="E20" s="33">
        <v>20000000</v>
      </c>
      <c r="F20" s="13">
        <v>199.94980000000001</v>
      </c>
      <c r="G20" s="14">
        <v>2.53E-2</v>
      </c>
      <c r="H20" s="26"/>
    </row>
    <row r="21" spans="1:8" ht="12.75" customHeight="1" x14ac:dyDescent="0.2">
      <c r="C21" s="17" t="s">
        <v>134</v>
      </c>
      <c r="D21" s="17"/>
      <c r="E21" s="34"/>
      <c r="F21" s="18">
        <f>SUM(F20:F20)</f>
        <v>199.94980000000001</v>
      </c>
      <c r="G21" s="19">
        <f>SUM(G20:G20)</f>
        <v>2.53E-2</v>
      </c>
      <c r="H21" s="26"/>
    </row>
    <row r="22" spans="1:8" ht="12.75" customHeight="1" x14ac:dyDescent="0.2">
      <c r="F22" s="13"/>
      <c r="G22" s="14"/>
      <c r="H22" s="26"/>
    </row>
    <row r="23" spans="1:8" ht="12.75" customHeight="1" x14ac:dyDescent="0.2">
      <c r="C23" s="15" t="s">
        <v>139</v>
      </c>
      <c r="F23" s="13">
        <v>8.9933650000000007</v>
      </c>
      <c r="G23" s="14">
        <v>1.1000000000000001E-3</v>
      </c>
      <c r="H23" s="26"/>
    </row>
    <row r="24" spans="1:8" ht="12.75" customHeight="1" x14ac:dyDescent="0.2">
      <c r="C24" s="17" t="s">
        <v>134</v>
      </c>
      <c r="D24" s="17"/>
      <c r="E24" s="34"/>
      <c r="F24" s="18">
        <f>SUM(F23:F23)</f>
        <v>8.9933650000000007</v>
      </c>
      <c r="G24" s="19">
        <f>SUM(G23:G23)</f>
        <v>1.1000000000000001E-3</v>
      </c>
      <c r="H24" s="26"/>
    </row>
    <row r="25" spans="1:8" ht="12.75" customHeight="1" x14ac:dyDescent="0.2">
      <c r="F25" s="13"/>
      <c r="G25" s="14"/>
      <c r="H25" s="26"/>
    </row>
    <row r="26" spans="1:8" ht="12.75" customHeight="1" x14ac:dyDescent="0.2">
      <c r="C26" s="15" t="s">
        <v>140</v>
      </c>
      <c r="F26" s="13"/>
      <c r="G26" s="14"/>
      <c r="H26" s="26"/>
    </row>
    <row r="27" spans="1:8" ht="12.75" customHeight="1" x14ac:dyDescent="0.2">
      <c r="C27" s="15" t="s">
        <v>141</v>
      </c>
      <c r="F27" s="13">
        <v>14.689299</v>
      </c>
      <c r="G27" s="14">
        <v>1.9E-3</v>
      </c>
      <c r="H27" s="26"/>
    </row>
    <row r="28" spans="1:8" ht="12.75" customHeight="1" x14ac:dyDescent="0.2">
      <c r="C28" s="17" t="s">
        <v>134</v>
      </c>
      <c r="D28" s="17"/>
      <c r="E28" s="34"/>
      <c r="F28" s="18">
        <f>SUM(F27:F27)</f>
        <v>14.689299</v>
      </c>
      <c r="G28" s="19">
        <f>SUM(G27:G27)</f>
        <v>1.9E-3</v>
      </c>
      <c r="H28" s="26"/>
    </row>
    <row r="29" spans="1:8" ht="12.75" customHeight="1" x14ac:dyDescent="0.2">
      <c r="C29" s="20" t="s">
        <v>142</v>
      </c>
      <c r="D29" s="20"/>
      <c r="E29" s="35"/>
      <c r="F29" s="21">
        <f>SUM(F12,F16,F21,F24,F28)</f>
        <v>7902.3966739999996</v>
      </c>
      <c r="G29" s="22">
        <f>SUM(G12,G16,G21,G24,G28)</f>
        <v>1</v>
      </c>
      <c r="H29" s="26"/>
    </row>
    <row r="30" spans="1:8" ht="12.75" customHeight="1" x14ac:dyDescent="0.2">
      <c r="H30" s="26"/>
    </row>
    <row r="31" spans="1:8" ht="12.75" customHeight="1" x14ac:dyDescent="0.2">
      <c r="C31" s="37" t="s">
        <v>543</v>
      </c>
      <c r="H31" s="26"/>
    </row>
    <row r="32" spans="1:8" ht="12.75" customHeight="1" x14ac:dyDescent="0.2">
      <c r="C32" s="37" t="s">
        <v>542</v>
      </c>
      <c r="H32" s="26"/>
    </row>
    <row r="33" spans="3:8" ht="12.75" customHeight="1" x14ac:dyDescent="0.2">
      <c r="C33" s="15"/>
      <c r="H33" s="26"/>
    </row>
    <row r="34" spans="3:8" ht="12.75" customHeight="1" x14ac:dyDescent="0.2">
      <c r="C34" s="15"/>
      <c r="H34" s="26"/>
    </row>
    <row r="35" spans="3:8" ht="12.75" customHeight="1" x14ac:dyDescent="0.2">
      <c r="C35" s="15"/>
      <c r="H35" s="26"/>
    </row>
    <row r="36" spans="3:8" ht="12.75" customHeight="1" x14ac:dyDescent="0.2">
      <c r="H36" s="26"/>
    </row>
    <row r="37" spans="3:8" ht="12.75" customHeight="1" x14ac:dyDescent="0.2">
      <c r="H37" s="26"/>
    </row>
    <row r="38" spans="3:8" ht="12.75" customHeight="1" x14ac:dyDescent="0.2">
      <c r="H38" s="26"/>
    </row>
    <row r="39" spans="3:8" ht="12.75" customHeight="1" x14ac:dyDescent="0.2">
      <c r="H39" s="26"/>
    </row>
    <row r="40" spans="3:8" ht="12.75" customHeight="1" x14ac:dyDescent="0.2">
      <c r="H40" s="26"/>
    </row>
    <row r="41" spans="3:8" ht="12.75" customHeight="1" x14ac:dyDescent="0.2">
      <c r="H41" s="26"/>
    </row>
    <row r="42" spans="3:8" ht="12.75" customHeight="1" x14ac:dyDescent="0.2">
      <c r="H42" s="26"/>
    </row>
    <row r="43" spans="3:8" ht="12.75" customHeight="1" x14ac:dyDescent="0.2">
      <c r="H43" s="26"/>
    </row>
    <row r="44" spans="3:8" ht="12.75" customHeight="1" x14ac:dyDescent="0.2">
      <c r="H44" s="26"/>
    </row>
    <row r="45" spans="3:8" ht="12.75" customHeight="1" x14ac:dyDescent="0.2">
      <c r="H45" s="26"/>
    </row>
    <row r="46" spans="3:8" ht="12.75" customHeight="1" x14ac:dyDescent="0.2">
      <c r="H46" s="26"/>
    </row>
    <row r="47" spans="3:8" ht="12.75" customHeight="1" x14ac:dyDescent="0.2">
      <c r="H47" s="26"/>
    </row>
    <row r="48" spans="3:8" ht="12.75" customHeight="1" x14ac:dyDescent="0.2">
      <c r="H48" s="26"/>
    </row>
    <row r="49" spans="8:9" ht="12.75" customHeight="1" x14ac:dyDescent="0.2">
      <c r="H49" s="26"/>
    </row>
    <row r="50" spans="8:9" ht="12.75" customHeight="1" x14ac:dyDescent="0.2">
      <c r="H50" s="26"/>
    </row>
    <row r="51" spans="8:9" ht="12.75" customHeight="1" x14ac:dyDescent="0.2">
      <c r="H51" s="26"/>
    </row>
    <row r="52" spans="8:9" ht="12.75" customHeight="1" x14ac:dyDescent="0.2">
      <c r="H52" s="26"/>
    </row>
    <row r="53" spans="8:9" ht="12.75" customHeight="1" x14ac:dyDescent="0.2">
      <c r="H53" s="26"/>
    </row>
    <row r="54" spans="8:9" ht="12.75" customHeight="1" x14ac:dyDescent="0.2">
      <c r="H54" s="26"/>
    </row>
    <row r="55" spans="8:9" ht="12.75" customHeight="1" x14ac:dyDescent="0.2">
      <c r="H55" s="27"/>
      <c r="I55" s="28"/>
    </row>
    <row r="56" spans="8:9" ht="12.75" customHeight="1" x14ac:dyDescent="0.2">
      <c r="H56" s="26"/>
    </row>
    <row r="57" spans="8:9" ht="12.75" customHeight="1" x14ac:dyDescent="0.2">
      <c r="H57" s="26"/>
    </row>
    <row r="58" spans="8:9" x14ac:dyDescent="0.2">
      <c r="H58" s="26"/>
    </row>
    <row r="59" spans="8:9" x14ac:dyDescent="0.2">
      <c r="H59" s="26"/>
    </row>
    <row r="60" spans="8:9" x14ac:dyDescent="0.2">
      <c r="H60" s="27"/>
      <c r="I60" s="28"/>
    </row>
    <row r="61" spans="8:9" x14ac:dyDescent="0.2">
      <c r="H61" s="26"/>
    </row>
    <row r="62" spans="8:9" x14ac:dyDescent="0.2">
      <c r="H62" s="26"/>
    </row>
    <row r="63" spans="8:9" x14ac:dyDescent="0.2">
      <c r="H63" s="26"/>
    </row>
    <row r="64" spans="8:9" x14ac:dyDescent="0.2">
      <c r="H64" s="27"/>
      <c r="I64" s="28"/>
    </row>
    <row r="65" spans="8:9" x14ac:dyDescent="0.2">
      <c r="H65" s="26"/>
    </row>
    <row r="66" spans="8:9" x14ac:dyDescent="0.2">
      <c r="H66" s="26"/>
    </row>
    <row r="67" spans="8:9" x14ac:dyDescent="0.2">
      <c r="H67" s="27"/>
      <c r="I67" s="28"/>
    </row>
    <row r="68" spans="8:9" x14ac:dyDescent="0.2">
      <c r="H68" s="26"/>
    </row>
    <row r="69" spans="8:9" x14ac:dyDescent="0.2">
      <c r="H69" s="26"/>
    </row>
    <row r="70" spans="8:9" x14ac:dyDescent="0.2">
      <c r="H70" s="26"/>
    </row>
    <row r="71" spans="8:9" x14ac:dyDescent="0.2">
      <c r="H71" s="27"/>
      <c r="I71" s="28"/>
    </row>
    <row r="72" spans="8:9" x14ac:dyDescent="0.2">
      <c r="H72" s="29"/>
      <c r="I72" s="30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zoomScale="85" zoomScaleNormal="85" workbookViewId="0">
      <selection activeCell="A9" sqref="A9"/>
    </sheetView>
  </sheetViews>
  <sheetFormatPr defaultColWidth="9.140625" defaultRowHeight="12.75" x14ac:dyDescent="0.2"/>
  <cols>
    <col min="1" max="1" width="7.5703125" customWidth="1"/>
    <col min="2" max="2" width="14.5703125" bestFit="1" customWidth="1"/>
    <col min="3" max="3" width="80.85546875" customWidth="1"/>
    <col min="4" max="4" width="16.5703125" bestFit="1" customWidth="1"/>
    <col min="5" max="5" width="17.7109375" style="33" customWidth="1"/>
    <col min="6" max="6" width="25.5703125" bestFit="1" customWidth="1"/>
    <col min="7" max="7" width="14.5703125" customWidth="1"/>
    <col min="8" max="8" width="13.5703125" style="23" customWidth="1"/>
    <col min="9" max="9" width="15" style="23" customWidth="1"/>
    <col min="10" max="10" width="17.85546875" customWidth="1"/>
    <col min="11" max="11" width="8.85546875" customWidth="1"/>
    <col min="12" max="12" width="15.5703125" style="23" customWidth="1"/>
  </cols>
  <sheetData>
    <row r="1" spans="1:12" ht="18.75" x14ac:dyDescent="0.2">
      <c r="A1" s="1"/>
      <c r="B1" s="1"/>
      <c r="C1" s="38" t="s">
        <v>521</v>
      </c>
      <c r="D1" s="38"/>
      <c r="E1" s="38"/>
      <c r="F1" s="38"/>
      <c r="G1" s="38"/>
    </row>
    <row r="2" spans="1:12" x14ac:dyDescent="0.2">
      <c r="A2" s="2" t="s">
        <v>1</v>
      </c>
      <c r="B2" s="2"/>
      <c r="C2" s="3" t="s">
        <v>2</v>
      </c>
      <c r="D2" s="4"/>
      <c r="E2" s="32"/>
      <c r="F2" s="5"/>
      <c r="G2" s="6"/>
    </row>
    <row r="3" spans="1:12" ht="15.75" customHeight="1" x14ac:dyDescent="0.2">
      <c r="A3" s="7"/>
      <c r="B3" s="7"/>
      <c r="C3" s="8"/>
      <c r="D3" s="2"/>
      <c r="E3" s="32"/>
      <c r="F3" s="5"/>
      <c r="G3" s="6"/>
    </row>
    <row r="4" spans="1:12" ht="15" x14ac:dyDescent="0.2">
      <c r="A4" s="9" t="s">
        <v>3</v>
      </c>
      <c r="B4" s="9" t="s">
        <v>8</v>
      </c>
      <c r="C4" s="10" t="s">
        <v>4</v>
      </c>
      <c r="D4" s="10" t="s">
        <v>5</v>
      </c>
      <c r="E4" s="31" t="s">
        <v>541</v>
      </c>
      <c r="F4" s="11" t="s">
        <v>6</v>
      </c>
      <c r="G4" s="12" t="s">
        <v>7</v>
      </c>
      <c r="H4" s="24"/>
      <c r="I4" s="25"/>
      <c r="L4" s="36"/>
    </row>
    <row r="5" spans="1:12" ht="12.75" customHeight="1" x14ac:dyDescent="0.2">
      <c r="F5" s="13"/>
      <c r="G5" s="14"/>
      <c r="H5" s="26"/>
    </row>
    <row r="6" spans="1:12" ht="12.75" customHeight="1" x14ac:dyDescent="0.2">
      <c r="F6" s="13"/>
      <c r="G6" s="14"/>
      <c r="H6" s="26"/>
    </row>
    <row r="7" spans="1:12" ht="12.75" customHeight="1" x14ac:dyDescent="0.2">
      <c r="C7" s="15" t="s">
        <v>138</v>
      </c>
      <c r="F7" s="13"/>
      <c r="G7" s="14"/>
      <c r="H7" s="26"/>
    </row>
    <row r="8" spans="1:12" ht="12.75" customHeight="1" x14ac:dyDescent="0.2">
      <c r="C8" s="15" t="s">
        <v>296</v>
      </c>
      <c r="F8" s="13"/>
      <c r="G8" s="14"/>
      <c r="H8" s="26"/>
    </row>
    <row r="9" spans="1:12" ht="12.75" customHeight="1" x14ac:dyDescent="0.2">
      <c r="A9">
        <v>1</v>
      </c>
      <c r="B9" t="s">
        <v>522</v>
      </c>
      <c r="C9" t="s">
        <v>325</v>
      </c>
      <c r="D9" t="s">
        <v>287</v>
      </c>
      <c r="E9" s="33">
        <v>60000000</v>
      </c>
      <c r="F9" s="13">
        <v>584.33280000000002</v>
      </c>
      <c r="G9" s="14">
        <v>0.26519999999999999</v>
      </c>
      <c r="H9" s="26"/>
    </row>
    <row r="10" spans="1:12" ht="12.75" customHeight="1" x14ac:dyDescent="0.2">
      <c r="A10">
        <v>2</v>
      </c>
      <c r="B10" t="s">
        <v>523</v>
      </c>
      <c r="C10" t="s">
        <v>167</v>
      </c>
      <c r="D10" t="s">
        <v>287</v>
      </c>
      <c r="E10" s="33">
        <v>50000000</v>
      </c>
      <c r="F10" s="13">
        <v>486.959</v>
      </c>
      <c r="G10" s="14">
        <v>0.221</v>
      </c>
      <c r="H10" s="26"/>
      <c r="J10" s="16" t="s">
        <v>16</v>
      </c>
      <c r="K10" s="16" t="s">
        <v>17</v>
      </c>
    </row>
    <row r="11" spans="1:12" ht="12.75" customHeight="1" x14ac:dyDescent="0.2">
      <c r="A11">
        <v>3</v>
      </c>
      <c r="B11" t="s">
        <v>524</v>
      </c>
      <c r="C11" t="s">
        <v>104</v>
      </c>
      <c r="D11" t="s">
        <v>288</v>
      </c>
      <c r="E11" s="33">
        <v>50000000</v>
      </c>
      <c r="F11" s="13">
        <v>486.85599999999999</v>
      </c>
      <c r="G11" s="14">
        <v>0.221</v>
      </c>
      <c r="H11" s="26"/>
      <c r="J11" s="14" t="s">
        <v>287</v>
      </c>
      <c r="K11" s="14">
        <v>0.49950000000000006</v>
      </c>
    </row>
    <row r="12" spans="1:12" ht="12.75" customHeight="1" x14ac:dyDescent="0.2">
      <c r="A12">
        <v>4</v>
      </c>
      <c r="B12" t="s">
        <v>302</v>
      </c>
      <c r="C12" t="s">
        <v>44</v>
      </c>
      <c r="D12" t="s">
        <v>287</v>
      </c>
      <c r="E12" s="33">
        <v>3000000</v>
      </c>
      <c r="F12" s="13">
        <v>29.205030000000001</v>
      </c>
      <c r="G12" s="14">
        <v>1.3300000000000001E-2</v>
      </c>
      <c r="H12" s="26"/>
      <c r="J12" s="14" t="s">
        <v>335</v>
      </c>
      <c r="K12" s="14">
        <v>0.26519999999999999</v>
      </c>
    </row>
    <row r="13" spans="1:12" ht="12.75" customHeight="1" x14ac:dyDescent="0.2">
      <c r="C13" s="17" t="s">
        <v>134</v>
      </c>
      <c r="D13" s="17"/>
      <c r="E13" s="34"/>
      <c r="F13" s="18">
        <f>SUM(F9:F12)</f>
        <v>1587.35283</v>
      </c>
      <c r="G13" s="19">
        <f>SUM(G9:G12)</f>
        <v>0.72049999999999992</v>
      </c>
      <c r="H13" s="26"/>
      <c r="J13" s="14" t="s">
        <v>288</v>
      </c>
      <c r="K13" s="14">
        <v>0.221</v>
      </c>
    </row>
    <row r="14" spans="1:12" ht="12.75" customHeight="1" x14ac:dyDescent="0.2">
      <c r="F14" s="13"/>
      <c r="G14" s="14"/>
      <c r="H14" s="26"/>
      <c r="J14" s="14" t="s">
        <v>84</v>
      </c>
      <c r="K14" s="14">
        <v>1.43E-2</v>
      </c>
    </row>
    <row r="15" spans="1:12" ht="12.75" customHeight="1" x14ac:dyDescent="0.2">
      <c r="C15" s="15" t="s">
        <v>347</v>
      </c>
      <c r="F15" s="13"/>
      <c r="G15" s="14"/>
      <c r="H15" s="26"/>
      <c r="J15" s="14"/>
      <c r="K15" s="14"/>
    </row>
    <row r="16" spans="1:12" ht="12.75" customHeight="1" x14ac:dyDescent="0.2">
      <c r="A16">
        <v>5</v>
      </c>
      <c r="B16" t="s">
        <v>525</v>
      </c>
      <c r="C16" t="s">
        <v>519</v>
      </c>
      <c r="D16" t="s">
        <v>335</v>
      </c>
      <c r="E16" s="33">
        <v>60000000</v>
      </c>
      <c r="F16" s="13">
        <v>584.36159999999995</v>
      </c>
      <c r="G16" s="14">
        <v>0.26519999999999999</v>
      </c>
      <c r="H16" s="26"/>
    </row>
    <row r="17" spans="3:8" ht="12.75" customHeight="1" x14ac:dyDescent="0.2">
      <c r="C17" s="17" t="s">
        <v>134</v>
      </c>
      <c r="D17" s="17"/>
      <c r="E17" s="34"/>
      <c r="F17" s="18">
        <f>SUM(F16:F16)</f>
        <v>584.36159999999995</v>
      </c>
      <c r="G17" s="19">
        <f>SUM(G16:G16)</f>
        <v>0.26519999999999999</v>
      </c>
      <c r="H17" s="26"/>
    </row>
    <row r="18" spans="3:8" ht="12.75" customHeight="1" x14ac:dyDescent="0.2">
      <c r="F18" s="13"/>
      <c r="G18" s="14"/>
      <c r="H18" s="26"/>
    </row>
    <row r="19" spans="3:8" ht="12.75" customHeight="1" x14ac:dyDescent="0.2">
      <c r="C19" s="15" t="s">
        <v>139</v>
      </c>
      <c r="F19" s="13">
        <v>32.143087999999999</v>
      </c>
      <c r="G19" s="14">
        <v>1.46E-2</v>
      </c>
      <c r="H19" s="26"/>
    </row>
    <row r="20" spans="3:8" ht="12.75" customHeight="1" x14ac:dyDescent="0.2">
      <c r="C20" s="17" t="s">
        <v>134</v>
      </c>
      <c r="D20" s="17"/>
      <c r="E20" s="34"/>
      <c r="F20" s="18">
        <f>SUM(F19:F19)</f>
        <v>32.143087999999999</v>
      </c>
      <c r="G20" s="19">
        <f>SUM(G19:G19)</f>
        <v>1.46E-2</v>
      </c>
      <c r="H20" s="26"/>
    </row>
    <row r="21" spans="3:8" ht="12.75" customHeight="1" x14ac:dyDescent="0.2">
      <c r="F21" s="13"/>
      <c r="G21" s="14"/>
      <c r="H21" s="26"/>
    </row>
    <row r="22" spans="3:8" ht="12.75" customHeight="1" x14ac:dyDescent="0.2">
      <c r="C22" s="15" t="s">
        <v>140</v>
      </c>
      <c r="F22" s="13"/>
      <c r="G22" s="14"/>
      <c r="H22" s="26"/>
    </row>
    <row r="23" spans="3:8" ht="12.75" customHeight="1" x14ac:dyDescent="0.2">
      <c r="C23" s="15" t="s">
        <v>141</v>
      </c>
      <c r="F23" s="13">
        <v>-0.67576000000000003</v>
      </c>
      <c r="G23" s="14">
        <v>-2.9999999999999997E-4</v>
      </c>
      <c r="H23" s="26"/>
    </row>
    <row r="24" spans="3:8" ht="12.75" customHeight="1" x14ac:dyDescent="0.2">
      <c r="C24" s="17" t="s">
        <v>134</v>
      </c>
      <c r="D24" s="17"/>
      <c r="E24" s="34"/>
      <c r="F24" s="18">
        <f>SUM(F23:F23)</f>
        <v>-0.67576000000000003</v>
      </c>
      <c r="G24" s="19">
        <f>SUM(G23:G23)</f>
        <v>-2.9999999999999997E-4</v>
      </c>
      <c r="H24" s="26"/>
    </row>
    <row r="25" spans="3:8" ht="12.75" customHeight="1" x14ac:dyDescent="0.2">
      <c r="C25" s="20" t="s">
        <v>142</v>
      </c>
      <c r="D25" s="20"/>
      <c r="E25" s="35"/>
      <c r="F25" s="21">
        <f>SUM(F13,F17,F20,F24)</f>
        <v>2203.1817579999997</v>
      </c>
      <c r="G25" s="22">
        <f>SUM(G13,G17,G20,G24)</f>
        <v>1</v>
      </c>
      <c r="H25" s="26"/>
    </row>
    <row r="26" spans="3:8" ht="12.75" customHeight="1" x14ac:dyDescent="0.2">
      <c r="H26" s="26"/>
    </row>
    <row r="27" spans="3:8" ht="12.75" customHeight="1" x14ac:dyDescent="0.2">
      <c r="C27" s="37" t="s">
        <v>543</v>
      </c>
      <c r="H27" s="26"/>
    </row>
    <row r="28" spans="3:8" ht="12.75" customHeight="1" x14ac:dyDescent="0.2">
      <c r="C28" s="37" t="s">
        <v>542</v>
      </c>
      <c r="H28" s="26"/>
    </row>
    <row r="29" spans="3:8" ht="12.75" customHeight="1" x14ac:dyDescent="0.2">
      <c r="C29" s="15"/>
      <c r="H29" s="26"/>
    </row>
    <row r="30" spans="3:8" ht="12.75" customHeight="1" x14ac:dyDescent="0.2">
      <c r="C30" s="15"/>
      <c r="H30" s="26"/>
    </row>
    <row r="31" spans="3:8" ht="12.75" customHeight="1" x14ac:dyDescent="0.2">
      <c r="C31" s="15"/>
      <c r="H31" s="26"/>
    </row>
    <row r="32" spans="3:8" ht="12.75" customHeight="1" x14ac:dyDescent="0.2">
      <c r="H32" s="26"/>
    </row>
    <row r="33" spans="8:8" ht="12.75" customHeight="1" x14ac:dyDescent="0.2">
      <c r="H33" s="26"/>
    </row>
    <row r="34" spans="8:8" ht="12.75" customHeight="1" x14ac:dyDescent="0.2">
      <c r="H34" s="26"/>
    </row>
    <row r="35" spans="8:8" ht="12.75" customHeight="1" x14ac:dyDescent="0.2">
      <c r="H35" s="26"/>
    </row>
    <row r="36" spans="8:8" ht="12.75" customHeight="1" x14ac:dyDescent="0.2">
      <c r="H36" s="26"/>
    </row>
    <row r="37" spans="8:8" ht="12.75" customHeight="1" x14ac:dyDescent="0.2">
      <c r="H37" s="26"/>
    </row>
    <row r="38" spans="8:8" ht="12.75" customHeight="1" x14ac:dyDescent="0.2">
      <c r="H38" s="26"/>
    </row>
    <row r="39" spans="8:8" ht="12.75" customHeight="1" x14ac:dyDescent="0.2">
      <c r="H39" s="26"/>
    </row>
    <row r="40" spans="8:8" ht="12.75" customHeight="1" x14ac:dyDescent="0.2">
      <c r="H40" s="26"/>
    </row>
    <row r="41" spans="8:8" ht="12.75" customHeight="1" x14ac:dyDescent="0.2">
      <c r="H41" s="26"/>
    </row>
    <row r="42" spans="8:8" ht="12.75" customHeight="1" x14ac:dyDescent="0.2">
      <c r="H42" s="26"/>
    </row>
    <row r="43" spans="8:8" ht="12.75" customHeight="1" x14ac:dyDescent="0.2">
      <c r="H43" s="26"/>
    </row>
    <row r="44" spans="8:8" ht="12.75" customHeight="1" x14ac:dyDescent="0.2">
      <c r="H44" s="26"/>
    </row>
    <row r="45" spans="8:8" ht="12.75" customHeight="1" x14ac:dyDescent="0.2">
      <c r="H45" s="26"/>
    </row>
    <row r="46" spans="8:8" ht="12.75" customHeight="1" x14ac:dyDescent="0.2">
      <c r="H46" s="26"/>
    </row>
    <row r="47" spans="8:8" ht="12.75" customHeight="1" x14ac:dyDescent="0.2">
      <c r="H47" s="26"/>
    </row>
    <row r="48" spans="8:8" ht="12.75" customHeight="1" x14ac:dyDescent="0.2">
      <c r="H48" s="26"/>
    </row>
    <row r="49" spans="8:9" ht="12.75" customHeight="1" x14ac:dyDescent="0.2">
      <c r="H49" s="26"/>
    </row>
    <row r="50" spans="8:9" ht="12.75" customHeight="1" x14ac:dyDescent="0.2">
      <c r="H50" s="26"/>
    </row>
    <row r="51" spans="8:9" ht="12.75" customHeight="1" x14ac:dyDescent="0.2">
      <c r="H51" s="26"/>
    </row>
    <row r="52" spans="8:9" ht="12.75" customHeight="1" x14ac:dyDescent="0.2">
      <c r="H52" s="26"/>
    </row>
    <row r="53" spans="8:9" x14ac:dyDescent="0.2">
      <c r="H53" s="26"/>
    </row>
    <row r="54" spans="8:9" x14ac:dyDescent="0.2">
      <c r="H54" s="26"/>
    </row>
    <row r="55" spans="8:9" x14ac:dyDescent="0.2">
      <c r="H55" s="27"/>
      <c r="I55" s="28"/>
    </row>
    <row r="56" spans="8:9" x14ac:dyDescent="0.2">
      <c r="H56" s="26"/>
    </row>
    <row r="57" spans="8:9" x14ac:dyDescent="0.2">
      <c r="H57" s="26"/>
    </row>
    <row r="58" spans="8:9" x14ac:dyDescent="0.2">
      <c r="H58" s="26"/>
    </row>
    <row r="59" spans="8:9" x14ac:dyDescent="0.2">
      <c r="H59" s="26"/>
    </row>
    <row r="60" spans="8:9" x14ac:dyDescent="0.2">
      <c r="H60" s="27"/>
      <c r="I60" s="28"/>
    </row>
    <row r="61" spans="8:9" x14ac:dyDescent="0.2">
      <c r="H61" s="26"/>
    </row>
    <row r="62" spans="8:9" x14ac:dyDescent="0.2">
      <c r="H62" s="26"/>
    </row>
    <row r="63" spans="8:9" x14ac:dyDescent="0.2">
      <c r="H63" s="26"/>
    </row>
    <row r="64" spans="8:9" x14ac:dyDescent="0.2">
      <c r="H64" s="27"/>
      <c r="I64" s="28"/>
    </row>
    <row r="65" spans="8:9" x14ac:dyDescent="0.2">
      <c r="H65" s="26"/>
    </row>
    <row r="66" spans="8:9" x14ac:dyDescent="0.2">
      <c r="H66" s="26"/>
    </row>
    <row r="67" spans="8:9" x14ac:dyDescent="0.2">
      <c r="H67" s="27"/>
      <c r="I67" s="28"/>
    </row>
    <row r="68" spans="8:9" x14ac:dyDescent="0.2">
      <c r="H68" s="26"/>
    </row>
    <row r="69" spans="8:9" x14ac:dyDescent="0.2">
      <c r="H69" s="26"/>
    </row>
    <row r="70" spans="8:9" x14ac:dyDescent="0.2">
      <c r="H70" s="26"/>
    </row>
    <row r="71" spans="8:9" x14ac:dyDescent="0.2">
      <c r="H71" s="27"/>
      <c r="I71" s="28"/>
    </row>
    <row r="72" spans="8:9" x14ac:dyDescent="0.2">
      <c r="H72" s="29"/>
      <c r="I72" s="30"/>
    </row>
  </sheetData>
  <mergeCells count="1">
    <mergeCell ref="C1: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zoomScale="85" zoomScaleNormal="85" workbookViewId="0"/>
  </sheetViews>
  <sheetFormatPr defaultColWidth="9.140625" defaultRowHeight="12.75" x14ac:dyDescent="0.2"/>
  <cols>
    <col min="1" max="1" width="7.5703125" customWidth="1"/>
    <col min="2" max="2" width="14.140625" bestFit="1" customWidth="1"/>
    <col min="3" max="3" width="80.85546875" customWidth="1"/>
    <col min="4" max="4" width="16.5703125" bestFit="1" customWidth="1"/>
    <col min="5" max="5" width="17.7109375" style="33" customWidth="1"/>
    <col min="6" max="6" width="25.5703125" bestFit="1" customWidth="1"/>
    <col min="7" max="7" width="14.5703125" customWidth="1"/>
    <col min="8" max="8" width="13.5703125" style="23" customWidth="1"/>
    <col min="9" max="9" width="15" style="23" customWidth="1"/>
    <col min="10" max="10" width="17.85546875" customWidth="1"/>
    <col min="11" max="11" width="8.85546875" customWidth="1"/>
    <col min="12" max="12" width="15.42578125" style="23" customWidth="1"/>
  </cols>
  <sheetData>
    <row r="1" spans="1:12" ht="18.75" x14ac:dyDescent="0.2">
      <c r="A1" s="1"/>
      <c r="B1" s="1"/>
      <c r="C1" s="38" t="s">
        <v>526</v>
      </c>
      <c r="D1" s="38"/>
      <c r="E1" s="38"/>
      <c r="F1" s="38"/>
      <c r="G1" s="38"/>
    </row>
    <row r="2" spans="1:12" x14ac:dyDescent="0.2">
      <c r="A2" s="2" t="s">
        <v>1</v>
      </c>
      <c r="B2" s="2"/>
      <c r="C2" s="3" t="s">
        <v>2</v>
      </c>
      <c r="D2" s="4"/>
      <c r="E2" s="32"/>
      <c r="F2" s="5"/>
      <c r="G2" s="6"/>
    </row>
    <row r="3" spans="1:12" ht="15.75" customHeight="1" x14ac:dyDescent="0.2">
      <c r="A3" s="7"/>
      <c r="B3" s="7"/>
      <c r="C3" s="8"/>
      <c r="D3" s="2"/>
      <c r="E3" s="32"/>
      <c r="F3" s="5"/>
      <c r="G3" s="6"/>
    </row>
    <row r="4" spans="1:12" ht="15" x14ac:dyDescent="0.2">
      <c r="A4" s="9" t="s">
        <v>3</v>
      </c>
      <c r="B4" s="9" t="s">
        <v>8</v>
      </c>
      <c r="C4" s="10" t="s">
        <v>4</v>
      </c>
      <c r="D4" s="10" t="s">
        <v>5</v>
      </c>
      <c r="E4" s="31" t="s">
        <v>541</v>
      </c>
      <c r="F4" s="11" t="s">
        <v>6</v>
      </c>
      <c r="G4" s="12" t="s">
        <v>7</v>
      </c>
      <c r="H4" s="24"/>
      <c r="I4" s="25"/>
      <c r="L4" s="36"/>
    </row>
    <row r="5" spans="1:12" ht="12.75" customHeight="1" x14ac:dyDescent="0.2">
      <c r="F5" s="13"/>
      <c r="G5" s="14"/>
      <c r="H5" s="26"/>
    </row>
    <row r="6" spans="1:12" ht="12.75" customHeight="1" x14ac:dyDescent="0.2">
      <c r="F6" s="13"/>
      <c r="G6" s="14"/>
      <c r="H6" s="26"/>
    </row>
    <row r="7" spans="1:12" ht="12.75" customHeight="1" x14ac:dyDescent="0.2">
      <c r="C7" s="15" t="s">
        <v>138</v>
      </c>
      <c r="F7" s="13"/>
      <c r="G7" s="14"/>
      <c r="H7" s="26"/>
    </row>
    <row r="8" spans="1:12" ht="12.75" customHeight="1" x14ac:dyDescent="0.2">
      <c r="C8" s="15" t="s">
        <v>296</v>
      </c>
      <c r="F8" s="13"/>
      <c r="G8" s="14"/>
      <c r="H8" s="26"/>
    </row>
    <row r="9" spans="1:12" ht="12.75" customHeight="1" x14ac:dyDescent="0.2">
      <c r="A9">
        <v>1</v>
      </c>
      <c r="B9" t="s">
        <v>527</v>
      </c>
      <c r="C9" t="s">
        <v>516</v>
      </c>
      <c r="D9" t="s">
        <v>287</v>
      </c>
      <c r="E9" s="33">
        <v>60000000</v>
      </c>
      <c r="F9" s="13">
        <v>583.52819999999997</v>
      </c>
      <c r="G9" s="14">
        <v>0.26750000000000002</v>
      </c>
      <c r="H9" s="26"/>
    </row>
    <row r="10" spans="1:12" ht="12.75" customHeight="1" x14ac:dyDescent="0.2">
      <c r="A10">
        <v>2</v>
      </c>
      <c r="B10" t="s">
        <v>529</v>
      </c>
      <c r="C10" t="s">
        <v>528</v>
      </c>
      <c r="D10" t="s">
        <v>287</v>
      </c>
      <c r="E10" s="33">
        <v>60000000</v>
      </c>
      <c r="F10" s="13">
        <v>583.45320000000004</v>
      </c>
      <c r="G10" s="14">
        <v>0.26750000000000002</v>
      </c>
      <c r="H10" s="26"/>
      <c r="J10" s="16" t="s">
        <v>16</v>
      </c>
      <c r="K10" s="16" t="s">
        <v>17</v>
      </c>
    </row>
    <row r="11" spans="1:12" ht="12.75" customHeight="1" x14ac:dyDescent="0.2">
      <c r="A11">
        <v>3</v>
      </c>
      <c r="B11" t="s">
        <v>530</v>
      </c>
      <c r="C11" t="s">
        <v>62</v>
      </c>
      <c r="D11" t="s">
        <v>287</v>
      </c>
      <c r="E11" s="33">
        <v>60000000</v>
      </c>
      <c r="F11" s="13">
        <v>583.37760000000003</v>
      </c>
      <c r="G11" s="14">
        <v>0.26750000000000002</v>
      </c>
      <c r="H11" s="26"/>
      <c r="J11" s="14" t="s">
        <v>287</v>
      </c>
      <c r="K11" s="14">
        <v>0.99890000000000001</v>
      </c>
    </row>
    <row r="12" spans="1:12" ht="12.75" customHeight="1" x14ac:dyDescent="0.2">
      <c r="A12">
        <v>4</v>
      </c>
      <c r="B12" t="s">
        <v>302</v>
      </c>
      <c r="C12" t="s">
        <v>44</v>
      </c>
      <c r="D12" t="s">
        <v>287</v>
      </c>
      <c r="E12" s="33">
        <v>44000000</v>
      </c>
      <c r="F12" s="13">
        <v>428.34044</v>
      </c>
      <c r="G12" s="14">
        <v>0.19640000000000002</v>
      </c>
      <c r="H12" s="26"/>
      <c r="J12" s="14" t="s">
        <v>84</v>
      </c>
      <c r="K12" s="14">
        <v>1.1000000000000001E-3</v>
      </c>
    </row>
    <row r="13" spans="1:12" ht="12.75" customHeight="1" x14ac:dyDescent="0.2">
      <c r="C13" s="17" t="s">
        <v>134</v>
      </c>
      <c r="D13" s="17"/>
      <c r="E13" s="34"/>
      <c r="F13" s="18">
        <f>SUM(F9:F12)</f>
        <v>2178.6994400000003</v>
      </c>
      <c r="G13" s="19">
        <f>SUM(G9:G12)</f>
        <v>0.99890000000000001</v>
      </c>
      <c r="H13" s="26"/>
      <c r="J13" s="14"/>
      <c r="K13" s="14"/>
    </row>
    <row r="14" spans="1:12" ht="12.75" customHeight="1" x14ac:dyDescent="0.2">
      <c r="F14" s="13"/>
      <c r="G14" s="14"/>
      <c r="H14" s="26"/>
    </row>
    <row r="15" spans="1:12" ht="12.75" customHeight="1" x14ac:dyDescent="0.2">
      <c r="C15" s="15" t="s">
        <v>139</v>
      </c>
      <c r="F15" s="13">
        <v>2.464664</v>
      </c>
      <c r="G15" s="14">
        <v>1.1000000000000001E-3</v>
      </c>
      <c r="H15" s="26"/>
    </row>
    <row r="16" spans="1:12" ht="12.75" customHeight="1" x14ac:dyDescent="0.2">
      <c r="C16" s="17" t="s">
        <v>134</v>
      </c>
      <c r="D16" s="17"/>
      <c r="E16" s="34"/>
      <c r="F16" s="18">
        <f>SUM(F15:F15)</f>
        <v>2.464664</v>
      </c>
      <c r="G16" s="19">
        <f>SUM(G15:G15)</f>
        <v>1.1000000000000001E-3</v>
      </c>
      <c r="H16" s="26"/>
    </row>
    <row r="17" spans="3:8" ht="12.75" customHeight="1" x14ac:dyDescent="0.2">
      <c r="F17" s="13"/>
      <c r="G17" s="14"/>
      <c r="H17" s="26"/>
    </row>
    <row r="18" spans="3:8" ht="12.75" customHeight="1" x14ac:dyDescent="0.2">
      <c r="C18" s="15" t="s">
        <v>140</v>
      </c>
      <c r="F18" s="13"/>
      <c r="G18" s="14"/>
      <c r="H18" s="26"/>
    </row>
    <row r="19" spans="3:8" ht="12.75" customHeight="1" x14ac:dyDescent="0.2">
      <c r="C19" s="15" t="s">
        <v>141</v>
      </c>
      <c r="F19" s="13">
        <v>-1.8277000000000002E-2</v>
      </c>
      <c r="G19" s="14">
        <v>0</v>
      </c>
      <c r="H19" s="26"/>
    </row>
    <row r="20" spans="3:8" ht="12.75" customHeight="1" x14ac:dyDescent="0.2">
      <c r="C20" s="17" t="s">
        <v>134</v>
      </c>
      <c r="D20" s="17"/>
      <c r="E20" s="34"/>
      <c r="F20" s="18">
        <f>SUM(F19:F19)</f>
        <v>-1.8277000000000002E-2</v>
      </c>
      <c r="G20" s="19">
        <f>SUM(G19:G19)</f>
        <v>0</v>
      </c>
      <c r="H20" s="26"/>
    </row>
    <row r="21" spans="3:8" ht="12.75" customHeight="1" x14ac:dyDescent="0.2">
      <c r="C21" s="20" t="s">
        <v>142</v>
      </c>
      <c r="D21" s="20"/>
      <c r="E21" s="35"/>
      <c r="F21" s="21">
        <f>SUM(F13,F16,F20)</f>
        <v>2181.1458270000003</v>
      </c>
      <c r="G21" s="22">
        <f>SUM(G13,G16,G20)</f>
        <v>1</v>
      </c>
      <c r="H21" s="26"/>
    </row>
    <row r="22" spans="3:8" ht="12.75" customHeight="1" x14ac:dyDescent="0.2">
      <c r="H22" s="26"/>
    </row>
    <row r="23" spans="3:8" ht="12.75" customHeight="1" x14ac:dyDescent="0.2">
      <c r="C23" s="37" t="s">
        <v>543</v>
      </c>
      <c r="H23" s="26"/>
    </row>
    <row r="24" spans="3:8" ht="12.75" customHeight="1" x14ac:dyDescent="0.2">
      <c r="C24" s="37" t="s">
        <v>542</v>
      </c>
      <c r="H24" s="26"/>
    </row>
    <row r="25" spans="3:8" ht="12.75" customHeight="1" x14ac:dyDescent="0.2">
      <c r="C25" s="15"/>
      <c r="H25" s="26"/>
    </row>
    <row r="26" spans="3:8" ht="12.75" customHeight="1" x14ac:dyDescent="0.2">
      <c r="C26" s="15"/>
      <c r="H26" s="26"/>
    </row>
    <row r="27" spans="3:8" ht="12.75" customHeight="1" x14ac:dyDescent="0.2">
      <c r="C27" s="15"/>
      <c r="H27" s="26"/>
    </row>
    <row r="28" spans="3:8" ht="12.75" customHeight="1" x14ac:dyDescent="0.2">
      <c r="H28" s="26"/>
    </row>
    <row r="29" spans="3:8" ht="12.75" customHeight="1" x14ac:dyDescent="0.2">
      <c r="H29" s="26"/>
    </row>
    <row r="30" spans="3:8" ht="12.75" customHeight="1" x14ac:dyDescent="0.2">
      <c r="H30" s="26"/>
    </row>
    <row r="31" spans="3:8" ht="12.75" customHeight="1" x14ac:dyDescent="0.2">
      <c r="H31" s="26"/>
    </row>
    <row r="32" spans="3:8" ht="12.75" customHeight="1" x14ac:dyDescent="0.2">
      <c r="H32" s="26"/>
    </row>
    <row r="33" spans="8:8" ht="12.75" customHeight="1" x14ac:dyDescent="0.2">
      <c r="H33" s="26"/>
    </row>
    <row r="34" spans="8:8" ht="12.75" customHeight="1" x14ac:dyDescent="0.2">
      <c r="H34" s="26"/>
    </row>
    <row r="35" spans="8:8" ht="12.75" customHeight="1" x14ac:dyDescent="0.2">
      <c r="H35" s="26"/>
    </row>
    <row r="36" spans="8:8" ht="12.75" customHeight="1" x14ac:dyDescent="0.2">
      <c r="H36" s="26"/>
    </row>
    <row r="37" spans="8:8" ht="12.75" customHeight="1" x14ac:dyDescent="0.2">
      <c r="H37" s="26"/>
    </row>
    <row r="38" spans="8:8" ht="12.75" customHeight="1" x14ac:dyDescent="0.2">
      <c r="H38" s="26"/>
    </row>
    <row r="39" spans="8:8" ht="12.75" customHeight="1" x14ac:dyDescent="0.2">
      <c r="H39" s="26"/>
    </row>
    <row r="40" spans="8:8" ht="12.75" customHeight="1" x14ac:dyDescent="0.2">
      <c r="H40" s="26"/>
    </row>
    <row r="41" spans="8:8" ht="12.75" customHeight="1" x14ac:dyDescent="0.2">
      <c r="H41" s="26"/>
    </row>
    <row r="42" spans="8:8" ht="12.75" customHeight="1" x14ac:dyDescent="0.2">
      <c r="H42" s="26"/>
    </row>
    <row r="43" spans="8:8" ht="12.75" customHeight="1" x14ac:dyDescent="0.2">
      <c r="H43" s="26"/>
    </row>
    <row r="44" spans="8:8" ht="12.75" customHeight="1" x14ac:dyDescent="0.2">
      <c r="H44" s="26"/>
    </row>
    <row r="45" spans="8:8" ht="12.75" customHeight="1" x14ac:dyDescent="0.2">
      <c r="H45" s="26"/>
    </row>
    <row r="46" spans="8:8" ht="12.75" customHeight="1" x14ac:dyDescent="0.2">
      <c r="H46" s="26"/>
    </row>
    <row r="47" spans="8:8" x14ac:dyDescent="0.2">
      <c r="H47" s="26"/>
    </row>
    <row r="48" spans="8:8" x14ac:dyDescent="0.2">
      <c r="H48" s="26"/>
    </row>
    <row r="49" spans="8:9" x14ac:dyDescent="0.2">
      <c r="H49" s="26"/>
    </row>
    <row r="50" spans="8:9" x14ac:dyDescent="0.2">
      <c r="H50" s="26"/>
    </row>
    <row r="51" spans="8:9" x14ac:dyDescent="0.2">
      <c r="H51" s="26"/>
    </row>
    <row r="52" spans="8:9" x14ac:dyDescent="0.2">
      <c r="H52" s="26"/>
    </row>
    <row r="53" spans="8:9" x14ac:dyDescent="0.2">
      <c r="H53" s="26"/>
    </row>
    <row r="54" spans="8:9" x14ac:dyDescent="0.2">
      <c r="H54" s="26"/>
    </row>
    <row r="55" spans="8:9" x14ac:dyDescent="0.2">
      <c r="H55" s="27"/>
      <c r="I55" s="28"/>
    </row>
    <row r="56" spans="8:9" x14ac:dyDescent="0.2">
      <c r="H56" s="26"/>
    </row>
    <row r="57" spans="8:9" x14ac:dyDescent="0.2">
      <c r="H57" s="26"/>
    </row>
    <row r="58" spans="8:9" x14ac:dyDescent="0.2">
      <c r="H58" s="26"/>
    </row>
    <row r="59" spans="8:9" x14ac:dyDescent="0.2">
      <c r="H59" s="26"/>
    </row>
    <row r="60" spans="8:9" x14ac:dyDescent="0.2">
      <c r="H60" s="27"/>
      <c r="I60" s="28"/>
    </row>
    <row r="61" spans="8:9" x14ac:dyDescent="0.2">
      <c r="H61" s="26"/>
    </row>
    <row r="62" spans="8:9" x14ac:dyDescent="0.2">
      <c r="H62" s="26"/>
    </row>
    <row r="63" spans="8:9" x14ac:dyDescent="0.2">
      <c r="H63" s="26"/>
    </row>
    <row r="64" spans="8:9" x14ac:dyDescent="0.2">
      <c r="H64" s="27"/>
      <c r="I64" s="28"/>
    </row>
    <row r="65" spans="8:9" x14ac:dyDescent="0.2">
      <c r="H65" s="26"/>
    </row>
    <row r="66" spans="8:9" x14ac:dyDescent="0.2">
      <c r="H66" s="26"/>
    </row>
    <row r="67" spans="8:9" x14ac:dyDescent="0.2">
      <c r="H67" s="27"/>
      <c r="I67" s="28"/>
    </row>
    <row r="68" spans="8:9" x14ac:dyDescent="0.2">
      <c r="H68" s="26"/>
    </row>
    <row r="69" spans="8:9" x14ac:dyDescent="0.2">
      <c r="H69" s="26"/>
    </row>
    <row r="70" spans="8:9" x14ac:dyDescent="0.2">
      <c r="H70" s="26"/>
    </row>
    <row r="71" spans="8:9" x14ac:dyDescent="0.2">
      <c r="H71" s="27"/>
      <c r="I71" s="28"/>
    </row>
    <row r="72" spans="8:9" x14ac:dyDescent="0.2">
      <c r="H72" s="29"/>
      <c r="I72" s="30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zoomScale="85" zoomScaleNormal="85" workbookViewId="0"/>
  </sheetViews>
  <sheetFormatPr defaultColWidth="9.140625" defaultRowHeight="12.75" x14ac:dyDescent="0.2"/>
  <cols>
    <col min="1" max="1" width="7.5703125" customWidth="1"/>
    <col min="2" max="2" width="14.28515625" bestFit="1" customWidth="1"/>
    <col min="3" max="3" width="80.85546875" customWidth="1"/>
    <col min="4" max="4" width="16.5703125" bestFit="1" customWidth="1"/>
    <col min="5" max="5" width="17.7109375" style="33" customWidth="1"/>
    <col min="6" max="6" width="25.5703125" bestFit="1" customWidth="1"/>
    <col min="7" max="7" width="14.5703125" customWidth="1"/>
    <col min="8" max="8" width="13.5703125" style="23" customWidth="1"/>
    <col min="9" max="9" width="15" style="23" customWidth="1"/>
    <col min="10" max="10" width="17.85546875" customWidth="1"/>
    <col min="11" max="11" width="8.85546875" customWidth="1"/>
    <col min="12" max="12" width="15.42578125" style="23" customWidth="1"/>
  </cols>
  <sheetData>
    <row r="1" spans="1:12" ht="18.75" x14ac:dyDescent="0.2">
      <c r="A1" s="1"/>
      <c r="B1" s="1"/>
      <c r="C1" s="38" t="s">
        <v>531</v>
      </c>
      <c r="D1" s="38"/>
      <c r="E1" s="38"/>
      <c r="F1" s="38"/>
      <c r="G1" s="38"/>
    </row>
    <row r="2" spans="1:12" x14ac:dyDescent="0.2">
      <c r="A2" s="2" t="s">
        <v>1</v>
      </c>
      <c r="B2" s="2"/>
      <c r="C2" s="3" t="s">
        <v>2</v>
      </c>
      <c r="D2" s="4"/>
      <c r="E2" s="32"/>
      <c r="F2" s="5"/>
      <c r="G2" s="6"/>
    </row>
    <row r="3" spans="1:12" ht="15.75" customHeight="1" x14ac:dyDescent="0.2">
      <c r="A3" s="7"/>
      <c r="B3" s="7"/>
      <c r="C3" s="8"/>
      <c r="D3" s="2"/>
      <c r="E3" s="32"/>
      <c r="F3" s="5"/>
      <c r="G3" s="6"/>
    </row>
    <row r="4" spans="1:12" ht="15" x14ac:dyDescent="0.2">
      <c r="A4" s="9" t="s">
        <v>3</v>
      </c>
      <c r="B4" s="9" t="s">
        <v>8</v>
      </c>
      <c r="C4" s="10" t="s">
        <v>4</v>
      </c>
      <c r="D4" s="10" t="s">
        <v>5</v>
      </c>
      <c r="E4" s="31" t="s">
        <v>541</v>
      </c>
      <c r="F4" s="11" t="s">
        <v>6</v>
      </c>
      <c r="G4" s="12" t="s">
        <v>7</v>
      </c>
      <c r="H4" s="24"/>
      <c r="I4" s="25"/>
      <c r="L4" s="36"/>
    </row>
    <row r="5" spans="1:12" ht="12.75" customHeight="1" x14ac:dyDescent="0.2">
      <c r="F5" s="13"/>
      <c r="G5" s="14"/>
      <c r="H5" s="26"/>
    </row>
    <row r="6" spans="1:12" ht="12.75" customHeight="1" x14ac:dyDescent="0.2">
      <c r="F6" s="13"/>
      <c r="G6" s="14"/>
      <c r="H6" s="26"/>
    </row>
    <row r="7" spans="1:12" ht="12.75" customHeight="1" x14ac:dyDescent="0.2">
      <c r="C7" s="15" t="s">
        <v>138</v>
      </c>
      <c r="F7" s="13"/>
      <c r="G7" s="14"/>
      <c r="H7" s="26"/>
    </row>
    <row r="8" spans="1:12" ht="12.75" customHeight="1" x14ac:dyDescent="0.2">
      <c r="C8" s="15" t="s">
        <v>296</v>
      </c>
      <c r="F8" s="13"/>
      <c r="G8" s="14"/>
      <c r="H8" s="26"/>
    </row>
    <row r="9" spans="1:12" ht="12.75" customHeight="1" x14ac:dyDescent="0.2">
      <c r="A9">
        <v>1</v>
      </c>
      <c r="B9" t="s">
        <v>532</v>
      </c>
      <c r="C9" t="s">
        <v>516</v>
      </c>
      <c r="D9" t="s">
        <v>288</v>
      </c>
      <c r="E9" s="33">
        <v>500000000</v>
      </c>
      <c r="F9" s="13">
        <v>4855.0249999999996</v>
      </c>
      <c r="G9" s="14">
        <v>0.29549999999999998</v>
      </c>
      <c r="H9" s="26"/>
    </row>
    <row r="10" spans="1:12" ht="12.75" customHeight="1" x14ac:dyDescent="0.2">
      <c r="A10">
        <v>2</v>
      </c>
      <c r="B10" t="s">
        <v>534</v>
      </c>
      <c r="C10" t="s">
        <v>533</v>
      </c>
      <c r="D10" t="s">
        <v>287</v>
      </c>
      <c r="E10" s="33">
        <v>500000000</v>
      </c>
      <c r="F10" s="13">
        <v>4854.0950000000003</v>
      </c>
      <c r="G10" s="14">
        <v>0.2954</v>
      </c>
      <c r="H10" s="26"/>
      <c r="J10" s="16" t="s">
        <v>16</v>
      </c>
      <c r="K10" s="16" t="s">
        <v>17</v>
      </c>
    </row>
    <row r="11" spans="1:12" ht="12.75" customHeight="1" x14ac:dyDescent="0.2">
      <c r="A11">
        <v>3</v>
      </c>
      <c r="B11" t="s">
        <v>535</v>
      </c>
      <c r="C11" t="s">
        <v>252</v>
      </c>
      <c r="D11" t="s">
        <v>287</v>
      </c>
      <c r="E11" s="33">
        <v>500000000</v>
      </c>
      <c r="F11" s="13">
        <v>4853.8649999999998</v>
      </c>
      <c r="G11" s="14">
        <v>0.2954</v>
      </c>
      <c r="H11" s="26"/>
      <c r="J11" s="14" t="s">
        <v>287</v>
      </c>
      <c r="K11" s="14">
        <v>0.70440000000000003</v>
      </c>
    </row>
    <row r="12" spans="1:12" ht="12.75" customHeight="1" x14ac:dyDescent="0.2">
      <c r="A12">
        <v>4</v>
      </c>
      <c r="B12" t="s">
        <v>529</v>
      </c>
      <c r="C12" t="s">
        <v>528</v>
      </c>
      <c r="D12" t="s">
        <v>287</v>
      </c>
      <c r="E12" s="33">
        <v>190000000</v>
      </c>
      <c r="F12" s="13">
        <v>1847.6017999999999</v>
      </c>
      <c r="G12" s="14">
        <v>0.1124</v>
      </c>
      <c r="H12" s="26"/>
      <c r="J12" s="14" t="s">
        <v>288</v>
      </c>
      <c r="K12" s="14">
        <v>0.29549999999999998</v>
      </c>
    </row>
    <row r="13" spans="1:12" ht="12.75" customHeight="1" x14ac:dyDescent="0.2">
      <c r="A13">
        <v>5</v>
      </c>
      <c r="B13" t="s">
        <v>302</v>
      </c>
      <c r="C13" t="s">
        <v>44</v>
      </c>
      <c r="D13" t="s">
        <v>287</v>
      </c>
      <c r="E13" s="33">
        <v>2000000</v>
      </c>
      <c r="F13" s="13">
        <v>19.470020000000002</v>
      </c>
      <c r="G13" s="14">
        <v>1.1999999999999999E-3</v>
      </c>
      <c r="H13" s="26"/>
      <c r="J13" s="14" t="s">
        <v>84</v>
      </c>
      <c r="K13" s="14">
        <v>1E-4</v>
      </c>
    </row>
    <row r="14" spans="1:12" ht="12.75" customHeight="1" x14ac:dyDescent="0.2">
      <c r="C14" s="17" t="s">
        <v>134</v>
      </c>
      <c r="D14" s="17"/>
      <c r="E14" s="34"/>
      <c r="F14" s="18">
        <f>SUM(F9:F13)</f>
        <v>16430.056819999998</v>
      </c>
      <c r="G14" s="19">
        <f>SUM(G9:G13)</f>
        <v>0.9998999999999999</v>
      </c>
      <c r="H14" s="26"/>
      <c r="J14" s="14"/>
      <c r="K14" s="14"/>
    </row>
    <row r="15" spans="1:12" ht="12.75" customHeight="1" x14ac:dyDescent="0.2">
      <c r="F15" s="13"/>
      <c r="G15" s="14"/>
      <c r="H15" s="26"/>
    </row>
    <row r="16" spans="1:12" ht="12.75" customHeight="1" x14ac:dyDescent="0.2">
      <c r="C16" s="15" t="s">
        <v>139</v>
      </c>
      <c r="F16" s="13">
        <v>5.2546720000000002</v>
      </c>
      <c r="G16" s="14">
        <v>2.9999999999999997E-4</v>
      </c>
      <c r="H16" s="26"/>
    </row>
    <row r="17" spans="3:8" ht="12.75" customHeight="1" x14ac:dyDescent="0.2">
      <c r="C17" s="17" t="s">
        <v>134</v>
      </c>
      <c r="D17" s="17"/>
      <c r="E17" s="34"/>
      <c r="F17" s="18">
        <f>SUM(F16:F16)</f>
        <v>5.2546720000000002</v>
      </c>
      <c r="G17" s="19">
        <f>SUM(G16:G16)</f>
        <v>2.9999999999999997E-4</v>
      </c>
      <c r="H17" s="26"/>
    </row>
    <row r="18" spans="3:8" ht="12.75" customHeight="1" x14ac:dyDescent="0.2">
      <c r="F18" s="13"/>
      <c r="G18" s="14"/>
      <c r="H18" s="26"/>
    </row>
    <row r="19" spans="3:8" ht="12.75" customHeight="1" x14ac:dyDescent="0.2">
      <c r="C19" s="15" t="s">
        <v>140</v>
      </c>
      <c r="F19" s="13"/>
      <c r="G19" s="14"/>
      <c r="H19" s="26"/>
    </row>
    <row r="20" spans="3:8" ht="12.75" customHeight="1" x14ac:dyDescent="0.2">
      <c r="C20" s="15" t="s">
        <v>141</v>
      </c>
      <c r="F20" s="13">
        <v>-3.1328469999999999</v>
      </c>
      <c r="G20" s="14">
        <v>-2.0000000000000001E-4</v>
      </c>
      <c r="H20" s="26"/>
    </row>
    <row r="21" spans="3:8" ht="12.75" customHeight="1" x14ac:dyDescent="0.2">
      <c r="C21" s="17" t="s">
        <v>134</v>
      </c>
      <c r="D21" s="17"/>
      <c r="E21" s="34"/>
      <c r="F21" s="18">
        <f>SUM(F20:F20)</f>
        <v>-3.1328469999999999</v>
      </c>
      <c r="G21" s="19">
        <f>SUM(G20:G20)</f>
        <v>-2.0000000000000001E-4</v>
      </c>
      <c r="H21" s="26"/>
    </row>
    <row r="22" spans="3:8" ht="12.75" customHeight="1" x14ac:dyDescent="0.2">
      <c r="C22" s="20" t="s">
        <v>142</v>
      </c>
      <c r="D22" s="20"/>
      <c r="E22" s="35"/>
      <c r="F22" s="21">
        <f>SUM(F14,F17,F21)</f>
        <v>16432.178644999996</v>
      </c>
      <c r="G22" s="22">
        <f>SUM(G14,G17,G21)</f>
        <v>1</v>
      </c>
      <c r="H22" s="26"/>
    </row>
    <row r="23" spans="3:8" ht="12.75" customHeight="1" x14ac:dyDescent="0.2">
      <c r="H23" s="26"/>
    </row>
    <row r="24" spans="3:8" ht="12.75" customHeight="1" x14ac:dyDescent="0.2">
      <c r="C24" s="37" t="s">
        <v>543</v>
      </c>
      <c r="H24" s="26"/>
    </row>
    <row r="25" spans="3:8" ht="12.75" customHeight="1" x14ac:dyDescent="0.2">
      <c r="C25" s="37" t="s">
        <v>542</v>
      </c>
      <c r="H25" s="26"/>
    </row>
    <row r="26" spans="3:8" ht="12.75" customHeight="1" x14ac:dyDescent="0.2">
      <c r="C26" s="15"/>
      <c r="H26" s="26"/>
    </row>
    <row r="27" spans="3:8" ht="12.75" customHeight="1" x14ac:dyDescent="0.2">
      <c r="C27" s="15"/>
      <c r="H27" s="26"/>
    </row>
    <row r="28" spans="3:8" ht="12.75" customHeight="1" x14ac:dyDescent="0.2">
      <c r="C28" s="15"/>
      <c r="H28" s="26"/>
    </row>
    <row r="29" spans="3:8" ht="12.75" customHeight="1" x14ac:dyDescent="0.2">
      <c r="H29" s="26"/>
    </row>
    <row r="30" spans="3:8" ht="12.75" customHeight="1" x14ac:dyDescent="0.2">
      <c r="H30" s="26"/>
    </row>
    <row r="31" spans="3:8" ht="12.75" customHeight="1" x14ac:dyDescent="0.2">
      <c r="H31" s="26"/>
    </row>
    <row r="32" spans="3:8" ht="12.75" customHeight="1" x14ac:dyDescent="0.2">
      <c r="H32" s="26"/>
    </row>
    <row r="33" spans="8:8" ht="12.75" customHeight="1" x14ac:dyDescent="0.2">
      <c r="H33" s="26"/>
    </row>
    <row r="34" spans="8:8" ht="12.75" customHeight="1" x14ac:dyDescent="0.2">
      <c r="H34" s="26"/>
    </row>
    <row r="35" spans="8:8" ht="12.75" customHeight="1" x14ac:dyDescent="0.2">
      <c r="H35" s="26"/>
    </row>
    <row r="36" spans="8:8" ht="12.75" customHeight="1" x14ac:dyDescent="0.2">
      <c r="H36" s="26"/>
    </row>
    <row r="37" spans="8:8" ht="12.75" customHeight="1" x14ac:dyDescent="0.2">
      <c r="H37" s="26"/>
    </row>
    <row r="38" spans="8:8" ht="12.75" customHeight="1" x14ac:dyDescent="0.2">
      <c r="H38" s="26"/>
    </row>
    <row r="39" spans="8:8" ht="12.75" customHeight="1" x14ac:dyDescent="0.2">
      <c r="H39" s="26"/>
    </row>
    <row r="40" spans="8:8" ht="12.75" customHeight="1" x14ac:dyDescent="0.2">
      <c r="H40" s="26"/>
    </row>
    <row r="41" spans="8:8" ht="12.75" customHeight="1" x14ac:dyDescent="0.2">
      <c r="H41" s="26"/>
    </row>
    <row r="42" spans="8:8" ht="12.75" customHeight="1" x14ac:dyDescent="0.2">
      <c r="H42" s="26"/>
    </row>
    <row r="43" spans="8:8" ht="12.75" customHeight="1" x14ac:dyDescent="0.2">
      <c r="H43" s="26"/>
    </row>
    <row r="44" spans="8:8" ht="12.75" customHeight="1" x14ac:dyDescent="0.2">
      <c r="H44" s="26"/>
    </row>
    <row r="45" spans="8:8" ht="12.75" customHeight="1" x14ac:dyDescent="0.2">
      <c r="H45" s="26"/>
    </row>
    <row r="46" spans="8:8" ht="12.75" customHeight="1" x14ac:dyDescent="0.2">
      <c r="H46" s="26"/>
    </row>
    <row r="47" spans="8:8" ht="12.75" customHeight="1" x14ac:dyDescent="0.2">
      <c r="H47" s="26"/>
    </row>
    <row r="48" spans="8:8" ht="12.75" customHeight="1" x14ac:dyDescent="0.2">
      <c r="H48" s="26"/>
    </row>
    <row r="49" spans="8:9" x14ac:dyDescent="0.2">
      <c r="H49" s="26"/>
    </row>
    <row r="50" spans="8:9" x14ac:dyDescent="0.2">
      <c r="H50" s="26"/>
    </row>
    <row r="51" spans="8:9" x14ac:dyDescent="0.2">
      <c r="H51" s="26"/>
    </row>
    <row r="52" spans="8:9" x14ac:dyDescent="0.2">
      <c r="H52" s="26"/>
    </row>
    <row r="53" spans="8:9" x14ac:dyDescent="0.2">
      <c r="H53" s="26"/>
    </row>
    <row r="54" spans="8:9" x14ac:dyDescent="0.2">
      <c r="H54" s="26"/>
    </row>
    <row r="55" spans="8:9" x14ac:dyDescent="0.2">
      <c r="H55" s="27"/>
      <c r="I55" s="28"/>
    </row>
    <row r="56" spans="8:9" x14ac:dyDescent="0.2">
      <c r="H56" s="26"/>
    </row>
    <row r="57" spans="8:9" x14ac:dyDescent="0.2">
      <c r="H57" s="26"/>
    </row>
    <row r="58" spans="8:9" x14ac:dyDescent="0.2">
      <c r="H58" s="26"/>
    </row>
    <row r="59" spans="8:9" x14ac:dyDescent="0.2">
      <c r="H59" s="26"/>
    </row>
    <row r="60" spans="8:9" x14ac:dyDescent="0.2">
      <c r="H60" s="27"/>
      <c r="I60" s="28"/>
    </row>
    <row r="61" spans="8:9" x14ac:dyDescent="0.2">
      <c r="H61" s="26"/>
    </row>
    <row r="62" spans="8:9" x14ac:dyDescent="0.2">
      <c r="H62" s="26"/>
    </row>
    <row r="63" spans="8:9" x14ac:dyDescent="0.2">
      <c r="H63" s="26"/>
    </row>
    <row r="64" spans="8:9" x14ac:dyDescent="0.2">
      <c r="H64" s="27"/>
      <c r="I64" s="28"/>
    </row>
    <row r="65" spans="8:9" x14ac:dyDescent="0.2">
      <c r="H65" s="26"/>
    </row>
    <row r="66" spans="8:9" x14ac:dyDescent="0.2">
      <c r="H66" s="26"/>
    </row>
    <row r="67" spans="8:9" x14ac:dyDescent="0.2">
      <c r="H67" s="27"/>
      <c r="I67" s="28"/>
    </row>
    <row r="68" spans="8:9" x14ac:dyDescent="0.2">
      <c r="H68" s="26"/>
    </row>
    <row r="69" spans="8:9" x14ac:dyDescent="0.2">
      <c r="H69" s="26"/>
    </row>
    <row r="70" spans="8:9" x14ac:dyDescent="0.2">
      <c r="H70" s="26"/>
    </row>
    <row r="71" spans="8:9" x14ac:dyDescent="0.2">
      <c r="H71" s="27"/>
      <c r="I71" s="28"/>
    </row>
    <row r="72" spans="8:9" x14ac:dyDescent="0.2">
      <c r="H72" s="29"/>
      <c r="I72" s="30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topLeftCell="A22" zoomScale="85" zoomScaleNormal="85" workbookViewId="0">
      <selection activeCell="A71" sqref="A71"/>
    </sheetView>
  </sheetViews>
  <sheetFormatPr defaultColWidth="9.140625" defaultRowHeight="12.75" x14ac:dyDescent="0.2"/>
  <cols>
    <col min="1" max="1" width="7.5703125" customWidth="1"/>
    <col min="2" max="2" width="13.7109375" bestFit="1" customWidth="1"/>
    <col min="3" max="3" width="80.85546875" customWidth="1"/>
    <col min="4" max="4" width="23" customWidth="1"/>
    <col min="5" max="5" width="17.7109375" style="33" customWidth="1"/>
    <col min="6" max="6" width="25.5703125" bestFit="1" customWidth="1"/>
    <col min="7" max="7" width="14.5703125" customWidth="1"/>
    <col min="8" max="8" width="13.5703125" style="23" customWidth="1"/>
    <col min="9" max="9" width="15" style="23" customWidth="1"/>
    <col min="10" max="10" width="23" customWidth="1"/>
    <col min="11" max="11" width="8.85546875" customWidth="1"/>
    <col min="12" max="12" width="14.85546875" style="23" customWidth="1"/>
  </cols>
  <sheetData>
    <row r="1" spans="1:12" ht="18.75" x14ac:dyDescent="0.2">
      <c r="A1" s="1"/>
      <c r="B1" s="1"/>
      <c r="C1" s="38" t="s">
        <v>144</v>
      </c>
      <c r="D1" s="38"/>
      <c r="E1" s="38"/>
      <c r="F1" s="38"/>
      <c r="G1" s="38"/>
    </row>
    <row r="2" spans="1:12" x14ac:dyDescent="0.2">
      <c r="A2" s="2" t="s">
        <v>1</v>
      </c>
      <c r="B2" s="2"/>
      <c r="C2" s="3" t="s">
        <v>2</v>
      </c>
      <c r="D2" s="4"/>
      <c r="E2" s="32"/>
      <c r="F2" s="5"/>
      <c r="G2" s="6"/>
    </row>
    <row r="3" spans="1:12" ht="15.75" customHeight="1" x14ac:dyDescent="0.2">
      <c r="A3" s="7"/>
      <c r="B3" s="7"/>
      <c r="C3" s="8"/>
      <c r="D3" s="2"/>
      <c r="E3" s="32"/>
      <c r="F3" s="5"/>
      <c r="G3" s="6"/>
    </row>
    <row r="4" spans="1:12" ht="15" x14ac:dyDescent="0.2">
      <c r="A4" s="9" t="s">
        <v>3</v>
      </c>
      <c r="B4" s="9" t="s">
        <v>8</v>
      </c>
      <c r="C4" s="10" t="s">
        <v>4</v>
      </c>
      <c r="D4" s="10" t="s">
        <v>5</v>
      </c>
      <c r="E4" s="31" t="s">
        <v>541</v>
      </c>
      <c r="F4" s="11" t="s">
        <v>6</v>
      </c>
      <c r="G4" s="12" t="s">
        <v>7</v>
      </c>
      <c r="H4" s="24"/>
      <c r="I4" s="25"/>
      <c r="L4" s="36"/>
    </row>
    <row r="5" spans="1:12" ht="12.75" customHeight="1" x14ac:dyDescent="0.2">
      <c r="F5" s="13"/>
      <c r="G5" s="14"/>
      <c r="H5" s="26"/>
    </row>
    <row r="6" spans="1:12" ht="12.75" customHeight="1" x14ac:dyDescent="0.2">
      <c r="F6" s="13"/>
      <c r="G6" s="14"/>
      <c r="H6" s="26"/>
    </row>
    <row r="7" spans="1:12" ht="12.75" customHeight="1" x14ac:dyDescent="0.2">
      <c r="C7" s="15" t="s">
        <v>9</v>
      </c>
      <c r="F7" s="13"/>
      <c r="G7" s="14"/>
      <c r="H7" s="26"/>
    </row>
    <row r="8" spans="1:12" ht="12.75" customHeight="1" x14ac:dyDescent="0.2">
      <c r="C8" s="15" t="s">
        <v>10</v>
      </c>
      <c r="F8" s="13"/>
      <c r="G8" s="14"/>
      <c r="H8" s="26"/>
    </row>
    <row r="9" spans="1:12" ht="12.75" customHeight="1" x14ac:dyDescent="0.2">
      <c r="A9">
        <v>1</v>
      </c>
      <c r="B9" t="s">
        <v>13</v>
      </c>
      <c r="C9" t="s">
        <v>11</v>
      </c>
      <c r="D9" t="s">
        <v>12</v>
      </c>
      <c r="E9" s="33">
        <v>176000</v>
      </c>
      <c r="F9" s="13">
        <v>1604.856</v>
      </c>
      <c r="G9" s="14">
        <v>5.8099999999999999E-2</v>
      </c>
      <c r="H9" s="26"/>
    </row>
    <row r="10" spans="1:12" ht="12.75" customHeight="1" x14ac:dyDescent="0.2">
      <c r="A10">
        <v>2</v>
      </c>
      <c r="B10" t="s">
        <v>18</v>
      </c>
      <c r="C10" t="s">
        <v>14</v>
      </c>
      <c r="D10" t="s">
        <v>15</v>
      </c>
      <c r="E10" s="33">
        <v>30000</v>
      </c>
      <c r="F10" s="13">
        <v>1215.375</v>
      </c>
      <c r="G10" s="14">
        <v>4.4000000000000004E-2</v>
      </c>
      <c r="H10" s="26"/>
      <c r="J10" s="16" t="s">
        <v>16</v>
      </c>
      <c r="K10" s="16" t="s">
        <v>17</v>
      </c>
    </row>
    <row r="11" spans="1:12" ht="12.75" customHeight="1" x14ac:dyDescent="0.2">
      <c r="A11">
        <v>3</v>
      </c>
      <c r="B11" t="s">
        <v>23</v>
      </c>
      <c r="C11" t="s">
        <v>21</v>
      </c>
      <c r="D11" t="s">
        <v>22</v>
      </c>
      <c r="E11" s="33">
        <v>70000</v>
      </c>
      <c r="F11" s="13">
        <v>1158.8150000000001</v>
      </c>
      <c r="G11" s="14">
        <v>4.1900000000000007E-2</v>
      </c>
      <c r="H11" s="26"/>
      <c r="J11" s="14" t="s">
        <v>12</v>
      </c>
      <c r="K11" s="14">
        <v>0.21309999999999998</v>
      </c>
    </row>
    <row r="12" spans="1:12" ht="12.75" customHeight="1" x14ac:dyDescent="0.2">
      <c r="A12">
        <v>4</v>
      </c>
      <c r="B12" t="s">
        <v>20</v>
      </c>
      <c r="C12" t="s">
        <v>19</v>
      </c>
      <c r="D12" t="s">
        <v>12</v>
      </c>
      <c r="E12" s="33">
        <v>67500</v>
      </c>
      <c r="F12" s="13">
        <v>1097.98875</v>
      </c>
      <c r="G12" s="14">
        <v>3.9699999999999999E-2</v>
      </c>
      <c r="H12" s="26"/>
      <c r="J12" s="14" t="s">
        <v>15</v>
      </c>
      <c r="K12" s="14">
        <v>0.14419999999999999</v>
      </c>
    </row>
    <row r="13" spans="1:12" ht="12.75" customHeight="1" x14ac:dyDescent="0.2">
      <c r="A13">
        <v>5</v>
      </c>
      <c r="B13" t="s">
        <v>58</v>
      </c>
      <c r="C13" t="s">
        <v>56</v>
      </c>
      <c r="D13" t="s">
        <v>15</v>
      </c>
      <c r="E13" s="33">
        <v>40000</v>
      </c>
      <c r="F13" s="13">
        <v>1043.1400000000001</v>
      </c>
      <c r="G13" s="14">
        <v>3.78E-2</v>
      </c>
      <c r="H13" s="26"/>
      <c r="J13" s="14" t="s">
        <v>25</v>
      </c>
      <c r="K13" s="14">
        <v>9.64E-2</v>
      </c>
    </row>
    <row r="14" spans="1:12" ht="12.75" customHeight="1" x14ac:dyDescent="0.2">
      <c r="A14">
        <v>6</v>
      </c>
      <c r="B14" t="s">
        <v>28</v>
      </c>
      <c r="C14" t="s">
        <v>27</v>
      </c>
      <c r="D14" t="s">
        <v>15</v>
      </c>
      <c r="E14" s="33">
        <v>33000</v>
      </c>
      <c r="F14" s="13">
        <v>830.84100000000001</v>
      </c>
      <c r="G14" s="14">
        <v>3.0099999999999998E-2</v>
      </c>
      <c r="H14" s="26"/>
      <c r="J14" s="14" t="s">
        <v>30</v>
      </c>
      <c r="K14" s="14">
        <v>7.3200000000000001E-2</v>
      </c>
    </row>
    <row r="15" spans="1:12" ht="12.75" customHeight="1" x14ac:dyDescent="0.2">
      <c r="A15">
        <v>7</v>
      </c>
      <c r="B15" t="s">
        <v>35</v>
      </c>
      <c r="C15" t="s">
        <v>33</v>
      </c>
      <c r="D15" t="s">
        <v>12</v>
      </c>
      <c r="E15" s="33">
        <v>570000</v>
      </c>
      <c r="F15" s="13">
        <v>809.68499999999995</v>
      </c>
      <c r="G15" s="14">
        <v>2.9300000000000003E-2</v>
      </c>
      <c r="H15" s="26"/>
      <c r="J15" s="14" t="s">
        <v>22</v>
      </c>
      <c r="K15" s="14">
        <v>6.1600000000000002E-2</v>
      </c>
    </row>
    <row r="16" spans="1:12" ht="12.75" customHeight="1" x14ac:dyDescent="0.2">
      <c r="A16">
        <v>8</v>
      </c>
      <c r="B16" t="s">
        <v>146</v>
      </c>
      <c r="C16" t="s">
        <v>145</v>
      </c>
      <c r="D16" t="s">
        <v>30</v>
      </c>
      <c r="E16" s="33">
        <v>120000</v>
      </c>
      <c r="F16" s="13">
        <v>785.58</v>
      </c>
      <c r="G16" s="14">
        <v>2.8399999999999998E-2</v>
      </c>
      <c r="H16" s="26"/>
      <c r="J16" s="14" t="s">
        <v>34</v>
      </c>
      <c r="K16" s="14">
        <v>4.6199999999999998E-2</v>
      </c>
    </row>
    <row r="17" spans="1:11" ht="12.75" customHeight="1" x14ac:dyDescent="0.2">
      <c r="A17">
        <v>9</v>
      </c>
      <c r="B17" t="s">
        <v>26</v>
      </c>
      <c r="C17" t="s">
        <v>24</v>
      </c>
      <c r="D17" t="s">
        <v>25</v>
      </c>
      <c r="E17" s="33">
        <v>23000</v>
      </c>
      <c r="F17" s="13">
        <v>767.5675</v>
      </c>
      <c r="G17" s="14">
        <v>2.7799999999999998E-2</v>
      </c>
      <c r="H17" s="26"/>
      <c r="J17" s="14" t="s">
        <v>39</v>
      </c>
      <c r="K17" s="14">
        <v>4.2500000000000003E-2</v>
      </c>
    </row>
    <row r="18" spans="1:11" ht="12.75" customHeight="1" x14ac:dyDescent="0.2">
      <c r="A18">
        <v>10</v>
      </c>
      <c r="B18" t="s">
        <v>41</v>
      </c>
      <c r="C18" t="s">
        <v>38</v>
      </c>
      <c r="D18" t="s">
        <v>39</v>
      </c>
      <c r="E18" s="33">
        <v>40000</v>
      </c>
      <c r="F18" s="13">
        <v>750.2</v>
      </c>
      <c r="G18" s="14">
        <v>2.7200000000000002E-2</v>
      </c>
      <c r="H18" s="26"/>
      <c r="J18" s="14" t="s">
        <v>48</v>
      </c>
      <c r="K18" s="14">
        <v>3.8900000000000004E-2</v>
      </c>
    </row>
    <row r="19" spans="1:11" ht="12.75" customHeight="1" x14ac:dyDescent="0.2">
      <c r="A19">
        <v>11</v>
      </c>
      <c r="B19" t="s">
        <v>32</v>
      </c>
      <c r="C19" t="s">
        <v>29</v>
      </c>
      <c r="D19" t="s">
        <v>30</v>
      </c>
      <c r="E19" s="33">
        <v>170000</v>
      </c>
      <c r="F19" s="13">
        <v>714.76499999999999</v>
      </c>
      <c r="G19" s="14">
        <v>2.5899999999999999E-2</v>
      </c>
      <c r="H19" s="26"/>
      <c r="J19" s="14" t="s">
        <v>40</v>
      </c>
      <c r="K19" s="14">
        <v>3.5799999999999998E-2</v>
      </c>
    </row>
    <row r="20" spans="1:11" ht="12.75" customHeight="1" x14ac:dyDescent="0.2">
      <c r="A20">
        <v>12</v>
      </c>
      <c r="B20" t="s">
        <v>76</v>
      </c>
      <c r="C20" t="s">
        <v>74</v>
      </c>
      <c r="D20" t="s">
        <v>48</v>
      </c>
      <c r="E20" s="33">
        <v>70000</v>
      </c>
      <c r="F20" s="13">
        <v>700.38499999999999</v>
      </c>
      <c r="G20" s="14">
        <v>2.5399999999999999E-2</v>
      </c>
      <c r="H20" s="26"/>
      <c r="J20" s="14" t="s">
        <v>31</v>
      </c>
      <c r="K20" s="14">
        <v>2.9500000000000002E-2</v>
      </c>
    </row>
    <row r="21" spans="1:11" ht="12.75" customHeight="1" x14ac:dyDescent="0.2">
      <c r="A21">
        <v>13</v>
      </c>
      <c r="B21" t="s">
        <v>55</v>
      </c>
      <c r="C21" t="s">
        <v>53</v>
      </c>
      <c r="D21" t="s">
        <v>25</v>
      </c>
      <c r="E21" s="33">
        <v>130000</v>
      </c>
      <c r="F21" s="13">
        <v>696.60500000000002</v>
      </c>
      <c r="G21" s="14">
        <v>2.52E-2</v>
      </c>
      <c r="H21" s="26"/>
      <c r="J21" s="14" t="s">
        <v>51</v>
      </c>
      <c r="K21" s="14">
        <v>2.7200000000000002E-2</v>
      </c>
    </row>
    <row r="22" spans="1:11" ht="12.75" customHeight="1" x14ac:dyDescent="0.2">
      <c r="A22">
        <v>14</v>
      </c>
      <c r="B22" t="s">
        <v>46</v>
      </c>
      <c r="C22" t="s">
        <v>44</v>
      </c>
      <c r="D22" t="s">
        <v>12</v>
      </c>
      <c r="E22" s="33">
        <v>95000</v>
      </c>
      <c r="F22" s="13">
        <v>684.09500000000003</v>
      </c>
      <c r="G22" s="14">
        <v>2.4799999999999999E-2</v>
      </c>
      <c r="H22" s="26"/>
      <c r="J22" s="14" t="s">
        <v>63</v>
      </c>
      <c r="K22" s="14">
        <v>2.7099999999999999E-2</v>
      </c>
    </row>
    <row r="23" spans="1:11" ht="12.75" customHeight="1" x14ac:dyDescent="0.2">
      <c r="A23">
        <v>15</v>
      </c>
      <c r="B23" t="s">
        <v>43</v>
      </c>
      <c r="C23" t="s">
        <v>42</v>
      </c>
      <c r="D23" t="s">
        <v>34</v>
      </c>
      <c r="E23" s="33">
        <v>180000</v>
      </c>
      <c r="F23" s="13">
        <v>675.18</v>
      </c>
      <c r="G23" s="14">
        <v>2.4399999999999998E-2</v>
      </c>
      <c r="H23" s="26"/>
      <c r="J23" s="14" t="s">
        <v>57</v>
      </c>
      <c r="K23" s="14">
        <v>2.6200000000000001E-2</v>
      </c>
    </row>
    <row r="24" spans="1:11" ht="12.75" customHeight="1" x14ac:dyDescent="0.2">
      <c r="A24">
        <v>16</v>
      </c>
      <c r="B24" t="s">
        <v>49</v>
      </c>
      <c r="C24" t="s">
        <v>47</v>
      </c>
      <c r="D24" t="s">
        <v>25</v>
      </c>
      <c r="E24" s="33">
        <v>5000</v>
      </c>
      <c r="F24" s="13">
        <v>638.63750000000005</v>
      </c>
      <c r="G24" s="14">
        <v>2.3099999999999999E-2</v>
      </c>
      <c r="H24" s="26"/>
      <c r="J24" s="14" t="s">
        <v>54</v>
      </c>
      <c r="K24" s="14">
        <v>2.2000000000000002E-2</v>
      </c>
    </row>
    <row r="25" spans="1:11" ht="12.75" customHeight="1" x14ac:dyDescent="0.2">
      <c r="A25">
        <v>17</v>
      </c>
      <c r="B25" t="s">
        <v>87</v>
      </c>
      <c r="C25" t="s">
        <v>86</v>
      </c>
      <c r="D25" t="s">
        <v>12</v>
      </c>
      <c r="E25" s="33">
        <v>90000</v>
      </c>
      <c r="F25" s="13">
        <v>616.04999999999995</v>
      </c>
      <c r="G25" s="14">
        <v>2.23E-2</v>
      </c>
      <c r="H25" s="26"/>
      <c r="J25" s="14" t="s">
        <v>45</v>
      </c>
      <c r="K25" s="14">
        <v>1.84E-2</v>
      </c>
    </row>
    <row r="26" spans="1:11" ht="12.75" customHeight="1" x14ac:dyDescent="0.2">
      <c r="A26">
        <v>18</v>
      </c>
      <c r="B26" t="s">
        <v>70</v>
      </c>
      <c r="C26" t="s">
        <v>68</v>
      </c>
      <c r="D26" t="s">
        <v>54</v>
      </c>
      <c r="E26" s="33">
        <v>45000</v>
      </c>
      <c r="F26" s="13">
        <v>608.30999999999995</v>
      </c>
      <c r="G26" s="14">
        <v>2.2000000000000002E-2</v>
      </c>
      <c r="H26" s="26"/>
      <c r="J26" s="14" t="s">
        <v>60</v>
      </c>
      <c r="K26" s="14">
        <v>1.5700000000000002E-2</v>
      </c>
    </row>
    <row r="27" spans="1:11" ht="12.75" customHeight="1" x14ac:dyDescent="0.2">
      <c r="A27">
        <v>19</v>
      </c>
      <c r="B27" t="s">
        <v>37</v>
      </c>
      <c r="C27" t="s">
        <v>36</v>
      </c>
      <c r="D27" t="s">
        <v>34</v>
      </c>
      <c r="E27" s="33">
        <v>320000</v>
      </c>
      <c r="F27" s="13">
        <v>603.20000000000005</v>
      </c>
      <c r="G27" s="14">
        <v>2.18E-2</v>
      </c>
      <c r="H27" s="26"/>
      <c r="J27" s="14" t="s">
        <v>147</v>
      </c>
      <c r="K27" s="14">
        <v>1.49E-2</v>
      </c>
    </row>
    <row r="28" spans="1:11" ht="12.75" customHeight="1" x14ac:dyDescent="0.2">
      <c r="A28">
        <v>20</v>
      </c>
      <c r="B28" t="s">
        <v>79</v>
      </c>
      <c r="C28" t="s">
        <v>77</v>
      </c>
      <c r="D28" t="s">
        <v>25</v>
      </c>
      <c r="E28" s="33">
        <v>43000</v>
      </c>
      <c r="F28" s="13">
        <v>561.66600000000005</v>
      </c>
      <c r="G28" s="14">
        <v>2.0299999999999999E-2</v>
      </c>
      <c r="H28" s="26"/>
      <c r="J28" s="14" t="s">
        <v>78</v>
      </c>
      <c r="K28" s="14">
        <v>1.3999999999999999E-2</v>
      </c>
    </row>
    <row r="29" spans="1:11" ht="12.75" customHeight="1" x14ac:dyDescent="0.2">
      <c r="A29">
        <v>21</v>
      </c>
      <c r="B29" t="s">
        <v>67</v>
      </c>
      <c r="C29" t="s">
        <v>65</v>
      </c>
      <c r="D29" t="s">
        <v>22</v>
      </c>
      <c r="E29" s="33">
        <v>200000</v>
      </c>
      <c r="F29" s="13">
        <v>545</v>
      </c>
      <c r="G29" s="14">
        <v>1.9699999999999999E-2</v>
      </c>
      <c r="H29" s="26"/>
      <c r="J29" s="14" t="s">
        <v>69</v>
      </c>
      <c r="K29" s="14">
        <v>1.32E-2</v>
      </c>
    </row>
    <row r="30" spans="1:11" ht="12.75" customHeight="1" x14ac:dyDescent="0.2">
      <c r="A30">
        <v>22</v>
      </c>
      <c r="B30" t="s">
        <v>150</v>
      </c>
      <c r="C30" t="s">
        <v>148</v>
      </c>
      <c r="D30" t="s">
        <v>30</v>
      </c>
      <c r="E30" s="33">
        <v>3500</v>
      </c>
      <c r="F30" s="13">
        <v>521.52625</v>
      </c>
      <c r="G30" s="14">
        <v>1.89E-2</v>
      </c>
      <c r="H30" s="26"/>
      <c r="J30" s="14" t="s">
        <v>149</v>
      </c>
      <c r="K30" s="14">
        <v>2.0000000000000001E-4</v>
      </c>
    </row>
    <row r="31" spans="1:11" ht="12.75" customHeight="1" x14ac:dyDescent="0.2">
      <c r="A31">
        <v>23</v>
      </c>
      <c r="B31" t="s">
        <v>85</v>
      </c>
      <c r="C31" t="s">
        <v>83</v>
      </c>
      <c r="D31" t="s">
        <v>45</v>
      </c>
      <c r="E31" s="33">
        <v>40000</v>
      </c>
      <c r="F31" s="13">
        <v>509.24</v>
      </c>
      <c r="G31" s="14">
        <v>1.84E-2</v>
      </c>
      <c r="H31" s="26"/>
      <c r="J31" s="14" t="s">
        <v>151</v>
      </c>
      <c r="K31" s="14">
        <v>0</v>
      </c>
    </row>
    <row r="32" spans="1:11" ht="12.75" customHeight="1" x14ac:dyDescent="0.2">
      <c r="A32">
        <v>24</v>
      </c>
      <c r="B32" t="s">
        <v>91</v>
      </c>
      <c r="C32" t="s">
        <v>90</v>
      </c>
      <c r="D32" t="s">
        <v>15</v>
      </c>
      <c r="E32" s="33">
        <v>31000</v>
      </c>
      <c r="F32" s="13">
        <v>498.60399999999998</v>
      </c>
      <c r="G32" s="14">
        <v>1.8000000000000002E-2</v>
      </c>
      <c r="H32" s="26"/>
      <c r="J32" s="14" t="s">
        <v>75</v>
      </c>
      <c r="K32" s="14">
        <v>0</v>
      </c>
    </row>
    <row r="33" spans="1:11" ht="12.75" customHeight="1" x14ac:dyDescent="0.2">
      <c r="A33">
        <v>25</v>
      </c>
      <c r="B33" t="s">
        <v>97</v>
      </c>
      <c r="C33" t="s">
        <v>96</v>
      </c>
      <c r="D33" t="s">
        <v>60</v>
      </c>
      <c r="E33" s="33">
        <v>120000</v>
      </c>
      <c r="F33" s="13">
        <v>434.46</v>
      </c>
      <c r="G33" s="14">
        <v>1.5700000000000002E-2</v>
      </c>
      <c r="H33" s="26"/>
      <c r="J33" s="14" t="s">
        <v>152</v>
      </c>
      <c r="K33" s="14">
        <v>0</v>
      </c>
    </row>
    <row r="34" spans="1:11" ht="12.75" customHeight="1" x14ac:dyDescent="0.2">
      <c r="A34">
        <v>26</v>
      </c>
      <c r="B34" t="s">
        <v>109</v>
      </c>
      <c r="C34" t="s">
        <v>108</v>
      </c>
      <c r="D34" t="s">
        <v>39</v>
      </c>
      <c r="E34" s="33">
        <v>50000</v>
      </c>
      <c r="F34" s="13">
        <v>422.7</v>
      </c>
      <c r="G34" s="14">
        <v>1.5300000000000001E-2</v>
      </c>
      <c r="H34" s="26"/>
      <c r="J34" s="14" t="s">
        <v>153</v>
      </c>
      <c r="K34" s="14">
        <v>0</v>
      </c>
    </row>
    <row r="35" spans="1:11" ht="12.75" customHeight="1" x14ac:dyDescent="0.2">
      <c r="A35">
        <v>27</v>
      </c>
      <c r="B35" t="s">
        <v>156</v>
      </c>
      <c r="C35" t="s">
        <v>154</v>
      </c>
      <c r="D35" t="s">
        <v>147</v>
      </c>
      <c r="E35" s="33">
        <v>250000</v>
      </c>
      <c r="F35" s="13">
        <v>411.625</v>
      </c>
      <c r="G35" s="14">
        <v>1.49E-2</v>
      </c>
      <c r="H35" s="26"/>
      <c r="J35" s="14" t="s">
        <v>155</v>
      </c>
      <c r="K35" s="14">
        <v>0</v>
      </c>
    </row>
    <row r="36" spans="1:11" ht="12.75" customHeight="1" x14ac:dyDescent="0.2">
      <c r="A36">
        <v>28</v>
      </c>
      <c r="B36" t="s">
        <v>127</v>
      </c>
      <c r="C36" t="s">
        <v>126</v>
      </c>
      <c r="D36" t="s">
        <v>57</v>
      </c>
      <c r="E36" s="33">
        <v>100000</v>
      </c>
      <c r="F36" s="13">
        <v>402.7</v>
      </c>
      <c r="G36" s="14">
        <v>1.46E-2</v>
      </c>
      <c r="H36" s="26"/>
      <c r="J36" s="14" t="s">
        <v>84</v>
      </c>
      <c r="K36" s="14">
        <v>3.9699999999999999E-2</v>
      </c>
    </row>
    <row r="37" spans="1:11" ht="12.75" customHeight="1" x14ac:dyDescent="0.2">
      <c r="A37">
        <v>29</v>
      </c>
      <c r="B37" t="s">
        <v>158</v>
      </c>
      <c r="C37" t="s">
        <v>157</v>
      </c>
      <c r="D37" t="s">
        <v>12</v>
      </c>
      <c r="E37" s="33">
        <v>36000</v>
      </c>
      <c r="F37" s="13">
        <v>402.57</v>
      </c>
      <c r="G37" s="14">
        <v>1.46E-2</v>
      </c>
      <c r="H37" s="26"/>
      <c r="J37" s="14"/>
      <c r="K37" s="14"/>
    </row>
    <row r="38" spans="1:11" ht="12.75" customHeight="1" x14ac:dyDescent="0.2">
      <c r="A38">
        <v>30</v>
      </c>
      <c r="B38" t="s">
        <v>160</v>
      </c>
      <c r="C38" t="s">
        <v>159</v>
      </c>
      <c r="D38" t="s">
        <v>40</v>
      </c>
      <c r="E38" s="33">
        <v>7212</v>
      </c>
      <c r="F38" s="13">
        <v>398.93538599999999</v>
      </c>
      <c r="G38" s="14">
        <v>1.44E-2</v>
      </c>
      <c r="H38" s="26"/>
    </row>
    <row r="39" spans="1:11" ht="12.75" customHeight="1" x14ac:dyDescent="0.2">
      <c r="A39">
        <v>31</v>
      </c>
      <c r="B39" t="s">
        <v>93</v>
      </c>
      <c r="C39" t="s">
        <v>92</v>
      </c>
      <c r="D39" t="s">
        <v>15</v>
      </c>
      <c r="E39" s="33">
        <v>70000</v>
      </c>
      <c r="F39" s="13">
        <v>394.59</v>
      </c>
      <c r="G39" s="14">
        <v>1.43E-2</v>
      </c>
      <c r="H39" s="26"/>
    </row>
    <row r="40" spans="1:11" ht="12.75" customHeight="1" x14ac:dyDescent="0.2">
      <c r="A40">
        <v>32</v>
      </c>
      <c r="B40" t="s">
        <v>61</v>
      </c>
      <c r="C40" t="s">
        <v>59</v>
      </c>
      <c r="D40" t="s">
        <v>51</v>
      </c>
      <c r="E40" s="33">
        <v>240000</v>
      </c>
      <c r="F40" s="13">
        <v>392.88</v>
      </c>
      <c r="G40" s="14">
        <v>1.4199999999999999E-2</v>
      </c>
      <c r="H40" s="26"/>
    </row>
    <row r="41" spans="1:11" ht="12.75" customHeight="1" x14ac:dyDescent="0.2">
      <c r="A41">
        <v>33</v>
      </c>
      <c r="B41" t="s">
        <v>162</v>
      </c>
      <c r="C41" t="s">
        <v>161</v>
      </c>
      <c r="D41" t="s">
        <v>63</v>
      </c>
      <c r="E41" s="33">
        <v>111000</v>
      </c>
      <c r="F41" s="13">
        <v>382.67250000000001</v>
      </c>
      <c r="G41" s="14">
        <v>1.3899999999999999E-2</v>
      </c>
      <c r="H41" s="26"/>
    </row>
    <row r="42" spans="1:11" ht="12.75" customHeight="1" x14ac:dyDescent="0.2">
      <c r="A42">
        <v>34</v>
      </c>
      <c r="B42" t="s">
        <v>115</v>
      </c>
      <c r="C42" t="s">
        <v>114</v>
      </c>
      <c r="D42" t="s">
        <v>69</v>
      </c>
      <c r="E42" s="33">
        <v>90000</v>
      </c>
      <c r="F42" s="13">
        <v>364.63499999999999</v>
      </c>
      <c r="G42" s="14">
        <v>1.32E-2</v>
      </c>
      <c r="H42" s="26"/>
    </row>
    <row r="43" spans="1:11" ht="12.75" customHeight="1" x14ac:dyDescent="0.2">
      <c r="A43">
        <v>35</v>
      </c>
      <c r="B43" t="s">
        <v>164</v>
      </c>
      <c r="C43" t="s">
        <v>163</v>
      </c>
      <c r="D43" t="s">
        <v>63</v>
      </c>
      <c r="E43" s="33">
        <v>4000</v>
      </c>
      <c r="F43" s="13">
        <v>363.584</v>
      </c>
      <c r="G43" s="14">
        <v>1.32E-2</v>
      </c>
      <c r="H43" s="26"/>
    </row>
    <row r="44" spans="1:11" ht="12.75" customHeight="1" x14ac:dyDescent="0.2">
      <c r="A44">
        <v>36</v>
      </c>
      <c r="B44" t="s">
        <v>166</v>
      </c>
      <c r="C44" t="s">
        <v>165</v>
      </c>
      <c r="D44" t="s">
        <v>51</v>
      </c>
      <c r="E44" s="33">
        <v>210000</v>
      </c>
      <c r="F44" s="13">
        <v>360.04500000000002</v>
      </c>
      <c r="G44" s="14">
        <v>1.3000000000000001E-2</v>
      </c>
      <c r="H44" s="26"/>
    </row>
    <row r="45" spans="1:11" ht="12.75" customHeight="1" x14ac:dyDescent="0.2">
      <c r="A45">
        <v>37</v>
      </c>
      <c r="B45" t="s">
        <v>168</v>
      </c>
      <c r="C45" t="s">
        <v>167</v>
      </c>
      <c r="D45" t="s">
        <v>12</v>
      </c>
      <c r="E45" s="33">
        <v>120000</v>
      </c>
      <c r="F45" s="13">
        <v>342.48</v>
      </c>
      <c r="G45" s="14">
        <v>1.24E-2</v>
      </c>
      <c r="H45" s="26"/>
    </row>
    <row r="46" spans="1:11" ht="12.75" customHeight="1" x14ac:dyDescent="0.2">
      <c r="A46">
        <v>38</v>
      </c>
      <c r="B46" t="s">
        <v>105</v>
      </c>
      <c r="C46" t="s">
        <v>104</v>
      </c>
      <c r="D46" t="s">
        <v>12</v>
      </c>
      <c r="E46" s="33">
        <v>75000</v>
      </c>
      <c r="F46" s="13">
        <v>329.55</v>
      </c>
      <c r="G46" s="14">
        <v>1.1899999999999999E-2</v>
      </c>
      <c r="H46" s="26"/>
    </row>
    <row r="47" spans="1:11" ht="12.75" customHeight="1" x14ac:dyDescent="0.2">
      <c r="A47">
        <v>39</v>
      </c>
      <c r="B47" t="s">
        <v>170</v>
      </c>
      <c r="C47" t="s">
        <v>169</v>
      </c>
      <c r="D47" t="s">
        <v>31</v>
      </c>
      <c r="E47" s="33">
        <v>40000</v>
      </c>
      <c r="F47" s="13">
        <v>325.22000000000003</v>
      </c>
      <c r="G47" s="14">
        <v>1.18E-2</v>
      </c>
      <c r="H47" s="26"/>
    </row>
    <row r="48" spans="1:11" ht="12.75" customHeight="1" x14ac:dyDescent="0.2">
      <c r="A48">
        <v>40</v>
      </c>
      <c r="B48" t="s">
        <v>99</v>
      </c>
      <c r="C48" t="s">
        <v>98</v>
      </c>
      <c r="D48" t="s">
        <v>57</v>
      </c>
      <c r="E48" s="33">
        <v>80000</v>
      </c>
      <c r="F48" s="13">
        <v>319.12</v>
      </c>
      <c r="G48" s="14">
        <v>1.1599999999999999E-2</v>
      </c>
      <c r="H48" s="26"/>
    </row>
    <row r="49" spans="1:9" ht="12.75" customHeight="1" x14ac:dyDescent="0.2">
      <c r="A49">
        <v>41</v>
      </c>
      <c r="B49" t="s">
        <v>82</v>
      </c>
      <c r="C49" t="s">
        <v>80</v>
      </c>
      <c r="D49" t="s">
        <v>40</v>
      </c>
      <c r="E49" s="33">
        <v>20000</v>
      </c>
      <c r="F49" s="13">
        <v>306.16000000000003</v>
      </c>
      <c r="G49" s="14">
        <v>1.11E-2</v>
      </c>
      <c r="H49" s="26"/>
    </row>
    <row r="50" spans="1:9" ht="12.75" customHeight="1" x14ac:dyDescent="0.2">
      <c r="A50">
        <v>42</v>
      </c>
      <c r="B50" t="s">
        <v>172</v>
      </c>
      <c r="C50" t="s">
        <v>171</v>
      </c>
      <c r="D50" t="s">
        <v>48</v>
      </c>
      <c r="E50" s="33">
        <v>40000</v>
      </c>
      <c r="F50" s="13">
        <v>289.89999999999998</v>
      </c>
      <c r="G50" s="14">
        <v>1.0500000000000001E-2</v>
      </c>
      <c r="H50" s="26"/>
    </row>
    <row r="51" spans="1:9" ht="12.75" customHeight="1" x14ac:dyDescent="0.2">
      <c r="A51">
        <v>43</v>
      </c>
      <c r="B51" t="s">
        <v>174</v>
      </c>
      <c r="C51" t="s">
        <v>173</v>
      </c>
      <c r="D51" t="s">
        <v>78</v>
      </c>
      <c r="E51" s="33">
        <v>80000</v>
      </c>
      <c r="F51" s="13">
        <v>284.92</v>
      </c>
      <c r="G51" s="14">
        <v>1.03E-2</v>
      </c>
      <c r="H51" s="26"/>
    </row>
    <row r="52" spans="1:9" ht="12.75" customHeight="1" x14ac:dyDescent="0.2">
      <c r="A52">
        <v>44</v>
      </c>
      <c r="B52" t="s">
        <v>176</v>
      </c>
      <c r="C52" t="s">
        <v>175</v>
      </c>
      <c r="D52" t="s">
        <v>40</v>
      </c>
      <c r="E52" s="33">
        <v>80000</v>
      </c>
      <c r="F52" s="13">
        <v>284.16000000000003</v>
      </c>
      <c r="G52" s="14">
        <v>1.03E-2</v>
      </c>
      <c r="H52" s="26"/>
    </row>
    <row r="53" spans="1:9" ht="12.75" customHeight="1" x14ac:dyDescent="0.2">
      <c r="A53">
        <v>45</v>
      </c>
      <c r="B53" t="s">
        <v>178</v>
      </c>
      <c r="C53" t="s">
        <v>177</v>
      </c>
      <c r="D53" t="s">
        <v>31</v>
      </c>
      <c r="E53" s="33">
        <v>35000</v>
      </c>
      <c r="F53" s="13">
        <v>255.95500000000001</v>
      </c>
      <c r="G53" s="14">
        <v>9.300000000000001E-3</v>
      </c>
      <c r="H53" s="26"/>
    </row>
    <row r="54" spans="1:9" ht="12.75" customHeight="1" x14ac:dyDescent="0.2">
      <c r="A54">
        <v>46</v>
      </c>
      <c r="B54" t="s">
        <v>180</v>
      </c>
      <c r="C54" t="s">
        <v>179</v>
      </c>
      <c r="D54" t="s">
        <v>31</v>
      </c>
      <c r="E54" s="33">
        <v>120000</v>
      </c>
      <c r="F54" s="13">
        <v>230.7</v>
      </c>
      <c r="G54" s="14">
        <v>8.3999999999999995E-3</v>
      </c>
      <c r="H54" s="26"/>
    </row>
    <row r="55" spans="1:9" ht="12.75" customHeight="1" x14ac:dyDescent="0.2">
      <c r="A55">
        <v>47</v>
      </c>
      <c r="B55" t="s">
        <v>123</v>
      </c>
      <c r="C55" t="s">
        <v>122</v>
      </c>
      <c r="D55" t="s">
        <v>48</v>
      </c>
      <c r="E55" s="33">
        <v>20000</v>
      </c>
      <c r="F55" s="13">
        <v>82.64</v>
      </c>
      <c r="G55" s="14">
        <v>3.0000000000000001E-3</v>
      </c>
      <c r="H55" s="26"/>
    </row>
    <row r="56" spans="1:9" ht="12.75" customHeight="1" x14ac:dyDescent="0.2">
      <c r="A56">
        <v>48</v>
      </c>
      <c r="B56" t="s">
        <v>129</v>
      </c>
      <c r="C56" t="s">
        <v>128</v>
      </c>
      <c r="D56" t="s">
        <v>78</v>
      </c>
      <c r="E56" s="33">
        <v>50000</v>
      </c>
      <c r="F56" s="13">
        <v>81.974999999999994</v>
      </c>
      <c r="G56" s="14">
        <v>3.0000000000000001E-3</v>
      </c>
      <c r="H56" s="26"/>
    </row>
    <row r="57" spans="1:9" ht="12.75" customHeight="1" x14ac:dyDescent="0.2">
      <c r="A57">
        <v>49</v>
      </c>
      <c r="B57" t="s">
        <v>182</v>
      </c>
      <c r="C57" t="s">
        <v>181</v>
      </c>
      <c r="D57" t="s">
        <v>149</v>
      </c>
      <c r="E57" s="33">
        <v>60167</v>
      </c>
      <c r="F57" s="13">
        <v>4.2116899999999999</v>
      </c>
      <c r="G57" s="14">
        <v>2.0000000000000001E-4</v>
      </c>
      <c r="H57" s="26"/>
    </row>
    <row r="58" spans="1:9" ht="12.75" customHeight="1" x14ac:dyDescent="0.2">
      <c r="A58">
        <v>50</v>
      </c>
      <c r="B58" t="s">
        <v>184</v>
      </c>
      <c r="C58" t="s">
        <v>183</v>
      </c>
      <c r="D58" t="s">
        <v>149</v>
      </c>
      <c r="E58" s="33">
        <v>200000</v>
      </c>
      <c r="F58" s="13">
        <v>0.02</v>
      </c>
      <c r="G58" s="14">
        <v>0</v>
      </c>
      <c r="H58" s="27"/>
      <c r="I58" s="28"/>
    </row>
    <row r="59" spans="1:9" ht="12.75" customHeight="1" x14ac:dyDescent="0.2">
      <c r="A59">
        <v>51</v>
      </c>
      <c r="B59" t="s">
        <v>186</v>
      </c>
      <c r="C59" t="s">
        <v>185</v>
      </c>
      <c r="D59" t="s">
        <v>151</v>
      </c>
      <c r="E59" s="33">
        <v>149000</v>
      </c>
      <c r="F59" s="13">
        <v>1.49E-2</v>
      </c>
      <c r="G59" s="14">
        <v>0</v>
      </c>
      <c r="H59" s="26"/>
    </row>
    <row r="60" spans="1:9" ht="12.75" customHeight="1" x14ac:dyDescent="0.2">
      <c r="A60">
        <v>52</v>
      </c>
      <c r="B60" t="s">
        <v>188</v>
      </c>
      <c r="C60" t="s">
        <v>187</v>
      </c>
      <c r="D60" t="s">
        <v>75</v>
      </c>
      <c r="E60" s="33">
        <v>70000</v>
      </c>
      <c r="F60" s="13">
        <v>7.0000000000000001E-3</v>
      </c>
      <c r="G60" s="14">
        <v>0</v>
      </c>
      <c r="H60" s="26"/>
    </row>
    <row r="61" spans="1:9" ht="12.75" customHeight="1" x14ac:dyDescent="0.2">
      <c r="A61">
        <v>53</v>
      </c>
      <c r="B61" t="s">
        <v>190</v>
      </c>
      <c r="C61" t="s">
        <v>189</v>
      </c>
      <c r="D61" t="s">
        <v>152</v>
      </c>
      <c r="E61" s="33">
        <v>25000</v>
      </c>
      <c r="F61" s="13">
        <v>2.5000000000000001E-3</v>
      </c>
      <c r="G61" s="14">
        <v>0</v>
      </c>
      <c r="H61" s="26"/>
    </row>
    <row r="62" spans="1:9" ht="12.75" customHeight="1" x14ac:dyDescent="0.2">
      <c r="A62">
        <v>54</v>
      </c>
      <c r="B62" t="s">
        <v>192</v>
      </c>
      <c r="C62" t="s">
        <v>191</v>
      </c>
      <c r="D62" t="s">
        <v>149</v>
      </c>
      <c r="E62" s="33">
        <v>25000</v>
      </c>
      <c r="F62" s="13">
        <v>2.5000000000000001E-3</v>
      </c>
      <c r="G62" s="14">
        <v>0</v>
      </c>
      <c r="H62" s="26"/>
    </row>
    <row r="63" spans="1:9" ht="12.75" customHeight="1" x14ac:dyDescent="0.2">
      <c r="A63">
        <v>55</v>
      </c>
      <c r="B63" t="s">
        <v>194</v>
      </c>
      <c r="C63" t="s">
        <v>193</v>
      </c>
      <c r="D63" t="s">
        <v>153</v>
      </c>
      <c r="E63" s="33">
        <v>14750</v>
      </c>
      <c r="F63" s="13">
        <v>1.475E-3</v>
      </c>
      <c r="G63" s="14">
        <v>0</v>
      </c>
      <c r="H63" s="27"/>
      <c r="I63" s="28"/>
    </row>
    <row r="64" spans="1:9" ht="12.75" customHeight="1" x14ac:dyDescent="0.2">
      <c r="A64">
        <v>56</v>
      </c>
      <c r="B64" t="s">
        <v>196</v>
      </c>
      <c r="C64" t="s">
        <v>195</v>
      </c>
      <c r="D64" t="s">
        <v>149</v>
      </c>
      <c r="E64" s="33">
        <v>10000</v>
      </c>
      <c r="F64" s="13">
        <v>1E-3</v>
      </c>
      <c r="G64" s="14">
        <v>0</v>
      </c>
      <c r="H64" s="26"/>
    </row>
    <row r="65" spans="1:9" ht="12.75" customHeight="1" x14ac:dyDescent="0.2">
      <c r="A65">
        <v>57</v>
      </c>
      <c r="B65" t="s">
        <v>131</v>
      </c>
      <c r="C65" t="s">
        <v>130</v>
      </c>
      <c r="D65" t="s">
        <v>15</v>
      </c>
      <c r="E65" s="33">
        <v>8000</v>
      </c>
      <c r="F65" s="13">
        <v>8.0000000000000004E-4</v>
      </c>
      <c r="G65" s="14">
        <v>0</v>
      </c>
      <c r="H65" s="26"/>
    </row>
    <row r="66" spans="1:9" ht="12.75" customHeight="1" x14ac:dyDescent="0.2">
      <c r="A66">
        <v>58</v>
      </c>
      <c r="B66" t="s">
        <v>198</v>
      </c>
      <c r="C66" t="s">
        <v>197</v>
      </c>
      <c r="D66" t="s">
        <v>155</v>
      </c>
      <c r="E66" s="33">
        <v>6650</v>
      </c>
      <c r="F66" s="13">
        <v>6.6500000000000001E-4</v>
      </c>
      <c r="G66" s="14">
        <v>0</v>
      </c>
      <c r="H66" s="26"/>
    </row>
    <row r="67" spans="1:9" ht="12.75" customHeight="1" x14ac:dyDescent="0.2">
      <c r="C67" s="17" t="s">
        <v>134</v>
      </c>
      <c r="D67" s="17"/>
      <c r="E67" s="34"/>
      <c r="F67" s="18">
        <f>SUM(F9:F66)</f>
        <v>26505.751415999996</v>
      </c>
      <c r="G67" s="19">
        <f>SUM(G9:G66)</f>
        <v>0.95959999999999979</v>
      </c>
      <c r="H67" s="27"/>
      <c r="I67" s="28"/>
    </row>
    <row r="68" spans="1:9" ht="12.75" customHeight="1" x14ac:dyDescent="0.2">
      <c r="F68" s="13"/>
      <c r="G68" s="14"/>
      <c r="H68" s="26"/>
    </row>
    <row r="69" spans="1:9" ht="12.75" customHeight="1" x14ac:dyDescent="0.2">
      <c r="C69" s="15" t="s">
        <v>135</v>
      </c>
      <c r="F69" s="13"/>
      <c r="G69" s="14"/>
      <c r="H69" s="26"/>
    </row>
    <row r="70" spans="1:9" ht="12.75" customHeight="1" x14ac:dyDescent="0.2">
      <c r="C70" s="15" t="s">
        <v>10</v>
      </c>
      <c r="F70" s="13"/>
      <c r="G70" s="14"/>
      <c r="H70" s="27"/>
      <c r="I70" s="28"/>
    </row>
    <row r="71" spans="1:9" ht="12.75" customHeight="1" x14ac:dyDescent="0.2">
      <c r="A71">
        <v>59</v>
      </c>
      <c r="B71" t="s">
        <v>137</v>
      </c>
      <c r="C71" t="s">
        <v>136</v>
      </c>
      <c r="D71" t="s">
        <v>78</v>
      </c>
      <c r="E71" s="33">
        <v>2310000</v>
      </c>
      <c r="F71" s="13">
        <v>18.48</v>
      </c>
      <c r="G71" s="14">
        <v>7.000000000000001E-4</v>
      </c>
      <c r="H71" s="26"/>
    </row>
    <row r="72" spans="1:9" ht="12.75" customHeight="1" x14ac:dyDescent="0.2">
      <c r="C72" s="17" t="s">
        <v>134</v>
      </c>
      <c r="D72" s="17"/>
      <c r="E72" s="34"/>
      <c r="F72" s="18">
        <f>SUM(F71:F71)</f>
        <v>18.48</v>
      </c>
      <c r="G72" s="19">
        <f>SUM(G71:G71)</f>
        <v>7.000000000000001E-4</v>
      </c>
      <c r="H72" s="26"/>
    </row>
    <row r="73" spans="1:9" ht="12.75" customHeight="1" x14ac:dyDescent="0.2">
      <c r="F73" s="13"/>
      <c r="G73" s="14"/>
      <c r="H73" s="26"/>
    </row>
    <row r="74" spans="1:9" ht="12.75" customHeight="1" x14ac:dyDescent="0.2">
      <c r="C74" s="15" t="s">
        <v>139</v>
      </c>
      <c r="F74" s="13">
        <v>669.383647</v>
      </c>
      <c r="G74" s="14">
        <v>2.4300000000000002E-2</v>
      </c>
    </row>
    <row r="75" spans="1:9" ht="12.75" customHeight="1" x14ac:dyDescent="0.2">
      <c r="C75" s="17" t="s">
        <v>134</v>
      </c>
      <c r="D75" s="17"/>
      <c r="E75" s="34"/>
      <c r="F75" s="18">
        <f>SUM(F74:F74)</f>
        <v>669.383647</v>
      </c>
      <c r="G75" s="19">
        <f>SUM(G74:G74)</f>
        <v>2.4300000000000002E-2</v>
      </c>
    </row>
    <row r="76" spans="1:9" ht="12.75" customHeight="1" x14ac:dyDescent="0.2">
      <c r="F76" s="13"/>
      <c r="G76" s="14"/>
    </row>
    <row r="77" spans="1:9" ht="12.75" customHeight="1" x14ac:dyDescent="0.2">
      <c r="C77" s="15" t="s">
        <v>140</v>
      </c>
      <c r="F77" s="13"/>
      <c r="G77" s="14"/>
    </row>
    <row r="78" spans="1:9" ht="12.75" customHeight="1" x14ac:dyDescent="0.2">
      <c r="C78" s="15" t="s">
        <v>141</v>
      </c>
      <c r="F78" s="13">
        <v>433.106154</v>
      </c>
      <c r="G78" s="14">
        <v>1.54E-2</v>
      </c>
    </row>
    <row r="79" spans="1:9" ht="12.75" customHeight="1" x14ac:dyDescent="0.2">
      <c r="C79" s="17" t="s">
        <v>134</v>
      </c>
      <c r="D79" s="17"/>
      <c r="E79" s="34"/>
      <c r="F79" s="18">
        <f>SUM(F78:F78)</f>
        <v>433.106154</v>
      </c>
      <c r="G79" s="19">
        <f>SUM(G78:G78)</f>
        <v>1.54E-2</v>
      </c>
    </row>
    <row r="80" spans="1:9" ht="12.75" customHeight="1" x14ac:dyDescent="0.2">
      <c r="C80" s="20" t="s">
        <v>142</v>
      </c>
      <c r="D80" s="20"/>
      <c r="E80" s="35"/>
      <c r="F80" s="21">
        <f>SUM(F67,F72,F75,F79)</f>
        <v>27626.721216999995</v>
      </c>
      <c r="G80" s="22">
        <f>SUM(G67,G72,G75,G79)</f>
        <v>0.99999999999999978</v>
      </c>
    </row>
    <row r="81" spans="3:3" ht="12.75" customHeight="1" x14ac:dyDescent="0.2"/>
    <row r="82" spans="3:3" ht="12.75" customHeight="1" x14ac:dyDescent="0.2">
      <c r="C82" s="37" t="s">
        <v>543</v>
      </c>
    </row>
    <row r="83" spans="3:3" ht="12.75" customHeight="1" x14ac:dyDescent="0.2">
      <c r="C83" s="37" t="s">
        <v>542</v>
      </c>
    </row>
    <row r="84" spans="3:3" ht="12.75" customHeight="1" x14ac:dyDescent="0.2">
      <c r="C84" s="15"/>
    </row>
    <row r="85" spans="3:3" ht="12.75" customHeight="1" x14ac:dyDescent="0.2">
      <c r="C85" s="15"/>
    </row>
    <row r="86" spans="3:3" ht="12.75" customHeight="1" x14ac:dyDescent="0.2">
      <c r="C86" s="15"/>
    </row>
    <row r="87" spans="3:3" ht="12.75" customHeight="1" x14ac:dyDescent="0.2"/>
    <row r="88" spans="3:3" ht="12.75" customHeight="1" x14ac:dyDescent="0.2"/>
    <row r="89" spans="3:3" ht="12.75" customHeight="1" x14ac:dyDescent="0.2"/>
    <row r="90" spans="3:3" ht="12.75" customHeight="1" x14ac:dyDescent="0.2"/>
    <row r="91" spans="3:3" ht="12.75" customHeight="1" x14ac:dyDescent="0.2"/>
    <row r="92" spans="3:3" ht="12.75" customHeight="1" x14ac:dyDescent="0.2"/>
    <row r="93" spans="3:3" ht="12.75" customHeight="1" x14ac:dyDescent="0.2"/>
    <row r="94" spans="3:3" ht="12.75" customHeight="1" x14ac:dyDescent="0.2"/>
    <row r="95" spans="3:3" ht="12.75" customHeight="1" x14ac:dyDescent="0.2"/>
    <row r="96" spans="3:3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zoomScale="85" zoomScaleNormal="85" workbookViewId="0"/>
  </sheetViews>
  <sheetFormatPr defaultColWidth="9.140625" defaultRowHeight="12.75" x14ac:dyDescent="0.2"/>
  <cols>
    <col min="1" max="1" width="7.5703125" customWidth="1"/>
    <col min="2" max="2" width="14.140625" bestFit="1" customWidth="1"/>
    <col min="3" max="3" width="80.85546875" customWidth="1"/>
    <col min="4" max="4" width="16.5703125" bestFit="1" customWidth="1"/>
    <col min="5" max="5" width="17.7109375" style="33" customWidth="1"/>
    <col min="6" max="6" width="25.5703125" bestFit="1" customWidth="1"/>
    <col min="7" max="7" width="14.5703125" customWidth="1"/>
    <col min="8" max="8" width="13.5703125" style="23" customWidth="1"/>
    <col min="9" max="9" width="15" style="23" customWidth="1"/>
    <col min="10" max="10" width="17.85546875" customWidth="1"/>
    <col min="11" max="11" width="8.85546875" customWidth="1"/>
    <col min="12" max="12" width="15.28515625" style="23" customWidth="1"/>
  </cols>
  <sheetData>
    <row r="1" spans="1:12" ht="18.75" x14ac:dyDescent="0.2">
      <c r="A1" s="1"/>
      <c r="B1" s="1"/>
      <c r="C1" s="38" t="s">
        <v>536</v>
      </c>
      <c r="D1" s="38"/>
      <c r="E1" s="38"/>
      <c r="F1" s="38"/>
      <c r="G1" s="38"/>
    </row>
    <row r="2" spans="1:12" x14ac:dyDescent="0.2">
      <c r="A2" s="2" t="s">
        <v>1</v>
      </c>
      <c r="B2" s="2"/>
      <c r="C2" s="3" t="s">
        <v>2</v>
      </c>
      <c r="D2" s="4"/>
      <c r="E2" s="32"/>
      <c r="F2" s="5"/>
      <c r="G2" s="6"/>
    </row>
    <row r="3" spans="1:12" ht="15.75" customHeight="1" x14ac:dyDescent="0.2">
      <c r="A3" s="7"/>
      <c r="B3" s="7"/>
      <c r="C3" s="8"/>
      <c r="D3" s="2"/>
      <c r="E3" s="32"/>
      <c r="F3" s="5"/>
      <c r="G3" s="6"/>
    </row>
    <row r="4" spans="1:12" ht="15" x14ac:dyDescent="0.2">
      <c r="A4" s="9" t="s">
        <v>3</v>
      </c>
      <c r="B4" s="9" t="s">
        <v>8</v>
      </c>
      <c r="C4" s="10" t="s">
        <v>4</v>
      </c>
      <c r="D4" s="10" t="s">
        <v>5</v>
      </c>
      <c r="E4" s="31" t="s">
        <v>541</v>
      </c>
      <c r="F4" s="11" t="s">
        <v>6</v>
      </c>
      <c r="G4" s="12" t="s">
        <v>7</v>
      </c>
      <c r="H4" s="24"/>
      <c r="I4" s="25"/>
      <c r="L4" s="36"/>
    </row>
    <row r="5" spans="1:12" ht="12.75" customHeight="1" x14ac:dyDescent="0.2">
      <c r="F5" s="13"/>
      <c r="G5" s="14"/>
      <c r="H5" s="26"/>
    </row>
    <row r="6" spans="1:12" ht="12.75" customHeight="1" x14ac:dyDescent="0.2">
      <c r="F6" s="13"/>
      <c r="G6" s="14"/>
      <c r="H6" s="26"/>
    </row>
    <row r="7" spans="1:12" ht="12.75" customHeight="1" x14ac:dyDescent="0.2">
      <c r="C7" s="15" t="s">
        <v>138</v>
      </c>
      <c r="F7" s="13"/>
      <c r="G7" s="14"/>
      <c r="H7" s="26"/>
    </row>
    <row r="8" spans="1:12" ht="12.75" customHeight="1" x14ac:dyDescent="0.2">
      <c r="C8" s="15" t="s">
        <v>296</v>
      </c>
      <c r="F8" s="13"/>
      <c r="G8" s="14"/>
      <c r="H8" s="26"/>
    </row>
    <row r="9" spans="1:12" ht="12.75" customHeight="1" x14ac:dyDescent="0.2">
      <c r="A9">
        <v>1</v>
      </c>
      <c r="B9" t="s">
        <v>394</v>
      </c>
      <c r="C9" t="s">
        <v>332</v>
      </c>
      <c r="D9" t="s">
        <v>288</v>
      </c>
      <c r="E9" s="33">
        <v>250000000</v>
      </c>
      <c r="F9" s="13">
        <v>2420.3850000000002</v>
      </c>
      <c r="G9" s="14">
        <v>0.21960000000000002</v>
      </c>
      <c r="H9" s="26"/>
    </row>
    <row r="10" spans="1:12" ht="12.75" customHeight="1" x14ac:dyDescent="0.2">
      <c r="A10">
        <v>2</v>
      </c>
      <c r="B10" t="s">
        <v>537</v>
      </c>
      <c r="C10" t="s">
        <v>252</v>
      </c>
      <c r="D10" t="s">
        <v>288</v>
      </c>
      <c r="E10" s="33">
        <v>250000000</v>
      </c>
      <c r="F10" s="13">
        <v>2418.8049999999998</v>
      </c>
      <c r="G10" s="14">
        <v>0.21940000000000001</v>
      </c>
      <c r="H10" s="26"/>
      <c r="J10" s="16" t="s">
        <v>16</v>
      </c>
      <c r="K10" s="16" t="s">
        <v>17</v>
      </c>
    </row>
    <row r="11" spans="1:12" ht="12.75" customHeight="1" x14ac:dyDescent="0.2">
      <c r="A11">
        <v>3</v>
      </c>
      <c r="B11" t="s">
        <v>538</v>
      </c>
      <c r="C11" t="s">
        <v>490</v>
      </c>
      <c r="D11" t="s">
        <v>288</v>
      </c>
      <c r="E11" s="33">
        <v>250000000</v>
      </c>
      <c r="F11" s="13">
        <v>2418.7575000000002</v>
      </c>
      <c r="G11" s="14">
        <v>0.21940000000000001</v>
      </c>
      <c r="H11" s="26"/>
      <c r="J11" s="14" t="s">
        <v>288</v>
      </c>
      <c r="K11" s="14">
        <v>0.99750000000000005</v>
      </c>
    </row>
    <row r="12" spans="1:12" ht="12.75" customHeight="1" x14ac:dyDescent="0.2">
      <c r="A12">
        <v>4</v>
      </c>
      <c r="B12" t="s">
        <v>540</v>
      </c>
      <c r="C12" t="s">
        <v>539</v>
      </c>
      <c r="D12" t="s">
        <v>288</v>
      </c>
      <c r="E12" s="33">
        <v>250000000</v>
      </c>
      <c r="F12" s="13">
        <v>2418.34</v>
      </c>
      <c r="G12" s="14">
        <v>0.21940000000000001</v>
      </c>
      <c r="H12" s="26"/>
      <c r="J12" s="14" t="s">
        <v>84</v>
      </c>
      <c r="K12" s="14">
        <v>2.5000000000000001E-3</v>
      </c>
    </row>
    <row r="13" spans="1:12" ht="12.75" customHeight="1" x14ac:dyDescent="0.2">
      <c r="A13">
        <v>5</v>
      </c>
      <c r="B13" t="s">
        <v>298</v>
      </c>
      <c r="C13" t="s">
        <v>297</v>
      </c>
      <c r="D13" t="s">
        <v>288</v>
      </c>
      <c r="E13" s="33">
        <v>136000000</v>
      </c>
      <c r="F13" s="13">
        <v>1319.67192</v>
      </c>
      <c r="G13" s="14">
        <v>0.1197</v>
      </c>
      <c r="H13" s="26"/>
      <c r="J13" s="14"/>
      <c r="K13" s="14"/>
    </row>
    <row r="14" spans="1:12" ht="12.75" customHeight="1" x14ac:dyDescent="0.2">
      <c r="C14" s="17" t="s">
        <v>134</v>
      </c>
      <c r="D14" s="17"/>
      <c r="E14" s="34"/>
      <c r="F14" s="18">
        <f>SUM(F9:F13)</f>
        <v>10995.959420000001</v>
      </c>
      <c r="G14" s="19">
        <f>SUM(G9:G13)</f>
        <v>0.99750000000000016</v>
      </c>
      <c r="H14" s="26"/>
    </row>
    <row r="15" spans="1:12" ht="12.75" customHeight="1" x14ac:dyDescent="0.2">
      <c r="F15" s="13"/>
      <c r="G15" s="14"/>
      <c r="H15" s="26"/>
    </row>
    <row r="16" spans="1:12" ht="12.75" customHeight="1" x14ac:dyDescent="0.2">
      <c r="F16" s="13"/>
      <c r="G16" s="14"/>
      <c r="H16" s="26"/>
    </row>
    <row r="17" spans="3:8" ht="12.75" customHeight="1" x14ac:dyDescent="0.2">
      <c r="C17" s="15" t="s">
        <v>139</v>
      </c>
      <c r="F17" s="13">
        <v>29.993178</v>
      </c>
      <c r="G17" s="14">
        <v>2.7000000000000001E-3</v>
      </c>
      <c r="H17" s="26"/>
    </row>
    <row r="18" spans="3:8" ht="12.75" customHeight="1" x14ac:dyDescent="0.2">
      <c r="C18" s="17" t="s">
        <v>134</v>
      </c>
      <c r="D18" s="17"/>
      <c r="E18" s="34"/>
      <c r="F18" s="18">
        <f>SUM(F17:F17)</f>
        <v>29.993178</v>
      </c>
      <c r="G18" s="19">
        <f>SUM(G17:G17)</f>
        <v>2.7000000000000001E-3</v>
      </c>
      <c r="H18" s="26"/>
    </row>
    <row r="19" spans="3:8" ht="12.75" customHeight="1" x14ac:dyDescent="0.2">
      <c r="F19" s="13"/>
      <c r="G19" s="14"/>
      <c r="H19" s="26"/>
    </row>
    <row r="20" spans="3:8" ht="12.75" customHeight="1" x14ac:dyDescent="0.2">
      <c r="C20" s="15" t="s">
        <v>140</v>
      </c>
      <c r="F20" s="13"/>
      <c r="G20" s="14"/>
      <c r="H20" s="26"/>
    </row>
    <row r="21" spans="3:8" ht="12.75" customHeight="1" x14ac:dyDescent="0.2">
      <c r="C21" s="15" t="s">
        <v>141</v>
      </c>
      <c r="F21" s="13">
        <v>-2.9923250000000001</v>
      </c>
      <c r="G21" s="14">
        <v>-2.0000000000000001E-4</v>
      </c>
      <c r="H21" s="26"/>
    </row>
    <row r="22" spans="3:8" ht="12.75" customHeight="1" x14ac:dyDescent="0.2">
      <c r="C22" s="17" t="s">
        <v>134</v>
      </c>
      <c r="D22" s="17"/>
      <c r="E22" s="34"/>
      <c r="F22" s="18">
        <f>SUM(F21:F21)</f>
        <v>-2.9923250000000001</v>
      </c>
      <c r="G22" s="19">
        <f>SUM(G21:G21)</f>
        <v>-2.0000000000000001E-4</v>
      </c>
      <c r="H22" s="26"/>
    </row>
    <row r="23" spans="3:8" ht="12.75" customHeight="1" x14ac:dyDescent="0.2">
      <c r="C23" s="20" t="s">
        <v>142</v>
      </c>
      <c r="D23" s="20"/>
      <c r="E23" s="35"/>
      <c r="F23" s="21">
        <f>SUM(F14,F18,F22)</f>
        <v>11022.960273000002</v>
      </c>
      <c r="G23" s="22">
        <f>SUM(G14,G18,G22)</f>
        <v>1.0000000000000002</v>
      </c>
      <c r="H23" s="26"/>
    </row>
    <row r="24" spans="3:8" ht="12.75" customHeight="1" x14ac:dyDescent="0.2">
      <c r="H24" s="26"/>
    </row>
    <row r="25" spans="3:8" ht="12.75" customHeight="1" x14ac:dyDescent="0.2">
      <c r="C25" s="37" t="s">
        <v>543</v>
      </c>
      <c r="H25" s="26"/>
    </row>
    <row r="26" spans="3:8" ht="12.75" customHeight="1" x14ac:dyDescent="0.2">
      <c r="C26" s="37" t="s">
        <v>542</v>
      </c>
      <c r="H26" s="26"/>
    </row>
    <row r="27" spans="3:8" ht="12.75" customHeight="1" x14ac:dyDescent="0.2">
      <c r="C27" s="15"/>
      <c r="H27" s="26"/>
    </row>
    <row r="28" spans="3:8" ht="12.75" customHeight="1" x14ac:dyDescent="0.2">
      <c r="C28" s="15"/>
      <c r="H28" s="26"/>
    </row>
    <row r="29" spans="3:8" ht="12.75" customHeight="1" x14ac:dyDescent="0.2">
      <c r="C29" s="15"/>
      <c r="H29" s="26"/>
    </row>
    <row r="30" spans="3:8" ht="12.75" customHeight="1" x14ac:dyDescent="0.2">
      <c r="H30" s="26"/>
    </row>
    <row r="31" spans="3:8" ht="12.75" customHeight="1" x14ac:dyDescent="0.2">
      <c r="H31" s="26"/>
    </row>
    <row r="32" spans="3:8" ht="12.75" customHeight="1" x14ac:dyDescent="0.2">
      <c r="H32" s="26"/>
    </row>
    <row r="33" spans="8:8" ht="12.75" customHeight="1" x14ac:dyDescent="0.2">
      <c r="H33" s="26"/>
    </row>
    <row r="34" spans="8:8" ht="12.75" customHeight="1" x14ac:dyDescent="0.2">
      <c r="H34" s="26"/>
    </row>
    <row r="35" spans="8:8" ht="12.75" customHeight="1" x14ac:dyDescent="0.2">
      <c r="H35" s="26"/>
    </row>
    <row r="36" spans="8:8" ht="12.75" customHeight="1" x14ac:dyDescent="0.2">
      <c r="H36" s="26"/>
    </row>
    <row r="37" spans="8:8" ht="12.75" customHeight="1" x14ac:dyDescent="0.2">
      <c r="H37" s="26"/>
    </row>
    <row r="38" spans="8:8" ht="12.75" customHeight="1" x14ac:dyDescent="0.2">
      <c r="H38" s="26"/>
    </row>
    <row r="39" spans="8:8" ht="12.75" customHeight="1" x14ac:dyDescent="0.2">
      <c r="H39" s="26"/>
    </row>
    <row r="40" spans="8:8" ht="12.75" customHeight="1" x14ac:dyDescent="0.2">
      <c r="H40" s="26"/>
    </row>
    <row r="41" spans="8:8" ht="12.75" customHeight="1" x14ac:dyDescent="0.2">
      <c r="H41" s="26"/>
    </row>
    <row r="42" spans="8:8" ht="12.75" customHeight="1" x14ac:dyDescent="0.2">
      <c r="H42" s="26"/>
    </row>
    <row r="43" spans="8:8" ht="12.75" customHeight="1" x14ac:dyDescent="0.2">
      <c r="H43" s="26"/>
    </row>
    <row r="44" spans="8:8" ht="12.75" customHeight="1" x14ac:dyDescent="0.2">
      <c r="H44" s="26"/>
    </row>
    <row r="45" spans="8:8" ht="12.75" customHeight="1" x14ac:dyDescent="0.2">
      <c r="H45" s="26"/>
    </row>
    <row r="46" spans="8:8" ht="12.75" customHeight="1" x14ac:dyDescent="0.2">
      <c r="H46" s="26"/>
    </row>
    <row r="47" spans="8:8" ht="12.75" customHeight="1" x14ac:dyDescent="0.2">
      <c r="H47" s="26"/>
    </row>
    <row r="48" spans="8:8" ht="12.75" customHeight="1" x14ac:dyDescent="0.2">
      <c r="H48" s="26"/>
    </row>
    <row r="49" spans="8:9" x14ac:dyDescent="0.2">
      <c r="H49" s="26"/>
    </row>
    <row r="50" spans="8:9" x14ac:dyDescent="0.2">
      <c r="H50" s="26"/>
    </row>
    <row r="51" spans="8:9" x14ac:dyDescent="0.2">
      <c r="H51" s="26"/>
    </row>
    <row r="52" spans="8:9" x14ac:dyDescent="0.2">
      <c r="H52" s="26"/>
    </row>
    <row r="53" spans="8:9" x14ac:dyDescent="0.2">
      <c r="H53" s="26"/>
    </row>
    <row r="54" spans="8:9" x14ac:dyDescent="0.2">
      <c r="H54" s="26"/>
    </row>
    <row r="55" spans="8:9" x14ac:dyDescent="0.2">
      <c r="H55" s="26"/>
    </row>
    <row r="56" spans="8:9" x14ac:dyDescent="0.2">
      <c r="H56" s="27"/>
      <c r="I56" s="28"/>
    </row>
    <row r="57" spans="8:9" x14ac:dyDescent="0.2">
      <c r="H57" s="26"/>
    </row>
    <row r="58" spans="8:9" x14ac:dyDescent="0.2">
      <c r="H58" s="26"/>
    </row>
    <row r="59" spans="8:9" x14ac:dyDescent="0.2">
      <c r="H59" s="26"/>
    </row>
    <row r="60" spans="8:9" x14ac:dyDescent="0.2">
      <c r="H60" s="26"/>
    </row>
    <row r="61" spans="8:9" x14ac:dyDescent="0.2">
      <c r="H61" s="27"/>
      <c r="I61" s="28"/>
    </row>
    <row r="62" spans="8:9" x14ac:dyDescent="0.2">
      <c r="H62" s="26"/>
    </row>
    <row r="63" spans="8:9" x14ac:dyDescent="0.2">
      <c r="H63" s="26"/>
    </row>
    <row r="64" spans="8:9" x14ac:dyDescent="0.2">
      <c r="H64" s="26"/>
    </row>
    <row r="65" spans="8:9" x14ac:dyDescent="0.2">
      <c r="H65" s="27"/>
      <c r="I65" s="28"/>
    </row>
    <row r="66" spans="8:9" x14ac:dyDescent="0.2">
      <c r="H66" s="26"/>
    </row>
    <row r="67" spans="8:9" x14ac:dyDescent="0.2">
      <c r="H67" s="26"/>
    </row>
    <row r="68" spans="8:9" x14ac:dyDescent="0.2">
      <c r="H68" s="27"/>
      <c r="I68" s="28"/>
    </row>
    <row r="69" spans="8:9" x14ac:dyDescent="0.2">
      <c r="H69" s="26"/>
    </row>
    <row r="70" spans="8:9" x14ac:dyDescent="0.2">
      <c r="H70" s="26"/>
    </row>
    <row r="71" spans="8:9" x14ac:dyDescent="0.2">
      <c r="H71" s="26"/>
    </row>
    <row r="72" spans="8:9" x14ac:dyDescent="0.2">
      <c r="H72" s="27"/>
      <c r="I72" s="28"/>
    </row>
    <row r="73" spans="8:9" x14ac:dyDescent="0.2">
      <c r="H73" s="29"/>
      <c r="I73" s="30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zoomScale="85" zoomScaleNormal="85" workbookViewId="0"/>
  </sheetViews>
  <sheetFormatPr defaultColWidth="9.140625" defaultRowHeight="12.75" x14ac:dyDescent="0.2"/>
  <cols>
    <col min="1" max="1" width="7.5703125" customWidth="1"/>
    <col min="2" max="2" width="13.7109375" bestFit="1" customWidth="1"/>
    <col min="3" max="3" width="80.85546875" customWidth="1"/>
    <col min="4" max="4" width="23" customWidth="1"/>
    <col min="5" max="5" width="17.7109375" style="33" customWidth="1"/>
    <col min="6" max="6" width="25.5703125" bestFit="1" customWidth="1"/>
    <col min="7" max="7" width="14.5703125" customWidth="1"/>
    <col min="8" max="8" width="13.5703125" style="23" customWidth="1"/>
    <col min="9" max="9" width="15" style="23" customWidth="1"/>
    <col min="10" max="10" width="23" customWidth="1"/>
    <col min="11" max="11" width="8.85546875" customWidth="1"/>
    <col min="12" max="12" width="14.85546875" style="23" customWidth="1"/>
  </cols>
  <sheetData>
    <row r="1" spans="1:12" ht="18.75" x14ac:dyDescent="0.2">
      <c r="A1" s="1"/>
      <c r="B1" s="1"/>
      <c r="C1" s="38" t="s">
        <v>199</v>
      </c>
      <c r="D1" s="38"/>
      <c r="E1" s="38"/>
      <c r="F1" s="38"/>
      <c r="G1" s="38"/>
    </row>
    <row r="2" spans="1:12" x14ac:dyDescent="0.2">
      <c r="A2" s="2" t="s">
        <v>1</v>
      </c>
      <c r="B2" s="2"/>
      <c r="C2" s="3" t="s">
        <v>2</v>
      </c>
      <c r="D2" s="4"/>
      <c r="E2" s="32"/>
      <c r="F2" s="5"/>
      <c r="G2" s="6"/>
    </row>
    <row r="3" spans="1:12" ht="15.75" customHeight="1" x14ac:dyDescent="0.2">
      <c r="A3" s="7"/>
      <c r="B3" s="7"/>
      <c r="C3" s="8"/>
      <c r="D3" s="2"/>
      <c r="E3" s="32"/>
      <c r="F3" s="5"/>
      <c r="G3" s="6"/>
    </row>
    <row r="4" spans="1:12" ht="15" x14ac:dyDescent="0.2">
      <c r="A4" s="9" t="s">
        <v>3</v>
      </c>
      <c r="B4" s="9" t="s">
        <v>8</v>
      </c>
      <c r="C4" s="10" t="s">
        <v>4</v>
      </c>
      <c r="D4" s="10" t="s">
        <v>5</v>
      </c>
      <c r="E4" s="31" t="s">
        <v>541</v>
      </c>
      <c r="F4" s="11" t="s">
        <v>6</v>
      </c>
      <c r="G4" s="12" t="s">
        <v>7</v>
      </c>
      <c r="H4" s="24"/>
      <c r="I4" s="25"/>
      <c r="L4" s="36"/>
    </row>
    <row r="5" spans="1:12" ht="12.75" customHeight="1" x14ac:dyDescent="0.2">
      <c r="F5" s="13"/>
      <c r="G5" s="14"/>
      <c r="H5" s="26"/>
    </row>
    <row r="6" spans="1:12" ht="12.75" customHeight="1" x14ac:dyDescent="0.2">
      <c r="F6" s="13"/>
      <c r="G6" s="14"/>
      <c r="H6" s="26"/>
    </row>
    <row r="7" spans="1:12" ht="12.75" customHeight="1" x14ac:dyDescent="0.2">
      <c r="C7" s="15" t="s">
        <v>9</v>
      </c>
      <c r="F7" s="13"/>
      <c r="G7" s="14"/>
      <c r="H7" s="26"/>
    </row>
    <row r="8" spans="1:12" ht="12.75" customHeight="1" x14ac:dyDescent="0.2">
      <c r="C8" s="15" t="s">
        <v>10</v>
      </c>
      <c r="F8" s="13"/>
      <c r="G8" s="14"/>
      <c r="H8" s="26"/>
    </row>
    <row r="9" spans="1:12" ht="12.75" customHeight="1" x14ac:dyDescent="0.2">
      <c r="A9">
        <v>1</v>
      </c>
      <c r="B9" t="s">
        <v>18</v>
      </c>
      <c r="C9" t="s">
        <v>14</v>
      </c>
      <c r="D9" t="s">
        <v>15</v>
      </c>
      <c r="E9" s="33">
        <v>28902</v>
      </c>
      <c r="F9" s="13">
        <v>1170.8922749999999</v>
      </c>
      <c r="G9" s="14">
        <v>4.5100000000000001E-2</v>
      </c>
      <c r="H9" s="26"/>
    </row>
    <row r="10" spans="1:12" ht="12.75" customHeight="1" x14ac:dyDescent="0.2">
      <c r="A10">
        <v>2</v>
      </c>
      <c r="B10" t="s">
        <v>176</v>
      </c>
      <c r="C10" t="s">
        <v>175</v>
      </c>
      <c r="D10" t="s">
        <v>40</v>
      </c>
      <c r="E10" s="33">
        <v>325323</v>
      </c>
      <c r="F10" s="13">
        <v>1155.547296</v>
      </c>
      <c r="G10" s="14">
        <v>4.4500000000000005E-2</v>
      </c>
      <c r="H10" s="26"/>
      <c r="J10" s="16" t="s">
        <v>16</v>
      </c>
      <c r="K10" s="16" t="s">
        <v>17</v>
      </c>
    </row>
    <row r="11" spans="1:12" ht="12.75" customHeight="1" x14ac:dyDescent="0.2">
      <c r="A11">
        <v>3</v>
      </c>
      <c r="B11" t="s">
        <v>20</v>
      </c>
      <c r="C11" t="s">
        <v>19</v>
      </c>
      <c r="D11" t="s">
        <v>12</v>
      </c>
      <c r="E11" s="33">
        <v>70427</v>
      </c>
      <c r="F11" s="13">
        <v>1145.6007959999999</v>
      </c>
      <c r="G11" s="14">
        <v>4.4199999999999996E-2</v>
      </c>
      <c r="H11" s="26"/>
      <c r="J11" s="14" t="s">
        <v>200</v>
      </c>
      <c r="K11" s="14">
        <v>0.20860000000000001</v>
      </c>
    </row>
    <row r="12" spans="1:12" ht="12.75" customHeight="1" x14ac:dyDescent="0.2">
      <c r="A12">
        <v>4</v>
      </c>
      <c r="B12" t="s">
        <v>13</v>
      </c>
      <c r="C12" t="s">
        <v>11</v>
      </c>
      <c r="D12" t="s">
        <v>12</v>
      </c>
      <c r="E12" s="33">
        <v>118046</v>
      </c>
      <c r="F12" s="13">
        <v>1076.4024509999999</v>
      </c>
      <c r="G12" s="14">
        <v>4.1500000000000002E-2</v>
      </c>
      <c r="H12" s="26"/>
      <c r="J12" s="14" t="s">
        <v>12</v>
      </c>
      <c r="K12" s="14">
        <v>0.153</v>
      </c>
    </row>
    <row r="13" spans="1:12" ht="12.75" customHeight="1" x14ac:dyDescent="0.2">
      <c r="A13">
        <v>5</v>
      </c>
      <c r="B13" t="s">
        <v>202</v>
      </c>
      <c r="C13" t="s">
        <v>201</v>
      </c>
      <c r="D13" t="s">
        <v>60</v>
      </c>
      <c r="E13" s="33">
        <v>89030</v>
      </c>
      <c r="F13" s="13">
        <v>984.58276999999998</v>
      </c>
      <c r="G13" s="14">
        <v>3.7900000000000003E-2</v>
      </c>
      <c r="H13" s="26"/>
      <c r="J13" s="14" t="s">
        <v>15</v>
      </c>
      <c r="K13" s="14">
        <v>0.10529999999999999</v>
      </c>
    </row>
    <row r="14" spans="1:12" ht="12.75" customHeight="1" x14ac:dyDescent="0.2">
      <c r="A14">
        <v>6</v>
      </c>
      <c r="B14" t="s">
        <v>76</v>
      </c>
      <c r="C14" t="s">
        <v>74</v>
      </c>
      <c r="D14" t="s">
        <v>48</v>
      </c>
      <c r="E14" s="33">
        <v>93446</v>
      </c>
      <c r="F14" s="13">
        <v>934.97395300000005</v>
      </c>
      <c r="G14" s="14">
        <v>3.6000000000000004E-2</v>
      </c>
      <c r="H14" s="26"/>
      <c r="J14" s="14" t="s">
        <v>40</v>
      </c>
      <c r="K14" s="14">
        <v>7.0599999999999996E-2</v>
      </c>
    </row>
    <row r="15" spans="1:12" ht="12.75" customHeight="1" x14ac:dyDescent="0.2">
      <c r="A15">
        <v>7</v>
      </c>
      <c r="B15" t="s">
        <v>58</v>
      </c>
      <c r="C15" t="s">
        <v>56</v>
      </c>
      <c r="D15" t="s">
        <v>15</v>
      </c>
      <c r="E15" s="33">
        <v>30012</v>
      </c>
      <c r="F15" s="13">
        <v>782.66794200000004</v>
      </c>
      <c r="G15" s="14">
        <v>3.0200000000000001E-2</v>
      </c>
      <c r="H15" s="26"/>
      <c r="J15" s="14" t="s">
        <v>25</v>
      </c>
      <c r="K15" s="14">
        <v>6.7699999999999996E-2</v>
      </c>
    </row>
    <row r="16" spans="1:12" ht="12.75" customHeight="1" x14ac:dyDescent="0.2">
      <c r="A16">
        <v>8</v>
      </c>
      <c r="B16" t="s">
        <v>23</v>
      </c>
      <c r="C16" t="s">
        <v>21</v>
      </c>
      <c r="D16" t="s">
        <v>22</v>
      </c>
      <c r="E16" s="33">
        <v>46344</v>
      </c>
      <c r="F16" s="13">
        <v>767.20174799999995</v>
      </c>
      <c r="G16" s="14">
        <v>2.9600000000000001E-2</v>
      </c>
      <c r="H16" s="26"/>
      <c r="J16" s="14" t="s">
        <v>60</v>
      </c>
      <c r="K16" s="14">
        <v>4.24E-2</v>
      </c>
    </row>
    <row r="17" spans="1:11" ht="12.75" customHeight="1" x14ac:dyDescent="0.2">
      <c r="A17">
        <v>9</v>
      </c>
      <c r="B17" t="s">
        <v>55</v>
      </c>
      <c r="C17" t="s">
        <v>53</v>
      </c>
      <c r="D17" t="s">
        <v>25</v>
      </c>
      <c r="E17" s="33">
        <v>102024</v>
      </c>
      <c r="F17" s="13">
        <v>546.695604</v>
      </c>
      <c r="G17" s="14">
        <v>2.1099999999999997E-2</v>
      </c>
      <c r="H17" s="26"/>
      <c r="J17" s="14" t="s">
        <v>39</v>
      </c>
      <c r="K17" s="14">
        <v>4.2000000000000003E-2</v>
      </c>
    </row>
    <row r="18" spans="1:11" ht="12.75" customHeight="1" x14ac:dyDescent="0.2">
      <c r="A18">
        <v>10</v>
      </c>
      <c r="B18" t="s">
        <v>73</v>
      </c>
      <c r="C18" t="s">
        <v>71</v>
      </c>
      <c r="D18" t="s">
        <v>12</v>
      </c>
      <c r="E18" s="33">
        <v>17532</v>
      </c>
      <c r="F18" s="13">
        <v>473.854896</v>
      </c>
      <c r="G18" s="14">
        <v>1.83E-2</v>
      </c>
      <c r="H18" s="26"/>
      <c r="J18" s="14" t="s">
        <v>48</v>
      </c>
      <c r="K18" s="14">
        <v>4.0899999999999999E-2</v>
      </c>
    </row>
    <row r="19" spans="1:11" ht="12.75" customHeight="1" x14ac:dyDescent="0.2">
      <c r="A19">
        <v>11</v>
      </c>
      <c r="B19" t="s">
        <v>109</v>
      </c>
      <c r="C19" t="s">
        <v>108</v>
      </c>
      <c r="D19" t="s">
        <v>39</v>
      </c>
      <c r="E19" s="33">
        <v>52710</v>
      </c>
      <c r="F19" s="13">
        <v>445.61034000000001</v>
      </c>
      <c r="G19" s="14">
        <v>1.72E-2</v>
      </c>
      <c r="H19" s="26"/>
      <c r="J19" s="14" t="s">
        <v>22</v>
      </c>
      <c r="K19" s="14">
        <v>3.1400000000000004E-2</v>
      </c>
    </row>
    <row r="20" spans="1:11" ht="12.75" customHeight="1" x14ac:dyDescent="0.2">
      <c r="A20">
        <v>12</v>
      </c>
      <c r="B20" t="s">
        <v>79</v>
      </c>
      <c r="C20" t="s">
        <v>77</v>
      </c>
      <c r="D20" t="s">
        <v>25</v>
      </c>
      <c r="E20" s="33">
        <v>32819</v>
      </c>
      <c r="F20" s="13">
        <v>428.68177800000001</v>
      </c>
      <c r="G20" s="14">
        <v>1.6500000000000001E-2</v>
      </c>
      <c r="H20" s="26"/>
      <c r="J20" s="14" t="s">
        <v>63</v>
      </c>
      <c r="K20" s="14">
        <v>1.95E-2</v>
      </c>
    </row>
    <row r="21" spans="1:11" ht="12.75" customHeight="1" x14ac:dyDescent="0.2">
      <c r="A21">
        <v>13</v>
      </c>
      <c r="B21" t="s">
        <v>105</v>
      </c>
      <c r="C21" t="s">
        <v>104</v>
      </c>
      <c r="D21" t="s">
        <v>12</v>
      </c>
      <c r="E21" s="33">
        <v>94850</v>
      </c>
      <c r="F21" s="13">
        <v>416.77089999999998</v>
      </c>
      <c r="G21" s="14">
        <v>1.61E-2</v>
      </c>
      <c r="H21" s="26"/>
      <c r="J21" s="14" t="s">
        <v>69</v>
      </c>
      <c r="K21" s="14">
        <v>1.9400000000000001E-2</v>
      </c>
    </row>
    <row r="22" spans="1:11" ht="12.75" customHeight="1" x14ac:dyDescent="0.2">
      <c r="A22">
        <v>14</v>
      </c>
      <c r="B22" t="s">
        <v>115</v>
      </c>
      <c r="C22" t="s">
        <v>114</v>
      </c>
      <c r="D22" t="s">
        <v>69</v>
      </c>
      <c r="E22" s="33">
        <v>101847</v>
      </c>
      <c r="F22" s="13">
        <v>412.63312100000002</v>
      </c>
      <c r="G22" s="14">
        <v>1.5900000000000001E-2</v>
      </c>
      <c r="H22" s="26"/>
      <c r="J22" s="14" t="s">
        <v>147</v>
      </c>
      <c r="K22" s="14">
        <v>1.7500000000000002E-2</v>
      </c>
    </row>
    <row r="23" spans="1:11" ht="12.75" customHeight="1" x14ac:dyDescent="0.2">
      <c r="A23">
        <v>15</v>
      </c>
      <c r="B23" t="s">
        <v>158</v>
      </c>
      <c r="C23" t="s">
        <v>157</v>
      </c>
      <c r="D23" t="s">
        <v>12</v>
      </c>
      <c r="E23" s="33">
        <v>30232</v>
      </c>
      <c r="F23" s="13">
        <v>338.06934000000001</v>
      </c>
      <c r="G23" s="14">
        <v>1.3000000000000001E-2</v>
      </c>
      <c r="H23" s="26"/>
      <c r="J23" s="14" t="s">
        <v>203</v>
      </c>
      <c r="K23" s="14">
        <v>1.49E-2</v>
      </c>
    </row>
    <row r="24" spans="1:11" ht="12.75" customHeight="1" x14ac:dyDescent="0.2">
      <c r="A24">
        <v>16</v>
      </c>
      <c r="B24" t="s">
        <v>99</v>
      </c>
      <c r="C24" t="s">
        <v>98</v>
      </c>
      <c r="D24" t="s">
        <v>57</v>
      </c>
      <c r="E24" s="33">
        <v>83935</v>
      </c>
      <c r="F24" s="13">
        <v>334.81671499999999</v>
      </c>
      <c r="G24" s="14">
        <v>1.29E-2</v>
      </c>
      <c r="H24" s="26"/>
      <c r="J24" s="14" t="s">
        <v>57</v>
      </c>
      <c r="K24" s="14">
        <v>1.37E-2</v>
      </c>
    </row>
    <row r="25" spans="1:11" ht="12.75" customHeight="1" x14ac:dyDescent="0.2">
      <c r="A25">
        <v>17</v>
      </c>
      <c r="B25" t="s">
        <v>206</v>
      </c>
      <c r="C25" t="s">
        <v>204</v>
      </c>
      <c r="D25" t="s">
        <v>40</v>
      </c>
      <c r="E25" s="33">
        <v>40211</v>
      </c>
      <c r="F25" s="13">
        <v>296.897919</v>
      </c>
      <c r="G25" s="14">
        <v>1.1399999999999999E-2</v>
      </c>
      <c r="H25" s="26"/>
      <c r="J25" s="14" t="s">
        <v>205</v>
      </c>
      <c r="K25" s="14">
        <v>1.24E-2</v>
      </c>
    </row>
    <row r="26" spans="1:11" ht="12.75" customHeight="1" x14ac:dyDescent="0.2">
      <c r="A26">
        <v>18</v>
      </c>
      <c r="B26" t="s">
        <v>28</v>
      </c>
      <c r="C26" t="s">
        <v>27</v>
      </c>
      <c r="D26" t="s">
        <v>15</v>
      </c>
      <c r="E26" s="33">
        <v>11523</v>
      </c>
      <c r="F26" s="13">
        <v>290.11457100000001</v>
      </c>
      <c r="G26" s="14">
        <v>1.1200000000000002E-2</v>
      </c>
      <c r="H26" s="26"/>
      <c r="J26" s="14" t="s">
        <v>34</v>
      </c>
      <c r="K26" s="14">
        <v>1.09E-2</v>
      </c>
    </row>
    <row r="27" spans="1:11" ht="12.75" customHeight="1" x14ac:dyDescent="0.2">
      <c r="A27">
        <v>19</v>
      </c>
      <c r="B27" t="s">
        <v>91</v>
      </c>
      <c r="C27" t="s">
        <v>90</v>
      </c>
      <c r="D27" t="s">
        <v>15</v>
      </c>
      <c r="E27" s="33">
        <v>17250</v>
      </c>
      <c r="F27" s="13">
        <v>277.44900000000001</v>
      </c>
      <c r="G27" s="14">
        <v>1.0700000000000001E-2</v>
      </c>
      <c r="H27" s="26"/>
      <c r="J27" s="14" t="s">
        <v>207</v>
      </c>
      <c r="K27" s="14">
        <v>8.3999999999999995E-3</v>
      </c>
    </row>
    <row r="28" spans="1:11" ht="12.75" customHeight="1" x14ac:dyDescent="0.2">
      <c r="A28">
        <v>20</v>
      </c>
      <c r="B28" t="s">
        <v>26</v>
      </c>
      <c r="C28" t="s">
        <v>24</v>
      </c>
      <c r="D28" t="s">
        <v>25</v>
      </c>
      <c r="E28" s="33">
        <v>7495</v>
      </c>
      <c r="F28" s="13">
        <v>250.12688800000001</v>
      </c>
      <c r="G28" s="14">
        <v>9.5999999999999992E-3</v>
      </c>
      <c r="H28" s="26"/>
      <c r="J28" s="14" t="s">
        <v>31</v>
      </c>
      <c r="K28" s="14">
        <v>7.4999999999999997E-3</v>
      </c>
    </row>
    <row r="29" spans="1:11" ht="12.75" customHeight="1" x14ac:dyDescent="0.2">
      <c r="A29">
        <v>21</v>
      </c>
      <c r="B29" t="s">
        <v>209</v>
      </c>
      <c r="C29" t="s">
        <v>208</v>
      </c>
      <c r="D29" t="s">
        <v>39</v>
      </c>
      <c r="E29" s="33">
        <v>7205</v>
      </c>
      <c r="F29" s="13">
        <v>228.276015</v>
      </c>
      <c r="G29" s="14">
        <v>8.8000000000000005E-3</v>
      </c>
      <c r="H29" s="26"/>
      <c r="J29" s="14" t="s">
        <v>51</v>
      </c>
      <c r="K29" s="14">
        <v>7.4000000000000003E-3</v>
      </c>
    </row>
    <row r="30" spans="1:11" ht="12.75" customHeight="1" x14ac:dyDescent="0.2">
      <c r="A30">
        <v>22</v>
      </c>
      <c r="B30" t="s">
        <v>93</v>
      </c>
      <c r="C30" t="s">
        <v>92</v>
      </c>
      <c r="D30" t="s">
        <v>15</v>
      </c>
      <c r="E30" s="33">
        <v>37222</v>
      </c>
      <c r="F30" s="13">
        <v>209.820414</v>
      </c>
      <c r="G30" s="14">
        <v>8.1000000000000013E-3</v>
      </c>
      <c r="H30" s="26"/>
      <c r="J30" s="14" t="s">
        <v>78</v>
      </c>
      <c r="K30" s="14">
        <v>6.9999999999999993E-3</v>
      </c>
    </row>
    <row r="31" spans="1:11" ht="12.75" customHeight="1" x14ac:dyDescent="0.2">
      <c r="A31">
        <v>23</v>
      </c>
      <c r="B31" t="s">
        <v>211</v>
      </c>
      <c r="C31" t="s">
        <v>210</v>
      </c>
      <c r="D31" t="s">
        <v>25</v>
      </c>
      <c r="E31" s="33">
        <v>6799</v>
      </c>
      <c r="F31" s="13">
        <v>208.338358</v>
      </c>
      <c r="G31" s="14">
        <v>8.0000000000000002E-3</v>
      </c>
      <c r="H31" s="26"/>
      <c r="J31" s="14" t="s">
        <v>30</v>
      </c>
      <c r="K31" s="14">
        <v>6.5000000000000006E-3</v>
      </c>
    </row>
    <row r="32" spans="1:11" ht="12.75" customHeight="1" x14ac:dyDescent="0.2">
      <c r="A32">
        <v>24</v>
      </c>
      <c r="B32" t="s">
        <v>101</v>
      </c>
      <c r="C32" t="s">
        <v>100</v>
      </c>
      <c r="D32" t="s">
        <v>63</v>
      </c>
      <c r="E32" s="33">
        <v>7813</v>
      </c>
      <c r="F32" s="13">
        <v>199.110399</v>
      </c>
      <c r="G32" s="14">
        <v>7.7000000000000002E-3</v>
      </c>
      <c r="H32" s="26"/>
      <c r="J32" s="14" t="s">
        <v>45</v>
      </c>
      <c r="K32" s="14">
        <v>6.0000000000000001E-3</v>
      </c>
    </row>
    <row r="33" spans="1:11" ht="12.75" customHeight="1" x14ac:dyDescent="0.2">
      <c r="A33">
        <v>25</v>
      </c>
      <c r="B33" t="s">
        <v>213</v>
      </c>
      <c r="C33" t="s">
        <v>212</v>
      </c>
      <c r="D33" t="s">
        <v>25</v>
      </c>
      <c r="E33" s="33">
        <v>7613</v>
      </c>
      <c r="F33" s="13">
        <v>198.77923699999999</v>
      </c>
      <c r="G33" s="14">
        <v>7.7000000000000002E-3</v>
      </c>
      <c r="H33" s="26"/>
      <c r="J33" s="14" t="s">
        <v>66</v>
      </c>
      <c r="K33" s="14">
        <v>5.4000000000000003E-3</v>
      </c>
    </row>
    <row r="34" spans="1:11" ht="12.75" customHeight="1" x14ac:dyDescent="0.2">
      <c r="A34">
        <v>26</v>
      </c>
      <c r="B34" t="s">
        <v>61</v>
      </c>
      <c r="C34" t="s">
        <v>59</v>
      </c>
      <c r="D34" t="s">
        <v>51</v>
      </c>
      <c r="E34" s="33">
        <v>117981</v>
      </c>
      <c r="F34" s="13">
        <v>193.134897</v>
      </c>
      <c r="G34" s="14">
        <v>7.4000000000000003E-3</v>
      </c>
      <c r="H34" s="26"/>
      <c r="J34" s="14" t="s">
        <v>214</v>
      </c>
      <c r="K34" s="14">
        <v>3.5999999999999999E-3</v>
      </c>
    </row>
    <row r="35" spans="1:11" ht="12.75" customHeight="1" x14ac:dyDescent="0.2">
      <c r="A35">
        <v>27</v>
      </c>
      <c r="B35" t="s">
        <v>217</v>
      </c>
      <c r="C35" t="s">
        <v>215</v>
      </c>
      <c r="D35" t="s">
        <v>39</v>
      </c>
      <c r="E35" s="33">
        <v>28790</v>
      </c>
      <c r="F35" s="13">
        <v>191.899745</v>
      </c>
      <c r="G35" s="14">
        <v>7.4000000000000003E-3</v>
      </c>
      <c r="H35" s="26"/>
      <c r="J35" s="14" t="s">
        <v>216</v>
      </c>
      <c r="K35" s="14">
        <v>1.1999999999999999E-3</v>
      </c>
    </row>
    <row r="36" spans="1:11" ht="12.75" customHeight="1" x14ac:dyDescent="0.2">
      <c r="A36">
        <v>28</v>
      </c>
      <c r="B36" t="s">
        <v>219</v>
      </c>
      <c r="C36" t="s">
        <v>218</v>
      </c>
      <c r="D36" t="s">
        <v>39</v>
      </c>
      <c r="E36" s="33">
        <v>13560</v>
      </c>
      <c r="F36" s="13">
        <v>185.64318</v>
      </c>
      <c r="G36" s="14">
        <v>7.1999999999999998E-3</v>
      </c>
      <c r="H36" s="26"/>
      <c r="J36" s="14" t="s">
        <v>75</v>
      </c>
      <c r="K36" s="14">
        <v>8.0000000000000004E-4</v>
      </c>
    </row>
    <row r="37" spans="1:11" ht="12.75" customHeight="1" x14ac:dyDescent="0.2">
      <c r="A37">
        <v>29</v>
      </c>
      <c r="B37" t="s">
        <v>221</v>
      </c>
      <c r="C37" t="s">
        <v>220</v>
      </c>
      <c r="D37" t="s">
        <v>207</v>
      </c>
      <c r="E37" s="33">
        <v>37833</v>
      </c>
      <c r="F37" s="13">
        <v>185.3817</v>
      </c>
      <c r="G37" s="14">
        <v>7.0999999999999995E-3</v>
      </c>
      <c r="H37" s="26"/>
      <c r="J37" s="14" t="s">
        <v>84</v>
      </c>
      <c r="K37" s="14">
        <v>7.5999999999999998E-2</v>
      </c>
    </row>
    <row r="38" spans="1:11" ht="12.75" customHeight="1" x14ac:dyDescent="0.2">
      <c r="A38">
        <v>30</v>
      </c>
      <c r="B38" t="s">
        <v>223</v>
      </c>
      <c r="C38" t="s">
        <v>222</v>
      </c>
      <c r="D38" t="s">
        <v>147</v>
      </c>
      <c r="E38" s="33">
        <v>124998</v>
      </c>
      <c r="F38" s="13">
        <v>182.247084</v>
      </c>
      <c r="G38" s="14">
        <v>6.9999999999999993E-3</v>
      </c>
      <c r="H38" s="26"/>
      <c r="J38" s="14"/>
      <c r="K38" s="14"/>
    </row>
    <row r="39" spans="1:11" ht="12.75" customHeight="1" x14ac:dyDescent="0.2">
      <c r="A39">
        <v>31</v>
      </c>
      <c r="B39" t="s">
        <v>46</v>
      </c>
      <c r="C39" t="s">
        <v>44</v>
      </c>
      <c r="D39" t="s">
        <v>12</v>
      </c>
      <c r="E39" s="33">
        <v>24437</v>
      </c>
      <c r="F39" s="13">
        <v>175.97083699999999</v>
      </c>
      <c r="G39" s="14">
        <v>6.8000000000000005E-3</v>
      </c>
      <c r="H39" s="26"/>
    </row>
    <row r="40" spans="1:11" ht="12.75" customHeight="1" x14ac:dyDescent="0.2">
      <c r="A40">
        <v>32</v>
      </c>
      <c r="B40" t="s">
        <v>225</v>
      </c>
      <c r="C40" t="s">
        <v>224</v>
      </c>
      <c r="D40" t="s">
        <v>147</v>
      </c>
      <c r="E40" s="33">
        <v>117156</v>
      </c>
      <c r="F40" s="13">
        <v>175.851156</v>
      </c>
      <c r="G40" s="14">
        <v>6.8000000000000005E-3</v>
      </c>
      <c r="H40" s="26"/>
    </row>
    <row r="41" spans="1:11" ht="12.75" customHeight="1" x14ac:dyDescent="0.2">
      <c r="A41">
        <v>33</v>
      </c>
      <c r="B41" t="s">
        <v>227</v>
      </c>
      <c r="C41" t="s">
        <v>226</v>
      </c>
      <c r="D41" t="s">
        <v>203</v>
      </c>
      <c r="E41" s="33">
        <v>66644</v>
      </c>
      <c r="F41" s="13">
        <v>170.57531800000001</v>
      </c>
      <c r="G41" s="14">
        <v>6.6E-3</v>
      </c>
      <c r="H41" s="26"/>
    </row>
    <row r="42" spans="1:11" ht="12.75" customHeight="1" x14ac:dyDescent="0.2">
      <c r="A42">
        <v>34</v>
      </c>
      <c r="B42" t="s">
        <v>229</v>
      </c>
      <c r="C42" t="s">
        <v>228</v>
      </c>
      <c r="D42" t="s">
        <v>40</v>
      </c>
      <c r="E42" s="33">
        <v>25699</v>
      </c>
      <c r="F42" s="13">
        <v>168.84243000000001</v>
      </c>
      <c r="G42" s="14">
        <v>6.5000000000000006E-3</v>
      </c>
      <c r="H42" s="26"/>
    </row>
    <row r="43" spans="1:11" ht="12.75" customHeight="1" x14ac:dyDescent="0.2">
      <c r="A43">
        <v>35</v>
      </c>
      <c r="B43" t="s">
        <v>231</v>
      </c>
      <c r="C43" t="s">
        <v>230</v>
      </c>
      <c r="D43" t="s">
        <v>66</v>
      </c>
      <c r="E43" s="33">
        <v>26378</v>
      </c>
      <c r="F43" s="13">
        <v>139.486864</v>
      </c>
      <c r="G43" s="14">
        <v>5.4000000000000003E-3</v>
      </c>
      <c r="H43" s="26"/>
    </row>
    <row r="44" spans="1:11" ht="12.75" customHeight="1" x14ac:dyDescent="0.2">
      <c r="A44">
        <v>36</v>
      </c>
      <c r="B44" t="s">
        <v>233</v>
      </c>
      <c r="C44" t="s">
        <v>232</v>
      </c>
      <c r="D44" t="s">
        <v>203</v>
      </c>
      <c r="E44" s="33">
        <v>37027</v>
      </c>
      <c r="F44" s="13">
        <v>137.20354900000001</v>
      </c>
      <c r="G44" s="14">
        <v>5.3E-3</v>
      </c>
      <c r="H44" s="26"/>
    </row>
    <row r="45" spans="1:11" ht="12.75" customHeight="1" x14ac:dyDescent="0.2">
      <c r="A45">
        <v>37</v>
      </c>
      <c r="B45" t="s">
        <v>235</v>
      </c>
      <c r="C45" t="s">
        <v>234</v>
      </c>
      <c r="D45" t="s">
        <v>34</v>
      </c>
      <c r="E45" s="33">
        <v>51306</v>
      </c>
      <c r="F45" s="13">
        <v>131.70250200000001</v>
      </c>
      <c r="G45" s="14">
        <v>5.1000000000000004E-3</v>
      </c>
      <c r="H45" s="26"/>
    </row>
    <row r="46" spans="1:11" ht="12.75" customHeight="1" x14ac:dyDescent="0.2">
      <c r="A46">
        <v>38</v>
      </c>
      <c r="B46" t="s">
        <v>237</v>
      </c>
      <c r="C46" t="s">
        <v>236</v>
      </c>
      <c r="D46" t="s">
        <v>63</v>
      </c>
      <c r="E46" s="33">
        <v>3618</v>
      </c>
      <c r="F46" s="13">
        <v>126.921249</v>
      </c>
      <c r="G46" s="14">
        <v>4.8999999999999998E-3</v>
      </c>
      <c r="H46" s="26"/>
    </row>
    <row r="47" spans="1:11" ht="12.75" customHeight="1" x14ac:dyDescent="0.2">
      <c r="A47">
        <v>39</v>
      </c>
      <c r="B47" t="s">
        <v>82</v>
      </c>
      <c r="C47" t="s">
        <v>80</v>
      </c>
      <c r="D47" t="s">
        <v>40</v>
      </c>
      <c r="E47" s="33">
        <v>8000</v>
      </c>
      <c r="F47" s="13">
        <v>122.464</v>
      </c>
      <c r="G47" s="14">
        <v>4.6999999999999993E-3</v>
      </c>
      <c r="H47" s="26"/>
    </row>
    <row r="48" spans="1:11" ht="12.75" customHeight="1" x14ac:dyDescent="0.2">
      <c r="A48">
        <v>40</v>
      </c>
      <c r="B48" t="s">
        <v>239</v>
      </c>
      <c r="C48" t="s">
        <v>238</v>
      </c>
      <c r="D48" t="s">
        <v>60</v>
      </c>
      <c r="E48" s="33">
        <v>74147</v>
      </c>
      <c r="F48" s="13">
        <v>115.891761</v>
      </c>
      <c r="G48" s="14">
        <v>4.5000000000000005E-3</v>
      </c>
      <c r="H48" s="26"/>
    </row>
    <row r="49" spans="1:9" ht="12.75" customHeight="1" x14ac:dyDescent="0.2">
      <c r="A49">
        <v>41</v>
      </c>
      <c r="B49" t="s">
        <v>241</v>
      </c>
      <c r="C49" t="s">
        <v>240</v>
      </c>
      <c r="D49" t="s">
        <v>78</v>
      </c>
      <c r="E49" s="33">
        <v>31025</v>
      </c>
      <c r="F49" s="13">
        <v>106.803563</v>
      </c>
      <c r="G49" s="14">
        <v>4.0999999999999995E-3</v>
      </c>
      <c r="H49" s="26"/>
    </row>
    <row r="50" spans="1:9" ht="12.75" customHeight="1" x14ac:dyDescent="0.2">
      <c r="A50">
        <v>42</v>
      </c>
      <c r="B50" t="s">
        <v>172</v>
      </c>
      <c r="C50" t="s">
        <v>171</v>
      </c>
      <c r="D50" t="s">
        <v>48</v>
      </c>
      <c r="E50" s="33">
        <v>14664</v>
      </c>
      <c r="F50" s="13">
        <v>106.27734</v>
      </c>
      <c r="G50" s="14">
        <v>4.0999999999999995E-3</v>
      </c>
      <c r="H50" s="26"/>
    </row>
    <row r="51" spans="1:9" ht="12.75" customHeight="1" x14ac:dyDescent="0.2">
      <c r="A51">
        <v>43</v>
      </c>
      <c r="B51" t="s">
        <v>243</v>
      </c>
      <c r="C51" t="s">
        <v>242</v>
      </c>
      <c r="D51" t="s">
        <v>63</v>
      </c>
      <c r="E51" s="33">
        <v>43576</v>
      </c>
      <c r="F51" s="13">
        <v>99.200764000000007</v>
      </c>
      <c r="G51" s="14">
        <v>3.8E-3</v>
      </c>
      <c r="H51" s="26"/>
    </row>
    <row r="52" spans="1:9" ht="12.75" customHeight="1" x14ac:dyDescent="0.2">
      <c r="A52">
        <v>44</v>
      </c>
      <c r="B52" t="s">
        <v>245</v>
      </c>
      <c r="C52" t="s">
        <v>244</v>
      </c>
      <c r="D52" t="s">
        <v>12</v>
      </c>
      <c r="E52" s="33">
        <v>10656</v>
      </c>
      <c r="F52" s="13">
        <v>99.047520000000006</v>
      </c>
      <c r="G52" s="14">
        <v>3.8E-3</v>
      </c>
      <c r="H52" s="26"/>
    </row>
    <row r="53" spans="1:9" ht="12.75" customHeight="1" x14ac:dyDescent="0.2">
      <c r="A53">
        <v>45</v>
      </c>
      <c r="B53" t="s">
        <v>247</v>
      </c>
      <c r="C53" t="s">
        <v>246</v>
      </c>
      <c r="D53" t="s">
        <v>147</v>
      </c>
      <c r="E53" s="33">
        <v>102786</v>
      </c>
      <c r="F53" s="13">
        <v>96.464661000000007</v>
      </c>
      <c r="G53" s="14">
        <v>3.7000000000000002E-3</v>
      </c>
      <c r="H53" s="26"/>
    </row>
    <row r="54" spans="1:9" ht="12.75" customHeight="1" x14ac:dyDescent="0.2">
      <c r="A54">
        <v>46</v>
      </c>
      <c r="B54" t="s">
        <v>249</v>
      </c>
      <c r="C54" t="s">
        <v>248</v>
      </c>
      <c r="D54" t="s">
        <v>69</v>
      </c>
      <c r="E54" s="33">
        <v>32180</v>
      </c>
      <c r="F54" s="13">
        <v>91.761269999999996</v>
      </c>
      <c r="G54" s="14">
        <v>3.4999999999999996E-3</v>
      </c>
      <c r="H54" s="26"/>
    </row>
    <row r="55" spans="1:9" ht="12.75" customHeight="1" x14ac:dyDescent="0.2">
      <c r="A55">
        <v>47</v>
      </c>
      <c r="B55" t="s">
        <v>85</v>
      </c>
      <c r="C55" t="s">
        <v>83</v>
      </c>
      <c r="D55" t="s">
        <v>45</v>
      </c>
      <c r="E55" s="33">
        <v>7000</v>
      </c>
      <c r="F55" s="13">
        <v>89.117000000000004</v>
      </c>
      <c r="G55" s="14">
        <v>3.4000000000000002E-3</v>
      </c>
      <c r="H55" s="26"/>
    </row>
    <row r="56" spans="1:9" ht="12.75" customHeight="1" x14ac:dyDescent="0.2">
      <c r="A56">
        <v>48</v>
      </c>
      <c r="B56" t="s">
        <v>32</v>
      </c>
      <c r="C56" t="s">
        <v>29</v>
      </c>
      <c r="D56" t="s">
        <v>30</v>
      </c>
      <c r="E56" s="33">
        <v>20000</v>
      </c>
      <c r="F56" s="13">
        <v>84.09</v>
      </c>
      <c r="G56" s="14">
        <v>3.2000000000000002E-3</v>
      </c>
      <c r="H56" s="26"/>
    </row>
    <row r="57" spans="1:9" ht="12.75" customHeight="1" x14ac:dyDescent="0.2">
      <c r="A57">
        <v>49</v>
      </c>
      <c r="B57" t="s">
        <v>251</v>
      </c>
      <c r="C57" t="s">
        <v>250</v>
      </c>
      <c r="D57" t="s">
        <v>63</v>
      </c>
      <c r="E57" s="33">
        <v>5302</v>
      </c>
      <c r="F57" s="13">
        <v>79.490234999999998</v>
      </c>
      <c r="G57" s="14">
        <v>3.0999999999999999E-3</v>
      </c>
      <c r="H57" s="26"/>
    </row>
    <row r="58" spans="1:9" ht="12.75" customHeight="1" x14ac:dyDescent="0.2">
      <c r="A58">
        <v>50</v>
      </c>
      <c r="B58" t="s">
        <v>253</v>
      </c>
      <c r="C58" t="s">
        <v>252</v>
      </c>
      <c r="D58" t="s">
        <v>12</v>
      </c>
      <c r="E58" s="33">
        <v>8434</v>
      </c>
      <c r="F58" s="13">
        <v>78.507889000000006</v>
      </c>
      <c r="G58" s="14">
        <v>3.0000000000000001E-3</v>
      </c>
      <c r="H58" s="27"/>
      <c r="I58" s="28"/>
    </row>
    <row r="59" spans="1:9" ht="12.75" customHeight="1" x14ac:dyDescent="0.2">
      <c r="A59">
        <v>51</v>
      </c>
      <c r="B59" t="s">
        <v>255</v>
      </c>
      <c r="C59" t="s">
        <v>254</v>
      </c>
      <c r="D59" t="s">
        <v>203</v>
      </c>
      <c r="E59" s="33">
        <v>44983</v>
      </c>
      <c r="F59" s="13">
        <v>76.875946999999996</v>
      </c>
      <c r="G59" s="14">
        <v>3.0000000000000001E-3</v>
      </c>
      <c r="H59" s="26"/>
    </row>
    <row r="60" spans="1:9" ht="12.75" customHeight="1" x14ac:dyDescent="0.2">
      <c r="A60">
        <v>52</v>
      </c>
      <c r="B60" t="s">
        <v>37</v>
      </c>
      <c r="C60" t="s">
        <v>36</v>
      </c>
      <c r="D60" t="s">
        <v>34</v>
      </c>
      <c r="E60" s="33">
        <v>40000</v>
      </c>
      <c r="F60" s="13">
        <v>75.400000000000006</v>
      </c>
      <c r="G60" s="14">
        <v>2.8999999999999998E-3</v>
      </c>
      <c r="H60" s="26"/>
    </row>
    <row r="61" spans="1:9" ht="12.75" customHeight="1" x14ac:dyDescent="0.2">
      <c r="A61">
        <v>53</v>
      </c>
      <c r="B61" t="s">
        <v>113</v>
      </c>
      <c r="C61" t="s">
        <v>112</v>
      </c>
      <c r="D61" t="s">
        <v>31</v>
      </c>
      <c r="E61" s="33">
        <v>80000</v>
      </c>
      <c r="F61" s="13">
        <v>72.680000000000007</v>
      </c>
      <c r="G61" s="14">
        <v>2.8000000000000004E-3</v>
      </c>
      <c r="H61" s="26"/>
    </row>
    <row r="62" spans="1:9" ht="12.75" customHeight="1" x14ac:dyDescent="0.2">
      <c r="A62">
        <v>54</v>
      </c>
      <c r="B62" t="s">
        <v>119</v>
      </c>
      <c r="C62" t="s">
        <v>118</v>
      </c>
      <c r="D62" t="s">
        <v>45</v>
      </c>
      <c r="E62" s="33">
        <v>20000</v>
      </c>
      <c r="F62" s="13">
        <v>67.61</v>
      </c>
      <c r="G62" s="14">
        <v>2.5999999999999999E-3</v>
      </c>
      <c r="H62" s="26"/>
    </row>
    <row r="63" spans="1:9" ht="12.75" customHeight="1" x14ac:dyDescent="0.2">
      <c r="A63">
        <v>55</v>
      </c>
      <c r="B63" t="s">
        <v>49</v>
      </c>
      <c r="C63" t="s">
        <v>47</v>
      </c>
      <c r="D63" t="s">
        <v>25</v>
      </c>
      <c r="E63" s="33">
        <v>500</v>
      </c>
      <c r="F63" s="13">
        <v>63.863750000000003</v>
      </c>
      <c r="G63" s="14">
        <v>2.5000000000000001E-3</v>
      </c>
      <c r="H63" s="27"/>
      <c r="I63" s="28"/>
    </row>
    <row r="64" spans="1:9" ht="12.75" customHeight="1" x14ac:dyDescent="0.2">
      <c r="A64">
        <v>56</v>
      </c>
      <c r="B64" t="s">
        <v>257</v>
      </c>
      <c r="C64" t="s">
        <v>256</v>
      </c>
      <c r="D64" t="s">
        <v>40</v>
      </c>
      <c r="E64" s="33">
        <v>15000</v>
      </c>
      <c r="F64" s="13">
        <v>59.61</v>
      </c>
      <c r="G64" s="14">
        <v>2.3E-3</v>
      </c>
      <c r="H64" s="26"/>
    </row>
    <row r="65" spans="1:9" ht="12.75" customHeight="1" x14ac:dyDescent="0.2">
      <c r="A65">
        <v>57</v>
      </c>
      <c r="B65" t="s">
        <v>150</v>
      </c>
      <c r="C65" t="s">
        <v>148</v>
      </c>
      <c r="D65" t="s">
        <v>30</v>
      </c>
      <c r="E65" s="33">
        <v>400</v>
      </c>
      <c r="F65" s="13">
        <v>59.603000000000002</v>
      </c>
      <c r="G65" s="14">
        <v>2.3E-3</v>
      </c>
      <c r="H65" s="26"/>
    </row>
    <row r="66" spans="1:9" ht="12.75" customHeight="1" x14ac:dyDescent="0.2">
      <c r="A66">
        <v>58</v>
      </c>
      <c r="B66" t="s">
        <v>258</v>
      </c>
      <c r="C66" t="s">
        <v>53</v>
      </c>
      <c r="D66" t="s">
        <v>25</v>
      </c>
      <c r="E66" s="33">
        <v>17500</v>
      </c>
      <c r="F66" s="13">
        <v>58.677500000000002</v>
      </c>
      <c r="G66" s="14">
        <v>2.3E-3</v>
      </c>
      <c r="H66" s="26"/>
    </row>
    <row r="67" spans="1:9" ht="12.75" customHeight="1" x14ac:dyDescent="0.2">
      <c r="A67">
        <v>59</v>
      </c>
      <c r="B67" t="s">
        <v>103</v>
      </c>
      <c r="C67" t="s">
        <v>102</v>
      </c>
      <c r="D67" t="s">
        <v>12</v>
      </c>
      <c r="E67" s="33">
        <v>210000</v>
      </c>
      <c r="F67" s="13">
        <v>58.274999999999999</v>
      </c>
      <c r="G67" s="14">
        <v>2.2000000000000001E-3</v>
      </c>
      <c r="H67" s="27"/>
      <c r="I67" s="28"/>
    </row>
    <row r="68" spans="1:9" ht="12.75" customHeight="1" x14ac:dyDescent="0.2">
      <c r="A68">
        <v>60</v>
      </c>
      <c r="B68" t="s">
        <v>87</v>
      </c>
      <c r="C68" t="s">
        <v>86</v>
      </c>
      <c r="D68" t="s">
        <v>12</v>
      </c>
      <c r="E68" s="33">
        <v>8500</v>
      </c>
      <c r="F68" s="13">
        <v>58.182499999999997</v>
      </c>
      <c r="G68" s="14">
        <v>2.2000000000000001E-3</v>
      </c>
      <c r="H68" s="26"/>
    </row>
    <row r="69" spans="1:9" ht="12.75" customHeight="1" x14ac:dyDescent="0.2">
      <c r="A69">
        <v>61</v>
      </c>
      <c r="B69" t="s">
        <v>52</v>
      </c>
      <c r="C69" t="s">
        <v>50</v>
      </c>
      <c r="D69" t="s">
        <v>31</v>
      </c>
      <c r="E69" s="33">
        <v>1836</v>
      </c>
      <c r="F69" s="13">
        <v>57.372245999999997</v>
      </c>
      <c r="G69" s="14">
        <v>2.2000000000000001E-3</v>
      </c>
      <c r="H69" s="26"/>
    </row>
    <row r="70" spans="1:9" ht="12.75" customHeight="1" x14ac:dyDescent="0.2">
      <c r="A70">
        <v>62</v>
      </c>
      <c r="B70" t="s">
        <v>260</v>
      </c>
      <c r="C70" t="s">
        <v>259</v>
      </c>
      <c r="D70" t="s">
        <v>78</v>
      </c>
      <c r="E70" s="33">
        <v>7500</v>
      </c>
      <c r="F70" s="13">
        <v>52.732500000000002</v>
      </c>
      <c r="G70" s="14">
        <v>2E-3</v>
      </c>
      <c r="H70" s="27"/>
      <c r="I70" s="28"/>
    </row>
    <row r="71" spans="1:9" ht="12.75" customHeight="1" x14ac:dyDescent="0.2">
      <c r="A71">
        <v>63</v>
      </c>
      <c r="B71" t="s">
        <v>35</v>
      </c>
      <c r="C71" t="s">
        <v>33</v>
      </c>
      <c r="D71" t="s">
        <v>12</v>
      </c>
      <c r="E71" s="33">
        <v>35000</v>
      </c>
      <c r="F71" s="13">
        <v>49.717500000000001</v>
      </c>
      <c r="G71" s="14">
        <v>1.9E-3</v>
      </c>
      <c r="H71" s="26"/>
    </row>
    <row r="72" spans="1:9" ht="12.75" customHeight="1" x14ac:dyDescent="0.2">
      <c r="A72">
        <v>64</v>
      </c>
      <c r="B72" t="s">
        <v>67</v>
      </c>
      <c r="C72" t="s">
        <v>65</v>
      </c>
      <c r="D72" t="s">
        <v>22</v>
      </c>
      <c r="E72" s="33">
        <v>17000</v>
      </c>
      <c r="F72" s="13">
        <v>46.325000000000003</v>
      </c>
      <c r="G72" s="14">
        <v>1.8E-3</v>
      </c>
      <c r="H72" s="26"/>
    </row>
    <row r="73" spans="1:9" ht="12.75" customHeight="1" x14ac:dyDescent="0.2">
      <c r="A73">
        <v>65</v>
      </c>
      <c r="B73" t="s">
        <v>43</v>
      </c>
      <c r="C73" t="s">
        <v>42</v>
      </c>
      <c r="D73" t="s">
        <v>34</v>
      </c>
      <c r="E73" s="33">
        <v>11500</v>
      </c>
      <c r="F73" s="13">
        <v>43.136499999999998</v>
      </c>
      <c r="G73" s="14">
        <v>1.7000000000000001E-3</v>
      </c>
      <c r="H73" s="26"/>
    </row>
    <row r="74" spans="1:9" ht="12.75" customHeight="1" x14ac:dyDescent="0.2">
      <c r="A74">
        <v>66</v>
      </c>
      <c r="B74" t="s">
        <v>262</v>
      </c>
      <c r="C74" t="s">
        <v>261</v>
      </c>
      <c r="D74" t="s">
        <v>39</v>
      </c>
      <c r="E74" s="33">
        <v>2500</v>
      </c>
      <c r="F74" s="13">
        <v>35.108750000000001</v>
      </c>
      <c r="G74" s="14">
        <v>1.4000000000000002E-3</v>
      </c>
      <c r="H74" s="27"/>
      <c r="I74" s="28"/>
    </row>
    <row r="75" spans="1:9" ht="12.75" customHeight="1" x14ac:dyDescent="0.2">
      <c r="A75">
        <v>67</v>
      </c>
      <c r="B75" t="s">
        <v>89</v>
      </c>
      <c r="C75" t="s">
        <v>88</v>
      </c>
      <c r="D75" t="s">
        <v>31</v>
      </c>
      <c r="E75" s="33">
        <v>10000</v>
      </c>
      <c r="F75" s="13">
        <v>34.045000000000002</v>
      </c>
      <c r="G75" s="14">
        <v>1.2999999999999999E-3</v>
      </c>
      <c r="H75" s="29"/>
      <c r="I75" s="30"/>
    </row>
    <row r="76" spans="1:9" ht="12.75" customHeight="1" x14ac:dyDescent="0.2">
      <c r="A76">
        <v>68</v>
      </c>
      <c r="B76" t="s">
        <v>264</v>
      </c>
      <c r="C76" t="s">
        <v>263</v>
      </c>
      <c r="D76" t="s">
        <v>207</v>
      </c>
      <c r="E76" s="33">
        <v>20580</v>
      </c>
      <c r="F76" s="13">
        <v>33.298439999999999</v>
      </c>
      <c r="G76" s="14">
        <v>1.2999999999999999E-3</v>
      </c>
    </row>
    <row r="77" spans="1:9" ht="12.75" customHeight="1" x14ac:dyDescent="0.2">
      <c r="A77">
        <v>69</v>
      </c>
      <c r="B77" t="s">
        <v>266</v>
      </c>
      <c r="C77" t="s">
        <v>265</v>
      </c>
      <c r="D77" t="s">
        <v>31</v>
      </c>
      <c r="E77" s="33">
        <v>6000</v>
      </c>
      <c r="F77" s="13">
        <v>32.052</v>
      </c>
      <c r="G77" s="14">
        <v>1.1999999999999999E-3</v>
      </c>
    </row>
    <row r="78" spans="1:9" ht="12.75" customHeight="1" x14ac:dyDescent="0.2">
      <c r="A78">
        <v>70</v>
      </c>
      <c r="B78" t="s">
        <v>268</v>
      </c>
      <c r="C78" t="s">
        <v>267</v>
      </c>
      <c r="D78" t="s">
        <v>216</v>
      </c>
      <c r="E78" s="33">
        <v>25352</v>
      </c>
      <c r="F78" s="13">
        <v>31.626619999999999</v>
      </c>
      <c r="G78" s="14">
        <v>1.1999999999999999E-3</v>
      </c>
    </row>
    <row r="79" spans="1:9" ht="12.75" customHeight="1" x14ac:dyDescent="0.2">
      <c r="A79">
        <v>71</v>
      </c>
      <c r="B79" t="s">
        <v>270</v>
      </c>
      <c r="C79" t="s">
        <v>269</v>
      </c>
      <c r="D79" t="s">
        <v>34</v>
      </c>
      <c r="E79" s="33">
        <v>1500</v>
      </c>
      <c r="F79" s="13">
        <v>31.254750000000001</v>
      </c>
      <c r="G79" s="14">
        <v>1.1999999999999999E-3</v>
      </c>
    </row>
    <row r="80" spans="1:9" ht="12.75" customHeight="1" x14ac:dyDescent="0.2">
      <c r="A80">
        <v>72</v>
      </c>
      <c r="B80" t="s">
        <v>117</v>
      </c>
      <c r="C80" t="s">
        <v>116</v>
      </c>
      <c r="D80" t="s">
        <v>40</v>
      </c>
      <c r="E80" s="33">
        <v>10000</v>
      </c>
      <c r="F80" s="13">
        <v>31.125</v>
      </c>
      <c r="G80" s="14">
        <v>1.1999999999999999E-3</v>
      </c>
    </row>
    <row r="81" spans="1:7" ht="12.75" customHeight="1" x14ac:dyDescent="0.2">
      <c r="A81">
        <v>73</v>
      </c>
      <c r="B81" t="s">
        <v>95</v>
      </c>
      <c r="C81" t="s">
        <v>94</v>
      </c>
      <c r="D81" t="s">
        <v>30</v>
      </c>
      <c r="E81" s="33">
        <v>700</v>
      </c>
      <c r="F81" s="13">
        <v>25.5017</v>
      </c>
      <c r="G81" s="14">
        <v>1E-3</v>
      </c>
    </row>
    <row r="82" spans="1:7" ht="12.75" customHeight="1" x14ac:dyDescent="0.2">
      <c r="A82">
        <v>74</v>
      </c>
      <c r="B82" t="s">
        <v>129</v>
      </c>
      <c r="C82" t="s">
        <v>128</v>
      </c>
      <c r="D82" t="s">
        <v>78</v>
      </c>
      <c r="E82" s="33">
        <v>15030</v>
      </c>
      <c r="F82" s="13">
        <v>24.641684999999999</v>
      </c>
      <c r="G82" s="14">
        <v>8.9999999999999998E-4</v>
      </c>
    </row>
    <row r="83" spans="1:7" ht="12.75" customHeight="1" x14ac:dyDescent="0.2">
      <c r="A83">
        <v>75</v>
      </c>
      <c r="B83" t="s">
        <v>123</v>
      </c>
      <c r="C83" t="s">
        <v>122</v>
      </c>
      <c r="D83" t="s">
        <v>48</v>
      </c>
      <c r="E83" s="33">
        <v>5000</v>
      </c>
      <c r="F83" s="13">
        <v>20.66</v>
      </c>
      <c r="G83" s="14">
        <v>8.0000000000000004E-4</v>
      </c>
    </row>
    <row r="84" spans="1:7" ht="12.75" customHeight="1" x14ac:dyDescent="0.2">
      <c r="A84">
        <v>76</v>
      </c>
      <c r="B84" t="s">
        <v>125</v>
      </c>
      <c r="C84" t="s">
        <v>124</v>
      </c>
      <c r="D84" t="s">
        <v>75</v>
      </c>
      <c r="E84" s="33">
        <v>5000</v>
      </c>
      <c r="F84" s="13">
        <v>20.344999999999999</v>
      </c>
      <c r="G84" s="14">
        <v>8.0000000000000004E-4</v>
      </c>
    </row>
    <row r="85" spans="1:7" ht="12.75" customHeight="1" x14ac:dyDescent="0.2">
      <c r="A85">
        <v>77</v>
      </c>
      <c r="B85" t="s">
        <v>127</v>
      </c>
      <c r="C85" t="s">
        <v>126</v>
      </c>
      <c r="D85" t="s">
        <v>57</v>
      </c>
      <c r="E85" s="33">
        <v>5000</v>
      </c>
      <c r="F85" s="13">
        <v>20.135000000000002</v>
      </c>
      <c r="G85" s="14">
        <v>8.0000000000000004E-4</v>
      </c>
    </row>
    <row r="86" spans="1:7" ht="12.75" customHeight="1" x14ac:dyDescent="0.2">
      <c r="C86" s="17" t="s">
        <v>134</v>
      </c>
      <c r="D86" s="17"/>
      <c r="E86" s="34"/>
      <c r="F86" s="18">
        <f>SUM(F9:F85)</f>
        <v>18147.746628000001</v>
      </c>
      <c r="G86" s="19">
        <f>SUM(G9:G85)</f>
        <v>0.6993999999999998</v>
      </c>
    </row>
    <row r="87" spans="1:7" ht="12.75" customHeight="1" x14ac:dyDescent="0.2">
      <c r="F87" s="13"/>
      <c r="G87" s="14"/>
    </row>
    <row r="88" spans="1:7" ht="12.75" customHeight="1" x14ac:dyDescent="0.2">
      <c r="C88" s="15" t="s">
        <v>138</v>
      </c>
      <c r="F88" s="13"/>
      <c r="G88" s="14"/>
    </row>
    <row r="89" spans="1:7" ht="12.75" customHeight="1" x14ac:dyDescent="0.2">
      <c r="F89" s="13"/>
      <c r="G89" s="14"/>
    </row>
    <row r="90" spans="1:7" ht="12.75" customHeight="1" x14ac:dyDescent="0.2">
      <c r="C90" s="15" t="s">
        <v>271</v>
      </c>
      <c r="F90" s="13"/>
      <c r="G90" s="14"/>
    </row>
    <row r="91" spans="1:7" ht="12.75" customHeight="1" x14ac:dyDescent="0.2">
      <c r="A91">
        <v>78</v>
      </c>
      <c r="B91" t="s">
        <v>273</v>
      </c>
      <c r="C91" t="s">
        <v>272</v>
      </c>
      <c r="D91" t="s">
        <v>200</v>
      </c>
      <c r="E91" s="33">
        <v>315000000</v>
      </c>
      <c r="F91" s="13">
        <v>3208.6687499999998</v>
      </c>
      <c r="G91" s="14">
        <v>0.12369999999999999</v>
      </c>
    </row>
    <row r="92" spans="1:7" ht="12.75" customHeight="1" x14ac:dyDescent="0.2">
      <c r="A92">
        <v>79</v>
      </c>
      <c r="B92" t="s">
        <v>275</v>
      </c>
      <c r="C92" t="s">
        <v>274</v>
      </c>
      <c r="D92" t="s">
        <v>200</v>
      </c>
      <c r="E92" s="33">
        <v>205000000</v>
      </c>
      <c r="F92" s="13">
        <v>2065.9982</v>
      </c>
      <c r="G92" s="14">
        <v>7.9600000000000004E-2</v>
      </c>
    </row>
    <row r="93" spans="1:7" ht="12.75" customHeight="1" x14ac:dyDescent="0.2">
      <c r="A93">
        <v>80</v>
      </c>
      <c r="B93" t="s">
        <v>277</v>
      </c>
      <c r="C93" t="s">
        <v>276</v>
      </c>
      <c r="D93" t="s">
        <v>200</v>
      </c>
      <c r="E93" s="33">
        <v>13000000</v>
      </c>
      <c r="F93" s="13">
        <v>128.33547999999999</v>
      </c>
      <c r="G93" s="14">
        <v>4.8999999999999998E-3</v>
      </c>
    </row>
    <row r="94" spans="1:7" ht="12.75" customHeight="1" x14ac:dyDescent="0.2">
      <c r="A94">
        <v>81</v>
      </c>
      <c r="B94" t="s">
        <v>279</v>
      </c>
      <c r="C94" t="s">
        <v>278</v>
      </c>
      <c r="D94" t="s">
        <v>200</v>
      </c>
      <c r="E94" s="33">
        <v>1000000</v>
      </c>
      <c r="F94" s="13">
        <v>9.9030500000000004</v>
      </c>
      <c r="G94" s="14">
        <v>4.0000000000000002E-4</v>
      </c>
    </row>
    <row r="95" spans="1:7" ht="12.75" customHeight="1" x14ac:dyDescent="0.2">
      <c r="C95" s="17" t="s">
        <v>134</v>
      </c>
      <c r="D95" s="17"/>
      <c r="E95" s="34"/>
      <c r="F95" s="18">
        <f>SUM(F91:F94)</f>
        <v>5412.9054799999994</v>
      </c>
      <c r="G95" s="19">
        <f>SUM(G91:G94)</f>
        <v>0.20859999999999998</v>
      </c>
    </row>
    <row r="96" spans="1:7" ht="12.75" customHeight="1" x14ac:dyDescent="0.2">
      <c r="F96" s="13"/>
      <c r="G96" s="14"/>
    </row>
    <row r="97" spans="1:7" ht="12.75" customHeight="1" x14ac:dyDescent="0.2">
      <c r="C97" s="15" t="s">
        <v>280</v>
      </c>
      <c r="F97" s="13"/>
      <c r="G97" s="14"/>
    </row>
    <row r="98" spans="1:7" ht="12.75" customHeight="1" x14ac:dyDescent="0.2">
      <c r="C98" s="15" t="s">
        <v>10</v>
      </c>
      <c r="F98" s="13"/>
      <c r="G98" s="14"/>
    </row>
    <row r="99" spans="1:7" ht="12.75" customHeight="1" x14ac:dyDescent="0.2">
      <c r="A99">
        <v>82</v>
      </c>
      <c r="B99" t="s">
        <v>282</v>
      </c>
      <c r="C99" t="s">
        <v>281</v>
      </c>
      <c r="D99" t="s">
        <v>205</v>
      </c>
      <c r="E99" s="33">
        <v>27000000</v>
      </c>
      <c r="F99" s="13">
        <v>272.06819999999999</v>
      </c>
      <c r="G99" s="14">
        <v>1.0500000000000001E-2</v>
      </c>
    </row>
    <row r="100" spans="1:7" ht="12.75" customHeight="1" x14ac:dyDescent="0.2">
      <c r="A100">
        <v>83</v>
      </c>
      <c r="B100" t="s">
        <v>284</v>
      </c>
      <c r="C100" t="s">
        <v>283</v>
      </c>
      <c r="D100" t="s">
        <v>214</v>
      </c>
      <c r="E100" s="33">
        <v>9000000</v>
      </c>
      <c r="F100" s="13">
        <v>92.477429999999998</v>
      </c>
      <c r="G100" s="14">
        <v>3.5999999999999999E-3</v>
      </c>
    </row>
    <row r="101" spans="1:7" ht="12.75" customHeight="1" x14ac:dyDescent="0.2">
      <c r="A101">
        <v>84</v>
      </c>
      <c r="B101" t="s">
        <v>285</v>
      </c>
      <c r="C101" t="s">
        <v>222</v>
      </c>
      <c r="D101" t="s">
        <v>205</v>
      </c>
      <c r="E101" s="33">
        <v>5000000</v>
      </c>
      <c r="F101" s="13">
        <v>49.985300000000002</v>
      </c>
      <c r="G101" s="14">
        <v>1.9E-3</v>
      </c>
    </row>
    <row r="102" spans="1:7" ht="12.75" customHeight="1" x14ac:dyDescent="0.2">
      <c r="C102" s="17" t="s">
        <v>134</v>
      </c>
      <c r="D102" s="17"/>
      <c r="E102" s="34"/>
      <c r="F102" s="18">
        <f>SUM(F99:F101)</f>
        <v>414.53092999999996</v>
      </c>
      <c r="G102" s="19">
        <f>SUM(G99:G101)</f>
        <v>1.6E-2</v>
      </c>
    </row>
    <row r="103" spans="1:7" ht="12.75" customHeight="1" x14ac:dyDescent="0.2">
      <c r="F103" s="13"/>
      <c r="G103" s="14"/>
    </row>
    <row r="104" spans="1:7" ht="12.75" customHeight="1" x14ac:dyDescent="0.2">
      <c r="C104" s="15" t="s">
        <v>139</v>
      </c>
      <c r="F104" s="13">
        <v>4963.5577149999999</v>
      </c>
      <c r="G104" s="14">
        <v>0.19140000000000001</v>
      </c>
    </row>
    <row r="105" spans="1:7" ht="12.75" customHeight="1" x14ac:dyDescent="0.2">
      <c r="C105" s="17" t="s">
        <v>134</v>
      </c>
      <c r="D105" s="17"/>
      <c r="E105" s="34"/>
      <c r="F105" s="18">
        <f>SUM(F104:F104)</f>
        <v>4963.5577149999999</v>
      </c>
      <c r="G105" s="19">
        <f>SUM(G104:G104)</f>
        <v>0.19140000000000001</v>
      </c>
    </row>
    <row r="106" spans="1:7" ht="12.75" customHeight="1" x14ac:dyDescent="0.2">
      <c r="F106" s="13"/>
      <c r="G106" s="14"/>
    </row>
    <row r="107" spans="1:7" ht="12.75" customHeight="1" x14ac:dyDescent="0.2">
      <c r="C107" s="15" t="s">
        <v>140</v>
      </c>
      <c r="F107" s="13"/>
      <c r="G107" s="14"/>
    </row>
    <row r="108" spans="1:7" ht="12.75" customHeight="1" x14ac:dyDescent="0.2">
      <c r="C108" s="15" t="s">
        <v>141</v>
      </c>
      <c r="F108" s="13">
        <v>-2993.1554030000002</v>
      </c>
      <c r="G108" s="14">
        <v>-0.11539999999999999</v>
      </c>
    </row>
    <row r="109" spans="1:7" ht="12.75" customHeight="1" x14ac:dyDescent="0.2">
      <c r="C109" s="17" t="s">
        <v>134</v>
      </c>
      <c r="D109" s="17"/>
      <c r="E109" s="34"/>
      <c r="F109" s="18">
        <f>SUM(F108:F108)</f>
        <v>-2993.1554030000002</v>
      </c>
      <c r="G109" s="19">
        <f>SUM(G108:G108)</f>
        <v>-0.11539999999999999</v>
      </c>
    </row>
    <row r="110" spans="1:7" ht="12.75" customHeight="1" x14ac:dyDescent="0.2">
      <c r="C110" s="20" t="s">
        <v>142</v>
      </c>
      <c r="D110" s="20"/>
      <c r="E110" s="35"/>
      <c r="F110" s="21">
        <f>SUM(F86,F95,F102,F105,F109)</f>
        <v>25945.585350000001</v>
      </c>
      <c r="G110" s="22">
        <f>SUM(G86,G95,G102,G105,G109)</f>
        <v>0.99999999999999978</v>
      </c>
    </row>
    <row r="111" spans="1:7" ht="12.75" customHeight="1" x14ac:dyDescent="0.2"/>
    <row r="112" spans="1:7" ht="12.75" customHeight="1" x14ac:dyDescent="0.2">
      <c r="C112" s="37" t="s">
        <v>543</v>
      </c>
    </row>
    <row r="113" spans="3:3" ht="12.75" customHeight="1" x14ac:dyDescent="0.2">
      <c r="C113" s="37" t="s">
        <v>542</v>
      </c>
    </row>
    <row r="114" spans="3:3" ht="12.75" customHeight="1" x14ac:dyDescent="0.2">
      <c r="C114" s="15"/>
    </row>
    <row r="115" spans="3:3" ht="12.75" customHeight="1" x14ac:dyDescent="0.2">
      <c r="C115" s="15"/>
    </row>
    <row r="116" spans="3:3" ht="12.75" customHeight="1" x14ac:dyDescent="0.2">
      <c r="C116" s="15"/>
    </row>
    <row r="117" spans="3:3" ht="12.75" customHeight="1" x14ac:dyDescent="0.2"/>
    <row r="118" spans="3:3" ht="12.75" customHeight="1" x14ac:dyDescent="0.2"/>
    <row r="119" spans="3:3" ht="12.75" customHeight="1" x14ac:dyDescent="0.2"/>
    <row r="120" spans="3:3" ht="12.75" customHeight="1" x14ac:dyDescent="0.2"/>
    <row r="121" spans="3:3" ht="12.75" customHeight="1" x14ac:dyDescent="0.2"/>
    <row r="122" spans="3:3" ht="12.75" customHeight="1" x14ac:dyDescent="0.2"/>
    <row r="123" spans="3:3" ht="12.75" customHeight="1" x14ac:dyDescent="0.2"/>
    <row r="124" spans="3:3" ht="12.75" customHeight="1" x14ac:dyDescent="0.2"/>
    <row r="125" spans="3:3" ht="12.75" customHeight="1" x14ac:dyDescent="0.2"/>
    <row r="126" spans="3:3" ht="12.75" customHeight="1" x14ac:dyDescent="0.2"/>
    <row r="127" spans="3:3" ht="12.75" customHeight="1" x14ac:dyDescent="0.2"/>
    <row r="128" spans="3:3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zoomScale="85" zoomScaleNormal="85" workbookViewId="0"/>
  </sheetViews>
  <sheetFormatPr defaultColWidth="9.140625" defaultRowHeight="12.75" x14ac:dyDescent="0.2"/>
  <cols>
    <col min="1" max="1" width="7.5703125" customWidth="1"/>
    <col min="2" max="2" width="14.140625" bestFit="1" customWidth="1"/>
    <col min="3" max="3" width="80.85546875" customWidth="1"/>
    <col min="4" max="4" width="23" customWidth="1"/>
    <col min="5" max="5" width="17.7109375" style="33" customWidth="1"/>
    <col min="6" max="6" width="25.5703125" bestFit="1" customWidth="1"/>
    <col min="7" max="7" width="14.5703125" customWidth="1"/>
    <col min="8" max="8" width="13.5703125" style="23" customWidth="1"/>
    <col min="9" max="9" width="15" style="23" customWidth="1"/>
    <col min="10" max="10" width="23" customWidth="1"/>
    <col min="11" max="11" width="8.85546875" customWidth="1"/>
    <col min="12" max="12" width="15.28515625" style="23" customWidth="1"/>
  </cols>
  <sheetData>
    <row r="1" spans="1:12" ht="18.75" x14ac:dyDescent="0.2">
      <c r="A1" s="1"/>
      <c r="B1" s="1"/>
      <c r="C1" s="38" t="s">
        <v>286</v>
      </c>
      <c r="D1" s="38"/>
      <c r="E1" s="38"/>
      <c r="F1" s="38"/>
      <c r="G1" s="38"/>
    </row>
    <row r="2" spans="1:12" x14ac:dyDescent="0.2">
      <c r="A2" s="2" t="s">
        <v>1</v>
      </c>
      <c r="B2" s="2"/>
      <c r="C2" s="3" t="s">
        <v>2</v>
      </c>
      <c r="D2" s="4"/>
      <c r="E2" s="32"/>
      <c r="F2" s="5"/>
      <c r="G2" s="6"/>
    </row>
    <row r="3" spans="1:12" ht="15.75" customHeight="1" x14ac:dyDescent="0.2">
      <c r="A3" s="7"/>
      <c r="B3" s="7"/>
      <c r="C3" s="8"/>
      <c r="D3" s="2"/>
      <c r="E3" s="32"/>
      <c r="F3" s="5"/>
      <c r="G3" s="6"/>
    </row>
    <row r="4" spans="1:12" ht="15" x14ac:dyDescent="0.2">
      <c r="A4" s="9" t="s">
        <v>3</v>
      </c>
      <c r="B4" s="9" t="s">
        <v>8</v>
      </c>
      <c r="C4" s="10" t="s">
        <v>4</v>
      </c>
      <c r="D4" s="10" t="s">
        <v>5</v>
      </c>
      <c r="E4" s="31" t="s">
        <v>541</v>
      </c>
      <c r="F4" s="11" t="s">
        <v>6</v>
      </c>
      <c r="G4" s="12" t="s">
        <v>7</v>
      </c>
      <c r="H4" s="24"/>
      <c r="I4" s="25"/>
      <c r="L4" s="36"/>
    </row>
    <row r="5" spans="1:12" ht="12.75" customHeight="1" x14ac:dyDescent="0.2">
      <c r="F5" s="13"/>
      <c r="G5" s="14"/>
      <c r="H5" s="26"/>
    </row>
    <row r="6" spans="1:12" ht="12.75" customHeight="1" x14ac:dyDescent="0.2">
      <c r="F6" s="13"/>
      <c r="G6" s="14"/>
      <c r="H6" s="26"/>
    </row>
    <row r="7" spans="1:12" ht="12.75" customHeight="1" x14ac:dyDescent="0.2">
      <c r="C7" s="15" t="s">
        <v>9</v>
      </c>
      <c r="F7" s="13"/>
      <c r="G7" s="14"/>
      <c r="H7" s="26"/>
    </row>
    <row r="8" spans="1:12" ht="12.75" customHeight="1" x14ac:dyDescent="0.2">
      <c r="C8" s="15" t="s">
        <v>10</v>
      </c>
      <c r="F8" s="13"/>
      <c r="G8" s="14"/>
      <c r="H8" s="26"/>
    </row>
    <row r="9" spans="1:12" ht="12.75" customHeight="1" x14ac:dyDescent="0.2">
      <c r="A9">
        <v>1</v>
      </c>
      <c r="B9" t="s">
        <v>61</v>
      </c>
      <c r="C9" t="s">
        <v>59</v>
      </c>
      <c r="D9" t="s">
        <v>51</v>
      </c>
      <c r="E9" s="33">
        <v>15000</v>
      </c>
      <c r="F9" s="13">
        <v>24.555</v>
      </c>
      <c r="G9" s="14">
        <v>1.15E-2</v>
      </c>
      <c r="H9" s="26"/>
    </row>
    <row r="10" spans="1:12" ht="12.75" customHeight="1" x14ac:dyDescent="0.2">
      <c r="A10">
        <v>2</v>
      </c>
      <c r="B10" t="s">
        <v>20</v>
      </c>
      <c r="C10" t="s">
        <v>19</v>
      </c>
      <c r="D10" t="s">
        <v>12</v>
      </c>
      <c r="E10" s="33">
        <v>1200</v>
      </c>
      <c r="F10" s="13">
        <v>19.5198</v>
      </c>
      <c r="G10" s="14">
        <v>9.1999999999999998E-3</v>
      </c>
      <c r="H10" s="26"/>
      <c r="J10" s="16" t="s">
        <v>16</v>
      </c>
      <c r="K10" s="16" t="s">
        <v>17</v>
      </c>
    </row>
    <row r="11" spans="1:12" ht="12.75" customHeight="1" x14ac:dyDescent="0.2">
      <c r="A11">
        <v>3</v>
      </c>
      <c r="B11" t="s">
        <v>79</v>
      </c>
      <c r="C11" t="s">
        <v>77</v>
      </c>
      <c r="D11" t="s">
        <v>25</v>
      </c>
      <c r="E11" s="33">
        <v>1400</v>
      </c>
      <c r="F11" s="13">
        <v>18.286799999999999</v>
      </c>
      <c r="G11" s="14">
        <v>8.6E-3</v>
      </c>
      <c r="H11" s="26"/>
      <c r="J11" s="14" t="s">
        <v>200</v>
      </c>
      <c r="K11" s="14">
        <v>0.1925</v>
      </c>
    </row>
    <row r="12" spans="1:12" ht="12.75" customHeight="1" x14ac:dyDescent="0.2">
      <c r="A12">
        <v>4</v>
      </c>
      <c r="B12" t="s">
        <v>257</v>
      </c>
      <c r="C12" t="s">
        <v>256</v>
      </c>
      <c r="D12" t="s">
        <v>40</v>
      </c>
      <c r="E12" s="33">
        <v>4000</v>
      </c>
      <c r="F12" s="13">
        <v>15.896000000000001</v>
      </c>
      <c r="G12" s="14">
        <v>7.4999999999999997E-3</v>
      </c>
      <c r="H12" s="26"/>
      <c r="J12" s="14" t="s">
        <v>205</v>
      </c>
      <c r="K12" s="14">
        <v>0.17519999999999999</v>
      </c>
    </row>
    <row r="13" spans="1:12" ht="12.75" customHeight="1" x14ac:dyDescent="0.2">
      <c r="A13">
        <v>5</v>
      </c>
      <c r="B13" t="s">
        <v>105</v>
      </c>
      <c r="C13" t="s">
        <v>104</v>
      </c>
      <c r="D13" t="s">
        <v>12</v>
      </c>
      <c r="E13" s="33">
        <v>3500</v>
      </c>
      <c r="F13" s="13">
        <v>15.379</v>
      </c>
      <c r="G13" s="14">
        <v>7.1999999999999998E-3</v>
      </c>
      <c r="H13" s="26"/>
      <c r="J13" s="14" t="s">
        <v>287</v>
      </c>
      <c r="K13" s="14">
        <v>0.1244</v>
      </c>
    </row>
    <row r="14" spans="1:12" ht="12.75" customHeight="1" x14ac:dyDescent="0.2">
      <c r="A14">
        <v>6</v>
      </c>
      <c r="B14" t="s">
        <v>82</v>
      </c>
      <c r="C14" t="s">
        <v>80</v>
      </c>
      <c r="D14" t="s">
        <v>40</v>
      </c>
      <c r="E14" s="33">
        <v>1000</v>
      </c>
      <c r="F14" s="13">
        <v>15.308</v>
      </c>
      <c r="G14" s="14">
        <v>7.1999999999999998E-3</v>
      </c>
      <c r="H14" s="26"/>
      <c r="J14" s="14" t="s">
        <v>214</v>
      </c>
      <c r="K14" s="14">
        <v>8.6999999999999994E-2</v>
      </c>
    </row>
    <row r="15" spans="1:12" ht="12.75" customHeight="1" x14ac:dyDescent="0.2">
      <c r="A15">
        <v>7</v>
      </c>
      <c r="B15" t="s">
        <v>113</v>
      </c>
      <c r="C15" t="s">
        <v>112</v>
      </c>
      <c r="D15" t="s">
        <v>31</v>
      </c>
      <c r="E15" s="33">
        <v>15000</v>
      </c>
      <c r="F15" s="13">
        <v>13.6275</v>
      </c>
      <c r="G15" s="14">
        <v>6.4000000000000003E-3</v>
      </c>
      <c r="H15" s="26"/>
      <c r="J15" s="14" t="s">
        <v>288</v>
      </c>
      <c r="K15" s="14">
        <v>6.8400000000000002E-2</v>
      </c>
    </row>
    <row r="16" spans="1:12" ht="12.75" customHeight="1" x14ac:dyDescent="0.2">
      <c r="A16">
        <v>8</v>
      </c>
      <c r="B16" t="s">
        <v>67</v>
      </c>
      <c r="C16" t="s">
        <v>65</v>
      </c>
      <c r="D16" t="s">
        <v>22</v>
      </c>
      <c r="E16" s="33">
        <v>5000</v>
      </c>
      <c r="F16" s="13">
        <v>13.625</v>
      </c>
      <c r="G16" s="14">
        <v>6.4000000000000003E-3</v>
      </c>
      <c r="H16" s="26"/>
      <c r="J16" s="14" t="s">
        <v>289</v>
      </c>
      <c r="K16" s="14">
        <v>5.7000000000000002E-2</v>
      </c>
    </row>
    <row r="17" spans="1:11" ht="12.75" customHeight="1" x14ac:dyDescent="0.2">
      <c r="A17">
        <v>9</v>
      </c>
      <c r="B17" t="s">
        <v>64</v>
      </c>
      <c r="C17" t="s">
        <v>62</v>
      </c>
      <c r="D17" t="s">
        <v>12</v>
      </c>
      <c r="E17" s="33">
        <v>2400</v>
      </c>
      <c r="F17" s="13">
        <v>13.089600000000001</v>
      </c>
      <c r="G17" s="14">
        <v>6.1999999999999998E-3</v>
      </c>
      <c r="H17" s="26"/>
      <c r="J17" s="14" t="s">
        <v>12</v>
      </c>
      <c r="K17" s="14">
        <v>4.8300000000000003E-2</v>
      </c>
    </row>
    <row r="18" spans="1:11" ht="12.75" customHeight="1" x14ac:dyDescent="0.2">
      <c r="A18">
        <v>10</v>
      </c>
      <c r="B18" t="s">
        <v>291</v>
      </c>
      <c r="C18" t="s">
        <v>290</v>
      </c>
      <c r="D18" t="s">
        <v>25</v>
      </c>
      <c r="E18" s="33">
        <v>5000</v>
      </c>
      <c r="F18" s="13">
        <v>12.9575</v>
      </c>
      <c r="G18" s="14">
        <v>6.0999999999999995E-3</v>
      </c>
      <c r="H18" s="26"/>
      <c r="J18" s="14" t="s">
        <v>25</v>
      </c>
      <c r="K18" s="14">
        <v>2.1299999999999999E-2</v>
      </c>
    </row>
    <row r="19" spans="1:11" ht="12.75" customHeight="1" x14ac:dyDescent="0.2">
      <c r="A19">
        <v>11</v>
      </c>
      <c r="B19" t="s">
        <v>85</v>
      </c>
      <c r="C19" t="s">
        <v>83</v>
      </c>
      <c r="D19" t="s">
        <v>45</v>
      </c>
      <c r="E19" s="33">
        <v>1000</v>
      </c>
      <c r="F19" s="13">
        <v>12.731</v>
      </c>
      <c r="G19" s="14">
        <v>6.0000000000000001E-3</v>
      </c>
      <c r="H19" s="26"/>
      <c r="J19" s="14" t="s">
        <v>40</v>
      </c>
      <c r="K19" s="14">
        <v>1.9099999999999999E-2</v>
      </c>
    </row>
    <row r="20" spans="1:11" ht="12.75" customHeight="1" x14ac:dyDescent="0.2">
      <c r="A20">
        <v>12</v>
      </c>
      <c r="B20" t="s">
        <v>109</v>
      </c>
      <c r="C20" t="s">
        <v>108</v>
      </c>
      <c r="D20" t="s">
        <v>39</v>
      </c>
      <c r="E20" s="33">
        <v>1500</v>
      </c>
      <c r="F20" s="13">
        <v>12.680999999999999</v>
      </c>
      <c r="G20" s="14">
        <v>6.0000000000000001E-3</v>
      </c>
      <c r="H20" s="26"/>
      <c r="J20" s="14" t="s">
        <v>31</v>
      </c>
      <c r="K20" s="14">
        <v>1.5700000000000002E-2</v>
      </c>
    </row>
    <row r="21" spans="1:11" ht="12.75" customHeight="1" x14ac:dyDescent="0.2">
      <c r="A21">
        <v>13</v>
      </c>
      <c r="B21" t="s">
        <v>103</v>
      </c>
      <c r="C21" t="s">
        <v>102</v>
      </c>
      <c r="D21" t="s">
        <v>12</v>
      </c>
      <c r="E21" s="33">
        <v>45000</v>
      </c>
      <c r="F21" s="13">
        <v>12.487500000000001</v>
      </c>
      <c r="G21" s="14">
        <v>5.8999999999999999E-3</v>
      </c>
      <c r="H21" s="26"/>
      <c r="J21" s="14" t="s">
        <v>30</v>
      </c>
      <c r="K21" s="14">
        <v>1.1899999999999999E-2</v>
      </c>
    </row>
    <row r="22" spans="1:11" ht="12.75" customHeight="1" x14ac:dyDescent="0.2">
      <c r="A22">
        <v>14</v>
      </c>
      <c r="B22" t="s">
        <v>129</v>
      </c>
      <c r="C22" t="s">
        <v>128</v>
      </c>
      <c r="D22" t="s">
        <v>78</v>
      </c>
      <c r="E22" s="33">
        <v>7500</v>
      </c>
      <c r="F22" s="13">
        <v>12.296250000000001</v>
      </c>
      <c r="G22" s="14">
        <v>5.7999999999999996E-3</v>
      </c>
      <c r="H22" s="26"/>
      <c r="J22" s="14" t="s">
        <v>51</v>
      </c>
      <c r="K22" s="14">
        <v>1.15E-2</v>
      </c>
    </row>
    <row r="23" spans="1:11" ht="12.75" customHeight="1" x14ac:dyDescent="0.2">
      <c r="A23">
        <v>15</v>
      </c>
      <c r="B23" t="s">
        <v>168</v>
      </c>
      <c r="C23" t="s">
        <v>167</v>
      </c>
      <c r="D23" t="s">
        <v>12</v>
      </c>
      <c r="E23" s="33">
        <v>4000</v>
      </c>
      <c r="F23" s="13">
        <v>11.416</v>
      </c>
      <c r="G23" s="14">
        <v>5.4000000000000003E-3</v>
      </c>
      <c r="H23" s="26"/>
      <c r="J23" s="14" t="s">
        <v>39</v>
      </c>
      <c r="K23" s="14">
        <v>9.300000000000001E-3</v>
      </c>
    </row>
    <row r="24" spans="1:11" ht="12.75" customHeight="1" x14ac:dyDescent="0.2">
      <c r="A24">
        <v>16</v>
      </c>
      <c r="B24" t="s">
        <v>158</v>
      </c>
      <c r="C24" t="s">
        <v>157</v>
      </c>
      <c r="D24" t="s">
        <v>12</v>
      </c>
      <c r="E24" s="33">
        <v>1000</v>
      </c>
      <c r="F24" s="13">
        <v>11.182499999999999</v>
      </c>
      <c r="G24" s="14">
        <v>5.3E-3</v>
      </c>
      <c r="H24" s="26"/>
      <c r="J24" s="14" t="s">
        <v>78</v>
      </c>
      <c r="K24" s="14">
        <v>9.1000000000000004E-3</v>
      </c>
    </row>
    <row r="25" spans="1:11" ht="12.75" customHeight="1" x14ac:dyDescent="0.2">
      <c r="A25">
        <v>17</v>
      </c>
      <c r="B25" t="s">
        <v>150</v>
      </c>
      <c r="C25" t="s">
        <v>148</v>
      </c>
      <c r="D25" t="s">
        <v>30</v>
      </c>
      <c r="E25" s="33">
        <v>75</v>
      </c>
      <c r="F25" s="13">
        <v>11.175563</v>
      </c>
      <c r="G25" s="14">
        <v>5.3E-3</v>
      </c>
      <c r="H25" s="26"/>
      <c r="J25" s="14" t="s">
        <v>15</v>
      </c>
      <c r="K25" s="14">
        <v>8.5000000000000006E-3</v>
      </c>
    </row>
    <row r="26" spans="1:11" ht="12.75" customHeight="1" x14ac:dyDescent="0.2">
      <c r="A26">
        <v>18</v>
      </c>
      <c r="B26" t="s">
        <v>32</v>
      </c>
      <c r="C26" t="s">
        <v>29</v>
      </c>
      <c r="D26" t="s">
        <v>30</v>
      </c>
      <c r="E26" s="33">
        <v>2500</v>
      </c>
      <c r="F26" s="13">
        <v>10.51125</v>
      </c>
      <c r="G26" s="14">
        <v>4.8999999999999998E-3</v>
      </c>
      <c r="H26" s="26"/>
      <c r="J26" s="14" t="s">
        <v>34</v>
      </c>
      <c r="K26" s="14">
        <v>8.3999999999999995E-3</v>
      </c>
    </row>
    <row r="27" spans="1:11" ht="12.75" customHeight="1" x14ac:dyDescent="0.2">
      <c r="A27">
        <v>19</v>
      </c>
      <c r="B27" t="s">
        <v>58</v>
      </c>
      <c r="C27" t="s">
        <v>56</v>
      </c>
      <c r="D27" t="s">
        <v>15</v>
      </c>
      <c r="E27" s="33">
        <v>400</v>
      </c>
      <c r="F27" s="13">
        <v>10.4314</v>
      </c>
      <c r="G27" s="14">
        <v>4.8999999999999998E-3</v>
      </c>
      <c r="H27" s="26"/>
      <c r="J27" s="14" t="s">
        <v>22</v>
      </c>
      <c r="K27" s="14">
        <v>6.4000000000000003E-3</v>
      </c>
    </row>
    <row r="28" spans="1:11" ht="12.75" customHeight="1" x14ac:dyDescent="0.2">
      <c r="A28">
        <v>20</v>
      </c>
      <c r="B28" t="s">
        <v>87</v>
      </c>
      <c r="C28" t="s">
        <v>86</v>
      </c>
      <c r="D28" t="s">
        <v>12</v>
      </c>
      <c r="E28" s="33">
        <v>1500</v>
      </c>
      <c r="F28" s="13">
        <v>10.2675</v>
      </c>
      <c r="G28" s="14">
        <v>4.7999999999999996E-3</v>
      </c>
      <c r="H28" s="26"/>
      <c r="J28" s="14" t="s">
        <v>45</v>
      </c>
      <c r="K28" s="14">
        <v>6.0000000000000001E-3</v>
      </c>
    </row>
    <row r="29" spans="1:11" ht="12.75" customHeight="1" x14ac:dyDescent="0.2">
      <c r="A29">
        <v>21</v>
      </c>
      <c r="B29" t="s">
        <v>52</v>
      </c>
      <c r="C29" t="s">
        <v>50</v>
      </c>
      <c r="D29" t="s">
        <v>31</v>
      </c>
      <c r="E29" s="33">
        <v>300</v>
      </c>
      <c r="F29" s="13">
        <v>9.3745499999999993</v>
      </c>
      <c r="G29" s="14">
        <v>4.4000000000000003E-3</v>
      </c>
      <c r="H29" s="26"/>
      <c r="J29" s="14" t="s">
        <v>75</v>
      </c>
      <c r="K29" s="14">
        <v>3.8E-3</v>
      </c>
    </row>
    <row r="30" spans="1:11" ht="12.75" customHeight="1" x14ac:dyDescent="0.2">
      <c r="A30">
        <v>22</v>
      </c>
      <c r="B30" t="s">
        <v>117</v>
      </c>
      <c r="C30" t="s">
        <v>116</v>
      </c>
      <c r="D30" t="s">
        <v>40</v>
      </c>
      <c r="E30" s="33">
        <v>3000</v>
      </c>
      <c r="F30" s="13">
        <v>9.3375000000000004</v>
      </c>
      <c r="G30" s="14">
        <v>4.4000000000000003E-3</v>
      </c>
      <c r="H30" s="26"/>
      <c r="J30" s="14" t="s">
        <v>54</v>
      </c>
      <c r="K30" s="14">
        <v>3.8E-3</v>
      </c>
    </row>
    <row r="31" spans="1:11" ht="12.75" customHeight="1" x14ac:dyDescent="0.2">
      <c r="A31">
        <v>23</v>
      </c>
      <c r="B31" t="s">
        <v>13</v>
      </c>
      <c r="C31" t="s">
        <v>11</v>
      </c>
      <c r="D31" t="s">
        <v>12</v>
      </c>
      <c r="E31" s="33">
        <v>1000</v>
      </c>
      <c r="F31" s="13">
        <v>9.1184999999999992</v>
      </c>
      <c r="G31" s="14">
        <v>4.3E-3</v>
      </c>
      <c r="H31" s="26"/>
      <c r="J31" s="14" t="s">
        <v>63</v>
      </c>
      <c r="K31" s="14">
        <v>3.5999999999999999E-3</v>
      </c>
    </row>
    <row r="32" spans="1:11" ht="12.75" customHeight="1" x14ac:dyDescent="0.2">
      <c r="A32">
        <v>24</v>
      </c>
      <c r="B32" t="s">
        <v>37</v>
      </c>
      <c r="C32" t="s">
        <v>36</v>
      </c>
      <c r="D32" t="s">
        <v>34</v>
      </c>
      <c r="E32" s="33">
        <v>4500</v>
      </c>
      <c r="F32" s="13">
        <v>8.4824999999999999</v>
      </c>
      <c r="G32" s="14">
        <v>4.0000000000000001E-3</v>
      </c>
      <c r="H32" s="26"/>
      <c r="J32" s="14" t="s">
        <v>72</v>
      </c>
      <c r="K32" s="14">
        <v>2.8000000000000004E-3</v>
      </c>
    </row>
    <row r="33" spans="1:11" ht="12.75" customHeight="1" x14ac:dyDescent="0.2">
      <c r="A33">
        <v>25</v>
      </c>
      <c r="B33" t="s">
        <v>125</v>
      </c>
      <c r="C33" t="s">
        <v>124</v>
      </c>
      <c r="D33" t="s">
        <v>75</v>
      </c>
      <c r="E33" s="33">
        <v>2000</v>
      </c>
      <c r="F33" s="13">
        <v>8.1379999999999999</v>
      </c>
      <c r="G33" s="14">
        <v>3.8E-3</v>
      </c>
      <c r="H33" s="26"/>
      <c r="J33" s="14" t="s">
        <v>48</v>
      </c>
      <c r="K33" s="14">
        <v>1.9E-3</v>
      </c>
    </row>
    <row r="34" spans="1:11" ht="12.75" customHeight="1" x14ac:dyDescent="0.2">
      <c r="A34">
        <v>26</v>
      </c>
      <c r="B34" t="s">
        <v>70</v>
      </c>
      <c r="C34" t="s">
        <v>68</v>
      </c>
      <c r="D34" t="s">
        <v>54</v>
      </c>
      <c r="E34" s="33">
        <v>600</v>
      </c>
      <c r="F34" s="13">
        <v>8.1107999999999993</v>
      </c>
      <c r="G34" s="14">
        <v>3.8E-3</v>
      </c>
      <c r="H34" s="26"/>
      <c r="J34" s="14" t="s">
        <v>57</v>
      </c>
      <c r="K34" s="14">
        <v>1.9E-3</v>
      </c>
    </row>
    <row r="35" spans="1:11" ht="12.75" customHeight="1" x14ac:dyDescent="0.2">
      <c r="A35">
        <v>27</v>
      </c>
      <c r="B35" t="s">
        <v>55</v>
      </c>
      <c r="C35" t="s">
        <v>53</v>
      </c>
      <c r="D35" t="s">
        <v>25</v>
      </c>
      <c r="E35" s="33">
        <v>1500</v>
      </c>
      <c r="F35" s="13">
        <v>8.0377500000000008</v>
      </c>
      <c r="G35" s="14">
        <v>3.8E-3</v>
      </c>
      <c r="H35" s="26"/>
      <c r="J35" s="14" t="s">
        <v>84</v>
      </c>
      <c r="K35" s="14">
        <v>0.10220000000000001</v>
      </c>
    </row>
    <row r="36" spans="1:11" ht="12.75" customHeight="1" x14ac:dyDescent="0.2">
      <c r="A36">
        <v>28</v>
      </c>
      <c r="B36" t="s">
        <v>101</v>
      </c>
      <c r="C36" t="s">
        <v>100</v>
      </c>
      <c r="D36" t="s">
        <v>63</v>
      </c>
      <c r="E36" s="33">
        <v>300</v>
      </c>
      <c r="F36" s="13">
        <v>7.6453499999999996</v>
      </c>
      <c r="G36" s="14">
        <v>3.5999999999999999E-3</v>
      </c>
      <c r="H36" s="26"/>
      <c r="J36" s="14"/>
      <c r="K36" s="14"/>
    </row>
    <row r="37" spans="1:11" ht="12.75" customHeight="1" x14ac:dyDescent="0.2">
      <c r="A37">
        <v>29</v>
      </c>
      <c r="B37" t="s">
        <v>28</v>
      </c>
      <c r="C37" t="s">
        <v>27</v>
      </c>
      <c r="D37" t="s">
        <v>15</v>
      </c>
      <c r="E37" s="33">
        <v>300</v>
      </c>
      <c r="F37" s="13">
        <v>7.5530999999999997</v>
      </c>
      <c r="G37" s="14">
        <v>3.5999999999999999E-3</v>
      </c>
      <c r="H37" s="26"/>
    </row>
    <row r="38" spans="1:11" ht="12.75" customHeight="1" x14ac:dyDescent="0.2">
      <c r="A38">
        <v>30</v>
      </c>
      <c r="B38" t="s">
        <v>260</v>
      </c>
      <c r="C38" t="s">
        <v>259</v>
      </c>
      <c r="D38" t="s">
        <v>78</v>
      </c>
      <c r="E38" s="33">
        <v>1000</v>
      </c>
      <c r="F38" s="13">
        <v>7.0309999999999997</v>
      </c>
      <c r="G38" s="14">
        <v>3.3E-3</v>
      </c>
      <c r="H38" s="26"/>
    </row>
    <row r="39" spans="1:11" ht="12.75" customHeight="1" x14ac:dyDescent="0.2">
      <c r="A39">
        <v>31</v>
      </c>
      <c r="B39" t="s">
        <v>262</v>
      </c>
      <c r="C39" t="s">
        <v>261</v>
      </c>
      <c r="D39" t="s">
        <v>39</v>
      </c>
      <c r="E39" s="33">
        <v>500</v>
      </c>
      <c r="F39" s="13">
        <v>7.0217499999999999</v>
      </c>
      <c r="G39" s="14">
        <v>3.3E-3</v>
      </c>
      <c r="H39" s="26"/>
    </row>
    <row r="40" spans="1:11" ht="12.75" customHeight="1" x14ac:dyDescent="0.2">
      <c r="A40">
        <v>32</v>
      </c>
      <c r="B40" t="s">
        <v>293</v>
      </c>
      <c r="C40" t="s">
        <v>292</v>
      </c>
      <c r="D40" t="s">
        <v>34</v>
      </c>
      <c r="E40" s="33">
        <v>1000</v>
      </c>
      <c r="F40" s="13">
        <v>6.7744999999999997</v>
      </c>
      <c r="G40" s="14">
        <v>3.2000000000000002E-3</v>
      </c>
      <c r="H40" s="26"/>
    </row>
    <row r="41" spans="1:11" ht="12.75" customHeight="1" x14ac:dyDescent="0.2">
      <c r="A41">
        <v>33</v>
      </c>
      <c r="B41" t="s">
        <v>26</v>
      </c>
      <c r="C41" t="s">
        <v>24</v>
      </c>
      <c r="D41" t="s">
        <v>25</v>
      </c>
      <c r="E41" s="33">
        <v>180</v>
      </c>
      <c r="F41" s="13">
        <v>6.0070499999999996</v>
      </c>
      <c r="G41" s="14">
        <v>2.8000000000000004E-3</v>
      </c>
      <c r="H41" s="26"/>
    </row>
    <row r="42" spans="1:11" ht="12.75" customHeight="1" x14ac:dyDescent="0.2">
      <c r="A42">
        <v>34</v>
      </c>
      <c r="B42" t="s">
        <v>121</v>
      </c>
      <c r="C42" t="s">
        <v>120</v>
      </c>
      <c r="D42" t="s">
        <v>72</v>
      </c>
      <c r="E42" s="33">
        <v>2000</v>
      </c>
      <c r="F42" s="13">
        <v>5.9649999999999999</v>
      </c>
      <c r="G42" s="14">
        <v>2.8000000000000004E-3</v>
      </c>
      <c r="H42" s="26"/>
    </row>
    <row r="43" spans="1:11" ht="12.75" customHeight="1" x14ac:dyDescent="0.2">
      <c r="A43">
        <v>35</v>
      </c>
      <c r="B43" t="s">
        <v>266</v>
      </c>
      <c r="C43" t="s">
        <v>265</v>
      </c>
      <c r="D43" t="s">
        <v>31</v>
      </c>
      <c r="E43" s="33">
        <v>1000</v>
      </c>
      <c r="F43" s="13">
        <v>5.3419999999999996</v>
      </c>
      <c r="G43" s="14">
        <v>2.5000000000000001E-3</v>
      </c>
      <c r="H43" s="26"/>
    </row>
    <row r="44" spans="1:11" ht="12.75" customHeight="1" x14ac:dyDescent="0.2">
      <c r="A44">
        <v>36</v>
      </c>
      <c r="B44" t="s">
        <v>89</v>
      </c>
      <c r="C44" t="s">
        <v>88</v>
      </c>
      <c r="D44" t="s">
        <v>31</v>
      </c>
      <c r="E44" s="33">
        <v>1500</v>
      </c>
      <c r="F44" s="13">
        <v>5.1067499999999999</v>
      </c>
      <c r="G44" s="14">
        <v>2.3999999999999998E-3</v>
      </c>
      <c r="H44" s="26"/>
    </row>
    <row r="45" spans="1:11" ht="12.75" customHeight="1" x14ac:dyDescent="0.2">
      <c r="A45">
        <v>37</v>
      </c>
      <c r="B45" t="s">
        <v>123</v>
      </c>
      <c r="C45" t="s">
        <v>122</v>
      </c>
      <c r="D45" t="s">
        <v>48</v>
      </c>
      <c r="E45" s="33">
        <v>1000</v>
      </c>
      <c r="F45" s="13">
        <v>4.1319999999999997</v>
      </c>
      <c r="G45" s="14">
        <v>1.9E-3</v>
      </c>
      <c r="H45" s="26"/>
    </row>
    <row r="46" spans="1:11" ht="12.75" customHeight="1" x14ac:dyDescent="0.2">
      <c r="A46">
        <v>38</v>
      </c>
      <c r="B46" t="s">
        <v>127</v>
      </c>
      <c r="C46" t="s">
        <v>126</v>
      </c>
      <c r="D46" t="s">
        <v>57</v>
      </c>
      <c r="E46" s="33">
        <v>1000</v>
      </c>
      <c r="F46" s="13">
        <v>4.0270000000000001</v>
      </c>
      <c r="G46" s="14">
        <v>1.9E-3</v>
      </c>
      <c r="H46" s="26"/>
    </row>
    <row r="47" spans="1:11" ht="12.75" customHeight="1" x14ac:dyDescent="0.2">
      <c r="A47">
        <v>39</v>
      </c>
      <c r="B47" t="s">
        <v>95</v>
      </c>
      <c r="C47" t="s">
        <v>94</v>
      </c>
      <c r="D47" t="s">
        <v>30</v>
      </c>
      <c r="E47" s="33">
        <v>100</v>
      </c>
      <c r="F47" s="13">
        <v>3.6431</v>
      </c>
      <c r="G47" s="14">
        <v>1.7000000000000001E-3</v>
      </c>
      <c r="H47" s="26"/>
    </row>
    <row r="48" spans="1:11" ht="12.75" customHeight="1" x14ac:dyDescent="0.2">
      <c r="A48">
        <v>40</v>
      </c>
      <c r="B48" t="s">
        <v>295</v>
      </c>
      <c r="C48" t="s">
        <v>294</v>
      </c>
      <c r="D48" t="s">
        <v>34</v>
      </c>
      <c r="E48" s="33">
        <v>500</v>
      </c>
      <c r="F48" s="13">
        <v>2.6532499999999999</v>
      </c>
      <c r="G48" s="14">
        <v>1.1999999999999999E-3</v>
      </c>
      <c r="H48" s="26"/>
    </row>
    <row r="49" spans="1:9" ht="12.75" customHeight="1" x14ac:dyDescent="0.2">
      <c r="C49" s="17" t="s">
        <v>134</v>
      </c>
      <c r="D49" s="17"/>
      <c r="E49" s="34"/>
      <c r="F49" s="18">
        <f>SUM(F9:F48)</f>
        <v>410.92561299999988</v>
      </c>
      <c r="G49" s="19">
        <f>SUM(G9:G48)</f>
        <v>0.1933</v>
      </c>
      <c r="H49" s="26"/>
    </row>
    <row r="50" spans="1:9" ht="12.75" customHeight="1" x14ac:dyDescent="0.2">
      <c r="F50" s="13"/>
      <c r="G50" s="14"/>
      <c r="H50" s="26"/>
    </row>
    <row r="51" spans="1:9" ht="12.75" customHeight="1" x14ac:dyDescent="0.2">
      <c r="C51" s="15" t="s">
        <v>138</v>
      </c>
      <c r="F51" s="13"/>
      <c r="G51" s="14"/>
      <c r="H51" s="26"/>
    </row>
    <row r="52" spans="1:9" ht="12.75" customHeight="1" x14ac:dyDescent="0.2">
      <c r="C52" s="15" t="s">
        <v>296</v>
      </c>
      <c r="F52" s="13"/>
      <c r="G52" s="14"/>
      <c r="H52" s="26"/>
    </row>
    <row r="53" spans="1:9" ht="12.75" customHeight="1" x14ac:dyDescent="0.2">
      <c r="A53">
        <v>41</v>
      </c>
      <c r="B53" t="s">
        <v>298</v>
      </c>
      <c r="C53" t="s">
        <v>297</v>
      </c>
      <c r="D53" t="s">
        <v>288</v>
      </c>
      <c r="E53" s="33">
        <v>15000000</v>
      </c>
      <c r="F53" s="13">
        <v>145.55205000000001</v>
      </c>
      <c r="G53" s="14">
        <v>6.8400000000000002E-2</v>
      </c>
      <c r="H53" s="26"/>
    </row>
    <row r="54" spans="1:9" ht="12.75" customHeight="1" x14ac:dyDescent="0.2">
      <c r="A54">
        <v>42</v>
      </c>
      <c r="B54" t="s">
        <v>299</v>
      </c>
      <c r="C54" t="s">
        <v>252</v>
      </c>
      <c r="D54" t="s">
        <v>287</v>
      </c>
      <c r="E54" s="33">
        <v>15000000</v>
      </c>
      <c r="F54" s="13">
        <v>145.42140000000001</v>
      </c>
      <c r="G54" s="14">
        <v>6.8400000000000002E-2</v>
      </c>
      <c r="H54" s="26"/>
    </row>
    <row r="55" spans="1:9" ht="12.75" customHeight="1" x14ac:dyDescent="0.2">
      <c r="A55">
        <v>43</v>
      </c>
      <c r="B55" t="s">
        <v>300</v>
      </c>
      <c r="C55" t="s">
        <v>297</v>
      </c>
      <c r="D55" t="s">
        <v>287</v>
      </c>
      <c r="E55" s="33">
        <v>10000000</v>
      </c>
      <c r="F55" s="13">
        <v>99.441199999999995</v>
      </c>
      <c r="G55" s="14">
        <v>4.6799999999999994E-2</v>
      </c>
      <c r="H55" s="26"/>
    </row>
    <row r="56" spans="1:9" ht="12.75" customHeight="1" x14ac:dyDescent="0.2">
      <c r="A56">
        <v>44</v>
      </c>
      <c r="B56" t="s">
        <v>301</v>
      </c>
      <c r="C56" t="s">
        <v>167</v>
      </c>
      <c r="D56" t="s">
        <v>287</v>
      </c>
      <c r="E56" s="33">
        <v>1000000</v>
      </c>
      <c r="F56" s="13">
        <v>9.8842300000000005</v>
      </c>
      <c r="G56" s="14">
        <v>4.5999999999999999E-3</v>
      </c>
      <c r="H56" s="26"/>
    </row>
    <row r="57" spans="1:9" ht="12.75" customHeight="1" x14ac:dyDescent="0.2">
      <c r="A57">
        <v>45</v>
      </c>
      <c r="B57" t="s">
        <v>302</v>
      </c>
      <c r="C57" t="s">
        <v>44</v>
      </c>
      <c r="D57" t="s">
        <v>287</v>
      </c>
      <c r="E57" s="33">
        <v>1000000</v>
      </c>
      <c r="F57" s="13">
        <v>9.7350100000000008</v>
      </c>
      <c r="G57" s="14">
        <v>4.5999999999999999E-3</v>
      </c>
      <c r="H57" s="26"/>
    </row>
    <row r="58" spans="1:9" ht="12.75" customHeight="1" x14ac:dyDescent="0.2">
      <c r="C58" s="17" t="s">
        <v>134</v>
      </c>
      <c r="D58" s="17"/>
      <c r="E58" s="34"/>
      <c r="F58" s="18">
        <f>SUM(F53:F57)</f>
        <v>410.03388999999999</v>
      </c>
      <c r="G58" s="19">
        <f>SUM(G53:G57)</f>
        <v>0.19279999999999997</v>
      </c>
      <c r="H58" s="27"/>
      <c r="I58" s="28"/>
    </row>
    <row r="59" spans="1:9" ht="12.75" customHeight="1" x14ac:dyDescent="0.2">
      <c r="F59" s="13"/>
      <c r="G59" s="14"/>
      <c r="H59" s="26"/>
    </row>
    <row r="60" spans="1:9" ht="12.75" customHeight="1" x14ac:dyDescent="0.2">
      <c r="C60" s="15" t="s">
        <v>271</v>
      </c>
      <c r="F60" s="13"/>
      <c r="G60" s="14"/>
      <c r="H60" s="27"/>
      <c r="I60" s="28"/>
    </row>
    <row r="61" spans="1:9" ht="12.75" customHeight="1" x14ac:dyDescent="0.2">
      <c r="A61">
        <v>46</v>
      </c>
      <c r="B61" t="s">
        <v>273</v>
      </c>
      <c r="C61" t="s">
        <v>272</v>
      </c>
      <c r="D61" t="s">
        <v>200</v>
      </c>
      <c r="E61" s="33">
        <v>25000000</v>
      </c>
      <c r="F61" s="13">
        <v>254.65625</v>
      </c>
      <c r="G61" s="14">
        <v>0.1197</v>
      </c>
      <c r="H61" s="26"/>
    </row>
    <row r="62" spans="1:9" ht="12.75" customHeight="1" x14ac:dyDescent="0.2">
      <c r="A62">
        <v>47</v>
      </c>
      <c r="B62" t="s">
        <v>304</v>
      </c>
      <c r="C62" t="s">
        <v>303</v>
      </c>
      <c r="D62" t="s">
        <v>200</v>
      </c>
      <c r="E62" s="33">
        <v>10000000</v>
      </c>
      <c r="F62" s="13">
        <v>105.46250000000001</v>
      </c>
      <c r="G62" s="14">
        <v>4.9599999999999998E-2</v>
      </c>
      <c r="H62" s="26"/>
    </row>
    <row r="63" spans="1:9" ht="12.75" customHeight="1" x14ac:dyDescent="0.2">
      <c r="A63">
        <v>48</v>
      </c>
      <c r="B63" t="s">
        <v>277</v>
      </c>
      <c r="C63" t="s">
        <v>276</v>
      </c>
      <c r="D63" t="s">
        <v>200</v>
      </c>
      <c r="E63" s="33">
        <v>5000000</v>
      </c>
      <c r="F63" s="13">
        <v>49.3598</v>
      </c>
      <c r="G63" s="14">
        <v>2.3199999999999998E-2</v>
      </c>
      <c r="H63" s="26"/>
    </row>
    <row r="64" spans="1:9" ht="12.75" customHeight="1" x14ac:dyDescent="0.2">
      <c r="C64" s="17" t="s">
        <v>134</v>
      </c>
      <c r="D64" s="17"/>
      <c r="E64" s="34"/>
      <c r="F64" s="18">
        <f>SUM(F61:F63)</f>
        <v>409.47854999999998</v>
      </c>
      <c r="G64" s="19">
        <f>SUM(G61:G63)</f>
        <v>0.1925</v>
      </c>
      <c r="H64" s="27"/>
      <c r="I64" s="28"/>
    </row>
    <row r="65" spans="1:9" ht="12.75" customHeight="1" x14ac:dyDescent="0.2">
      <c r="F65" s="13"/>
      <c r="G65" s="14"/>
      <c r="H65" s="26"/>
    </row>
    <row r="66" spans="1:9" ht="12.75" customHeight="1" x14ac:dyDescent="0.2">
      <c r="C66" s="15" t="s">
        <v>280</v>
      </c>
      <c r="F66" s="13"/>
      <c r="G66" s="14"/>
      <c r="H66" s="26"/>
    </row>
    <row r="67" spans="1:9" ht="12.75" customHeight="1" x14ac:dyDescent="0.2">
      <c r="C67" s="15" t="s">
        <v>10</v>
      </c>
      <c r="F67" s="13"/>
      <c r="G67" s="14"/>
      <c r="H67" s="27"/>
      <c r="I67" s="28"/>
    </row>
    <row r="68" spans="1:9" ht="12.75" customHeight="1" x14ac:dyDescent="0.2">
      <c r="A68">
        <v>49</v>
      </c>
      <c r="B68" t="s">
        <v>282</v>
      </c>
      <c r="C68" t="s">
        <v>281</v>
      </c>
      <c r="D68" t="s">
        <v>205</v>
      </c>
      <c r="E68" s="33">
        <v>22000000</v>
      </c>
      <c r="F68" s="13">
        <v>221.68520000000001</v>
      </c>
      <c r="G68" s="14">
        <v>0.1042</v>
      </c>
      <c r="H68" s="26"/>
    </row>
    <row r="69" spans="1:9" ht="12.75" customHeight="1" x14ac:dyDescent="0.2">
      <c r="A69">
        <v>50</v>
      </c>
      <c r="B69" t="s">
        <v>284</v>
      </c>
      <c r="C69" t="s">
        <v>283</v>
      </c>
      <c r="D69" t="s">
        <v>214</v>
      </c>
      <c r="E69" s="33">
        <v>18000000</v>
      </c>
      <c r="F69" s="13">
        <v>184.95486</v>
      </c>
      <c r="G69" s="14">
        <v>8.6999999999999994E-2</v>
      </c>
      <c r="H69" s="26"/>
    </row>
    <row r="70" spans="1:9" ht="12.75" customHeight="1" x14ac:dyDescent="0.2">
      <c r="A70">
        <v>51</v>
      </c>
      <c r="B70" t="s">
        <v>306</v>
      </c>
      <c r="C70" t="s">
        <v>305</v>
      </c>
      <c r="D70" t="s">
        <v>289</v>
      </c>
      <c r="E70" s="33">
        <v>12000000</v>
      </c>
      <c r="F70" s="13">
        <v>121.19208</v>
      </c>
      <c r="G70" s="14">
        <v>5.7000000000000002E-2</v>
      </c>
      <c r="H70" s="26"/>
    </row>
    <row r="71" spans="1:9" ht="12.75" customHeight="1" x14ac:dyDescent="0.2">
      <c r="A71">
        <v>52</v>
      </c>
      <c r="B71" t="s">
        <v>308</v>
      </c>
      <c r="C71" t="s">
        <v>307</v>
      </c>
      <c r="D71" t="s">
        <v>205</v>
      </c>
      <c r="E71" s="33">
        <v>10000000</v>
      </c>
      <c r="F71" s="13">
        <v>101.08</v>
      </c>
      <c r="G71" s="14">
        <v>4.7500000000000001E-2</v>
      </c>
      <c r="H71" s="27"/>
      <c r="I71" s="28"/>
    </row>
    <row r="72" spans="1:9" ht="12.75" customHeight="1" x14ac:dyDescent="0.2">
      <c r="A72">
        <v>53</v>
      </c>
      <c r="B72" t="s">
        <v>285</v>
      </c>
      <c r="C72" t="s">
        <v>222</v>
      </c>
      <c r="D72" t="s">
        <v>205</v>
      </c>
      <c r="E72" s="33">
        <v>5000000</v>
      </c>
      <c r="F72" s="13">
        <v>49.985300000000002</v>
      </c>
      <c r="G72" s="14">
        <v>2.35E-2</v>
      </c>
      <c r="H72" s="29"/>
      <c r="I72" s="30"/>
    </row>
    <row r="73" spans="1:9" ht="12.75" customHeight="1" x14ac:dyDescent="0.2">
      <c r="C73" s="17" t="s">
        <v>134</v>
      </c>
      <c r="D73" s="17"/>
      <c r="E73" s="34"/>
      <c r="F73" s="18">
        <f>SUM(F68:F72)</f>
        <v>678.89744000000007</v>
      </c>
      <c r="G73" s="19">
        <f>SUM(G68:G72)</f>
        <v>0.31919999999999998</v>
      </c>
    </row>
    <row r="74" spans="1:9" ht="12.75" customHeight="1" x14ac:dyDescent="0.2">
      <c r="F74" s="13"/>
      <c r="G74" s="14"/>
    </row>
    <row r="75" spans="1:9" ht="12.75" customHeight="1" x14ac:dyDescent="0.2">
      <c r="C75" s="15" t="s">
        <v>139</v>
      </c>
      <c r="F75" s="13">
        <v>193.836907</v>
      </c>
      <c r="G75" s="14">
        <v>9.11E-2</v>
      </c>
    </row>
    <row r="76" spans="1:9" ht="12.75" customHeight="1" x14ac:dyDescent="0.2">
      <c r="C76" s="17" t="s">
        <v>134</v>
      </c>
      <c r="D76" s="17"/>
      <c r="E76" s="34"/>
      <c r="F76" s="18">
        <f>SUM(F75:F75)</f>
        <v>193.836907</v>
      </c>
      <c r="G76" s="19">
        <f>SUM(G75:G75)</f>
        <v>9.11E-2</v>
      </c>
    </row>
    <row r="77" spans="1:9" ht="12.75" customHeight="1" x14ac:dyDescent="0.2">
      <c r="F77" s="13"/>
      <c r="G77" s="14"/>
    </row>
    <row r="78" spans="1:9" ht="12.75" customHeight="1" x14ac:dyDescent="0.2">
      <c r="C78" s="15" t="s">
        <v>140</v>
      </c>
      <c r="F78" s="13"/>
      <c r="G78" s="14"/>
    </row>
    <row r="79" spans="1:9" ht="12.75" customHeight="1" x14ac:dyDescent="0.2">
      <c r="C79" s="15" t="s">
        <v>141</v>
      </c>
      <c r="F79" s="13">
        <v>23.610676999999999</v>
      </c>
      <c r="G79" s="14">
        <v>1.11E-2</v>
      </c>
    </row>
    <row r="80" spans="1:9" ht="12.75" customHeight="1" x14ac:dyDescent="0.2">
      <c r="C80" s="17" t="s">
        <v>134</v>
      </c>
      <c r="D80" s="17"/>
      <c r="E80" s="34"/>
      <c r="F80" s="18">
        <f>SUM(F79:F79)</f>
        <v>23.610676999999999</v>
      </c>
      <c r="G80" s="19">
        <f>SUM(G79:G79)</f>
        <v>1.11E-2</v>
      </c>
    </row>
    <row r="81" spans="3:7" ht="12.75" customHeight="1" x14ac:dyDescent="0.2">
      <c r="C81" s="20" t="s">
        <v>142</v>
      </c>
      <c r="D81" s="20"/>
      <c r="E81" s="35"/>
      <c r="F81" s="21">
        <f>SUM(F49,F58,F64,F73,F76,F80)</f>
        <v>2126.783077</v>
      </c>
      <c r="G81" s="22">
        <f>SUM(G49,G58,G64,G73,G76,G80)</f>
        <v>0.99999999999999989</v>
      </c>
    </row>
    <row r="82" spans="3:7" ht="12.75" customHeight="1" x14ac:dyDescent="0.2"/>
    <row r="83" spans="3:7" ht="12.75" customHeight="1" x14ac:dyDescent="0.2">
      <c r="C83" s="15" t="s">
        <v>543</v>
      </c>
    </row>
    <row r="84" spans="3:7" ht="12.75" customHeight="1" x14ac:dyDescent="0.2">
      <c r="C84" s="15" t="s">
        <v>542</v>
      </c>
    </row>
    <row r="85" spans="3:7" ht="12.75" customHeight="1" x14ac:dyDescent="0.2">
      <c r="C85" s="15"/>
    </row>
    <row r="86" spans="3:7" ht="12.75" customHeight="1" x14ac:dyDescent="0.2">
      <c r="C86" s="15"/>
    </row>
    <row r="87" spans="3:7" ht="12.75" customHeight="1" x14ac:dyDescent="0.2">
      <c r="C87" s="15"/>
    </row>
    <row r="88" spans="3:7" ht="12.75" customHeight="1" x14ac:dyDescent="0.2"/>
    <row r="89" spans="3:7" ht="12.75" customHeight="1" x14ac:dyDescent="0.2"/>
    <row r="90" spans="3:7" ht="12.75" customHeight="1" x14ac:dyDescent="0.2"/>
    <row r="91" spans="3:7" ht="12.75" customHeight="1" x14ac:dyDescent="0.2"/>
    <row r="92" spans="3:7" ht="12.75" customHeight="1" x14ac:dyDescent="0.2"/>
    <row r="93" spans="3:7" ht="12.75" customHeight="1" x14ac:dyDescent="0.2"/>
    <row r="94" spans="3:7" ht="12.75" customHeight="1" x14ac:dyDescent="0.2"/>
    <row r="95" spans="3:7" ht="12.75" customHeight="1" x14ac:dyDescent="0.2"/>
    <row r="96" spans="3:7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zoomScale="85" zoomScaleNormal="85" workbookViewId="0"/>
  </sheetViews>
  <sheetFormatPr defaultColWidth="9.140625" defaultRowHeight="12.75" x14ac:dyDescent="0.2"/>
  <cols>
    <col min="1" max="1" width="7.5703125" customWidth="1"/>
    <col min="2" max="2" width="12.7109375" bestFit="1" customWidth="1"/>
    <col min="3" max="3" width="80.85546875" customWidth="1"/>
    <col min="4" max="4" width="16.5703125" bestFit="1" customWidth="1"/>
    <col min="5" max="5" width="17.7109375" style="33" customWidth="1"/>
    <col min="6" max="6" width="25.5703125" bestFit="1" customWidth="1"/>
    <col min="7" max="7" width="14.5703125" customWidth="1"/>
    <col min="8" max="8" width="13.5703125" style="23" customWidth="1"/>
    <col min="9" max="9" width="15" style="23" customWidth="1"/>
    <col min="10" max="10" width="17.85546875" customWidth="1"/>
    <col min="11" max="11" width="8.85546875" customWidth="1"/>
    <col min="12" max="12" width="13.85546875" style="23" customWidth="1"/>
  </cols>
  <sheetData>
    <row r="1" spans="1:12" ht="18.75" x14ac:dyDescent="0.2">
      <c r="A1" s="1"/>
      <c r="B1" s="1"/>
      <c r="C1" s="38" t="s">
        <v>309</v>
      </c>
      <c r="D1" s="38"/>
      <c r="E1" s="38"/>
      <c r="F1" s="38"/>
      <c r="G1" s="38"/>
    </row>
    <row r="2" spans="1:12" x14ac:dyDescent="0.2">
      <c r="A2" s="2" t="s">
        <v>1</v>
      </c>
      <c r="B2" s="2"/>
      <c r="C2" s="3" t="s">
        <v>2</v>
      </c>
      <c r="D2" s="4"/>
      <c r="E2" s="32"/>
      <c r="F2" s="5"/>
      <c r="G2" s="6"/>
    </row>
    <row r="3" spans="1:12" ht="15.75" customHeight="1" x14ac:dyDescent="0.2">
      <c r="A3" s="7"/>
      <c r="B3" s="7"/>
      <c r="C3" s="8"/>
      <c r="D3" s="2"/>
      <c r="E3" s="32"/>
      <c r="F3" s="5"/>
      <c r="G3" s="6"/>
    </row>
    <row r="4" spans="1:12" ht="15" x14ac:dyDescent="0.2">
      <c r="A4" s="9" t="s">
        <v>3</v>
      </c>
      <c r="B4" s="9" t="s">
        <v>8</v>
      </c>
      <c r="C4" s="10" t="s">
        <v>4</v>
      </c>
      <c r="D4" s="10" t="s">
        <v>5</v>
      </c>
      <c r="E4" s="31" t="s">
        <v>541</v>
      </c>
      <c r="F4" s="11" t="s">
        <v>6</v>
      </c>
      <c r="G4" s="12" t="s">
        <v>7</v>
      </c>
      <c r="H4" s="24"/>
      <c r="I4" s="25"/>
      <c r="L4" s="36"/>
    </row>
    <row r="5" spans="1:12" ht="12.75" customHeight="1" x14ac:dyDescent="0.2">
      <c r="F5" s="13"/>
      <c r="G5" s="14"/>
      <c r="H5" s="26"/>
    </row>
    <row r="6" spans="1:12" ht="12.75" customHeight="1" x14ac:dyDescent="0.2">
      <c r="F6" s="13"/>
      <c r="G6" s="14"/>
      <c r="H6" s="26"/>
    </row>
    <row r="7" spans="1:12" ht="12.75" customHeight="1" x14ac:dyDescent="0.2">
      <c r="C7" s="15" t="s">
        <v>138</v>
      </c>
      <c r="F7" s="13"/>
      <c r="G7" s="14"/>
      <c r="H7" s="26"/>
    </row>
    <row r="8" spans="1:12" ht="12.75" customHeight="1" x14ac:dyDescent="0.2">
      <c r="F8" s="13"/>
      <c r="G8" s="14"/>
      <c r="H8" s="26"/>
      <c r="J8" s="16" t="s">
        <v>16</v>
      </c>
      <c r="K8" s="16" t="s">
        <v>17</v>
      </c>
    </row>
    <row r="9" spans="1:12" ht="12.75" customHeight="1" x14ac:dyDescent="0.2">
      <c r="C9" s="15" t="s">
        <v>271</v>
      </c>
      <c r="F9" s="13"/>
      <c r="G9" s="14"/>
      <c r="H9" s="26"/>
      <c r="J9" s="14" t="s">
        <v>200</v>
      </c>
      <c r="K9" s="14">
        <v>0.96640000000000004</v>
      </c>
    </row>
    <row r="10" spans="1:12" ht="12.75" customHeight="1" x14ac:dyDescent="0.2">
      <c r="A10">
        <v>1</v>
      </c>
      <c r="B10" t="s">
        <v>273</v>
      </c>
      <c r="C10" t="s">
        <v>272</v>
      </c>
      <c r="D10" t="s">
        <v>200</v>
      </c>
      <c r="E10" s="33">
        <v>176000000</v>
      </c>
      <c r="F10" s="13">
        <v>1792.78</v>
      </c>
      <c r="G10" s="14">
        <v>0.35780000000000001</v>
      </c>
      <c r="H10" s="26"/>
      <c r="J10" s="14" t="s">
        <v>84</v>
      </c>
      <c r="K10" s="14">
        <v>3.3599999999999998E-2</v>
      </c>
    </row>
    <row r="11" spans="1:12" ht="12.75" customHeight="1" x14ac:dyDescent="0.2">
      <c r="A11">
        <v>2</v>
      </c>
      <c r="B11" t="s">
        <v>311</v>
      </c>
      <c r="C11" t="s">
        <v>310</v>
      </c>
      <c r="D11" t="s">
        <v>200</v>
      </c>
      <c r="E11" s="33">
        <v>80000000</v>
      </c>
      <c r="F11" s="13">
        <v>836.72720000000004</v>
      </c>
      <c r="G11" s="14">
        <v>0.16699999999999998</v>
      </c>
      <c r="H11" s="26"/>
      <c r="J11" s="14"/>
      <c r="K11" s="14"/>
    </row>
    <row r="12" spans="1:12" ht="12.75" customHeight="1" x14ac:dyDescent="0.2">
      <c r="A12">
        <v>3</v>
      </c>
      <c r="B12" t="s">
        <v>275</v>
      </c>
      <c r="C12" t="s">
        <v>274</v>
      </c>
      <c r="D12" t="s">
        <v>200</v>
      </c>
      <c r="E12" s="33">
        <v>50000000</v>
      </c>
      <c r="F12" s="13">
        <v>503.90199999999999</v>
      </c>
      <c r="G12" s="14">
        <v>0.10060000000000001</v>
      </c>
      <c r="H12" s="26"/>
    </row>
    <row r="13" spans="1:12" ht="12.75" customHeight="1" x14ac:dyDescent="0.2">
      <c r="A13">
        <v>4</v>
      </c>
      <c r="B13" t="s">
        <v>304</v>
      </c>
      <c r="C13" t="s">
        <v>303</v>
      </c>
      <c r="D13" t="s">
        <v>200</v>
      </c>
      <c r="E13" s="33">
        <v>40000000</v>
      </c>
      <c r="F13" s="13">
        <v>421.85</v>
      </c>
      <c r="G13" s="14">
        <v>8.4199999999999997E-2</v>
      </c>
      <c r="H13" s="26"/>
    </row>
    <row r="14" spans="1:12" ht="12.75" customHeight="1" x14ac:dyDescent="0.2">
      <c r="A14">
        <v>5</v>
      </c>
      <c r="B14" t="s">
        <v>313</v>
      </c>
      <c r="C14" t="s">
        <v>312</v>
      </c>
      <c r="D14" t="s">
        <v>200</v>
      </c>
      <c r="E14" s="33">
        <v>35000000</v>
      </c>
      <c r="F14" s="13">
        <v>348.24860000000001</v>
      </c>
      <c r="G14" s="14">
        <v>6.9500000000000006E-2</v>
      </c>
      <c r="H14" s="26"/>
    </row>
    <row r="15" spans="1:12" ht="12.75" customHeight="1" x14ac:dyDescent="0.2">
      <c r="A15">
        <v>6</v>
      </c>
      <c r="B15" t="s">
        <v>277</v>
      </c>
      <c r="C15" t="s">
        <v>276</v>
      </c>
      <c r="D15" t="s">
        <v>200</v>
      </c>
      <c r="E15" s="33">
        <v>32000000</v>
      </c>
      <c r="F15" s="13">
        <v>315.90271999999999</v>
      </c>
      <c r="G15" s="14">
        <v>6.3E-2</v>
      </c>
      <c r="H15" s="26"/>
    </row>
    <row r="16" spans="1:12" ht="12.75" customHeight="1" x14ac:dyDescent="0.2">
      <c r="A16">
        <v>7</v>
      </c>
      <c r="B16" t="s">
        <v>315</v>
      </c>
      <c r="C16" t="s">
        <v>314</v>
      </c>
      <c r="D16" t="s">
        <v>200</v>
      </c>
      <c r="E16" s="33">
        <v>25000000</v>
      </c>
      <c r="F16" s="13">
        <v>261.97250000000003</v>
      </c>
      <c r="G16" s="14">
        <v>5.2300000000000006E-2</v>
      </c>
      <c r="H16" s="26"/>
    </row>
    <row r="17" spans="1:8" ht="12.75" customHeight="1" x14ac:dyDescent="0.2">
      <c r="A17">
        <v>8</v>
      </c>
      <c r="B17" t="s">
        <v>279</v>
      </c>
      <c r="C17" t="s">
        <v>278</v>
      </c>
      <c r="D17" t="s">
        <v>200</v>
      </c>
      <c r="E17" s="33">
        <v>24000000</v>
      </c>
      <c r="F17" s="13">
        <v>237.67320000000001</v>
      </c>
      <c r="G17" s="14">
        <v>4.7400000000000005E-2</v>
      </c>
      <c r="H17" s="26"/>
    </row>
    <row r="18" spans="1:8" ht="12.75" customHeight="1" x14ac:dyDescent="0.2">
      <c r="A18">
        <v>9</v>
      </c>
      <c r="B18" t="s">
        <v>317</v>
      </c>
      <c r="C18" t="s">
        <v>316</v>
      </c>
      <c r="D18" t="s">
        <v>200</v>
      </c>
      <c r="E18" s="33">
        <v>12000000</v>
      </c>
      <c r="F18" s="13">
        <v>123.14448</v>
      </c>
      <c r="G18" s="14">
        <v>2.46E-2</v>
      </c>
      <c r="H18" s="26"/>
    </row>
    <row r="19" spans="1:8" ht="12.75" customHeight="1" x14ac:dyDescent="0.2">
      <c r="C19" s="17" t="s">
        <v>134</v>
      </c>
      <c r="D19" s="17"/>
      <c r="E19" s="34"/>
      <c r="F19" s="18">
        <f>SUM(F10:F18)</f>
        <v>4842.2006999999994</v>
      </c>
      <c r="G19" s="19">
        <f>SUM(G10:G18)</f>
        <v>0.96640000000000004</v>
      </c>
      <c r="H19" s="26"/>
    </row>
    <row r="20" spans="1:8" ht="12.75" customHeight="1" x14ac:dyDescent="0.2">
      <c r="F20" s="13"/>
      <c r="G20" s="14"/>
      <c r="H20" s="26"/>
    </row>
    <row r="21" spans="1:8" ht="12.75" customHeight="1" x14ac:dyDescent="0.2">
      <c r="C21" s="15" t="s">
        <v>139</v>
      </c>
      <c r="F21" s="13">
        <v>60.674700000000001</v>
      </c>
      <c r="G21" s="14">
        <v>1.21E-2</v>
      </c>
      <c r="H21" s="26"/>
    </row>
    <row r="22" spans="1:8" ht="12.75" customHeight="1" x14ac:dyDescent="0.2">
      <c r="C22" s="17" t="s">
        <v>134</v>
      </c>
      <c r="D22" s="17"/>
      <c r="E22" s="34"/>
      <c r="F22" s="18">
        <f>SUM(F21:F21)</f>
        <v>60.674700000000001</v>
      </c>
      <c r="G22" s="19">
        <f>SUM(G21:G21)</f>
        <v>1.21E-2</v>
      </c>
      <c r="H22" s="26"/>
    </row>
    <row r="23" spans="1:8" ht="12.75" customHeight="1" x14ac:dyDescent="0.2">
      <c r="F23" s="13"/>
      <c r="G23" s="14"/>
      <c r="H23" s="26"/>
    </row>
    <row r="24" spans="1:8" ht="12.75" customHeight="1" x14ac:dyDescent="0.2">
      <c r="C24" s="15" t="s">
        <v>140</v>
      </c>
      <c r="F24" s="13"/>
      <c r="G24" s="14"/>
      <c r="H24" s="26"/>
    </row>
    <row r="25" spans="1:8" ht="12.75" customHeight="1" x14ac:dyDescent="0.2">
      <c r="C25" s="15" t="s">
        <v>141</v>
      </c>
      <c r="F25" s="13">
        <v>107.481515</v>
      </c>
      <c r="G25" s="14">
        <v>2.1499999999999998E-2</v>
      </c>
      <c r="H25" s="26"/>
    </row>
    <row r="26" spans="1:8" ht="12.75" customHeight="1" x14ac:dyDescent="0.2">
      <c r="C26" s="17" t="s">
        <v>134</v>
      </c>
      <c r="D26" s="17"/>
      <c r="E26" s="34"/>
      <c r="F26" s="18">
        <f>SUM(F25:F25)</f>
        <v>107.481515</v>
      </c>
      <c r="G26" s="19">
        <f>SUM(G25:G25)</f>
        <v>2.1499999999999998E-2</v>
      </c>
      <c r="H26" s="26"/>
    </row>
    <row r="27" spans="1:8" ht="12.75" customHeight="1" x14ac:dyDescent="0.2">
      <c r="C27" s="20" t="s">
        <v>142</v>
      </c>
      <c r="D27" s="20"/>
      <c r="E27" s="35"/>
      <c r="F27" s="21">
        <f>SUM(F19,F22,F26)</f>
        <v>5010.3569149999994</v>
      </c>
      <c r="G27" s="22">
        <f>SUM(G19,G22,G26)</f>
        <v>1</v>
      </c>
      <c r="H27" s="26"/>
    </row>
    <row r="28" spans="1:8" ht="12.75" customHeight="1" x14ac:dyDescent="0.2">
      <c r="H28" s="26"/>
    </row>
    <row r="29" spans="1:8" ht="12.75" customHeight="1" x14ac:dyDescent="0.2">
      <c r="H29" s="26"/>
    </row>
    <row r="30" spans="1:8" ht="12.75" customHeight="1" x14ac:dyDescent="0.2">
      <c r="H30" s="26"/>
    </row>
    <row r="31" spans="1:8" ht="12.75" customHeight="1" x14ac:dyDescent="0.2">
      <c r="H31" s="26"/>
    </row>
    <row r="32" spans="1:8" ht="12.75" customHeight="1" x14ac:dyDescent="0.2">
      <c r="H32" s="26"/>
    </row>
    <row r="33" spans="8:8" ht="12.75" customHeight="1" x14ac:dyDescent="0.2">
      <c r="H33" s="26"/>
    </row>
    <row r="34" spans="8:8" ht="12.75" customHeight="1" x14ac:dyDescent="0.2">
      <c r="H34" s="26"/>
    </row>
    <row r="35" spans="8:8" ht="12.75" customHeight="1" x14ac:dyDescent="0.2">
      <c r="H35" s="26"/>
    </row>
    <row r="36" spans="8:8" ht="12.75" customHeight="1" x14ac:dyDescent="0.2">
      <c r="H36" s="26"/>
    </row>
    <row r="37" spans="8:8" ht="12.75" customHeight="1" x14ac:dyDescent="0.2">
      <c r="H37" s="26"/>
    </row>
    <row r="38" spans="8:8" ht="12.75" customHeight="1" x14ac:dyDescent="0.2">
      <c r="H38" s="26"/>
    </row>
    <row r="39" spans="8:8" ht="12.75" customHeight="1" x14ac:dyDescent="0.2">
      <c r="H39" s="26"/>
    </row>
    <row r="40" spans="8:8" ht="12.75" customHeight="1" x14ac:dyDescent="0.2">
      <c r="H40" s="26"/>
    </row>
    <row r="41" spans="8:8" ht="12.75" customHeight="1" x14ac:dyDescent="0.2">
      <c r="H41" s="26"/>
    </row>
    <row r="42" spans="8:8" ht="12.75" customHeight="1" x14ac:dyDescent="0.2">
      <c r="H42" s="26"/>
    </row>
    <row r="43" spans="8:8" ht="12.75" customHeight="1" x14ac:dyDescent="0.2">
      <c r="H43" s="26"/>
    </row>
    <row r="44" spans="8:8" ht="12.75" customHeight="1" x14ac:dyDescent="0.2">
      <c r="H44" s="26"/>
    </row>
    <row r="45" spans="8:8" ht="12.75" customHeight="1" x14ac:dyDescent="0.2">
      <c r="H45" s="26"/>
    </row>
    <row r="46" spans="8:8" ht="12.75" customHeight="1" x14ac:dyDescent="0.2">
      <c r="H46" s="26"/>
    </row>
    <row r="47" spans="8:8" ht="12.75" customHeight="1" x14ac:dyDescent="0.2">
      <c r="H47" s="26"/>
    </row>
    <row r="48" spans="8:8" ht="12.75" customHeight="1" x14ac:dyDescent="0.2">
      <c r="H48" s="26"/>
    </row>
    <row r="49" spans="8:9" ht="12.75" customHeight="1" x14ac:dyDescent="0.2">
      <c r="H49" s="26"/>
    </row>
    <row r="50" spans="8:9" ht="12.75" customHeight="1" x14ac:dyDescent="0.2">
      <c r="H50" s="26"/>
    </row>
    <row r="51" spans="8:9" x14ac:dyDescent="0.2">
      <c r="H51" s="27"/>
      <c r="I51" s="28"/>
    </row>
    <row r="52" spans="8:9" x14ac:dyDescent="0.2">
      <c r="H52" s="26"/>
    </row>
    <row r="53" spans="8:9" x14ac:dyDescent="0.2">
      <c r="H53" s="26"/>
    </row>
    <row r="54" spans="8:9" x14ac:dyDescent="0.2">
      <c r="H54" s="26"/>
    </row>
    <row r="55" spans="8:9" x14ac:dyDescent="0.2">
      <c r="H55" s="26"/>
    </row>
    <row r="56" spans="8:9" x14ac:dyDescent="0.2">
      <c r="H56" s="27"/>
      <c r="I56" s="28"/>
    </row>
    <row r="57" spans="8:9" x14ac:dyDescent="0.2">
      <c r="H57" s="26"/>
    </row>
    <row r="58" spans="8:9" x14ac:dyDescent="0.2">
      <c r="H58" s="26"/>
    </row>
    <row r="59" spans="8:9" x14ac:dyDescent="0.2">
      <c r="H59" s="26"/>
    </row>
    <row r="60" spans="8:9" x14ac:dyDescent="0.2">
      <c r="H60" s="27"/>
      <c r="I60" s="28"/>
    </row>
    <row r="61" spans="8:9" x14ac:dyDescent="0.2">
      <c r="H61" s="26"/>
    </row>
    <row r="62" spans="8:9" x14ac:dyDescent="0.2">
      <c r="H62" s="26"/>
    </row>
    <row r="63" spans="8:9" x14ac:dyDescent="0.2">
      <c r="H63" s="27"/>
      <c r="I63" s="28"/>
    </row>
    <row r="64" spans="8:9" x14ac:dyDescent="0.2">
      <c r="H64" s="26"/>
    </row>
    <row r="65" spans="8:9" x14ac:dyDescent="0.2">
      <c r="H65" s="26"/>
    </row>
    <row r="66" spans="8:9" x14ac:dyDescent="0.2">
      <c r="H66" s="26"/>
    </row>
    <row r="67" spans="8:9" x14ac:dyDescent="0.2">
      <c r="H67" s="27"/>
      <c r="I67" s="28"/>
    </row>
    <row r="68" spans="8:9" x14ac:dyDescent="0.2">
      <c r="H68" s="29"/>
      <c r="I68" s="30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zoomScale="85" zoomScaleNormal="85" workbookViewId="0"/>
  </sheetViews>
  <sheetFormatPr defaultColWidth="9.140625" defaultRowHeight="12.75" x14ac:dyDescent="0.2"/>
  <cols>
    <col min="1" max="1" width="7.5703125" customWidth="1"/>
    <col min="2" max="2" width="14" bestFit="1" customWidth="1"/>
    <col min="3" max="3" width="80.85546875" customWidth="1"/>
    <col min="4" max="4" width="16.5703125" bestFit="1" customWidth="1"/>
    <col min="5" max="5" width="17.7109375" style="33" customWidth="1"/>
    <col min="6" max="6" width="25.5703125" bestFit="1" customWidth="1"/>
    <col min="7" max="7" width="14.5703125" customWidth="1"/>
    <col min="8" max="8" width="13.5703125" style="23" customWidth="1"/>
    <col min="9" max="9" width="15" style="23" customWidth="1"/>
    <col min="10" max="10" width="17.85546875" customWidth="1"/>
    <col min="11" max="11" width="8.85546875" customWidth="1"/>
    <col min="12" max="12" width="15.28515625" style="23" customWidth="1"/>
  </cols>
  <sheetData>
    <row r="1" spans="1:12" ht="18.75" x14ac:dyDescent="0.2">
      <c r="A1" s="1"/>
      <c r="B1" s="1"/>
      <c r="C1" s="38" t="s">
        <v>318</v>
      </c>
      <c r="D1" s="38"/>
      <c r="E1" s="38"/>
      <c r="F1" s="38"/>
      <c r="G1" s="38"/>
    </row>
    <row r="2" spans="1:12" x14ac:dyDescent="0.2">
      <c r="A2" s="2" t="s">
        <v>1</v>
      </c>
      <c r="B2" s="2"/>
      <c r="C2" s="3" t="s">
        <v>2</v>
      </c>
      <c r="D2" s="4"/>
      <c r="E2" s="32"/>
      <c r="F2" s="5"/>
      <c r="G2" s="6"/>
    </row>
    <row r="3" spans="1:12" ht="15.75" customHeight="1" x14ac:dyDescent="0.2">
      <c r="A3" s="7"/>
      <c r="B3" s="7"/>
      <c r="C3" s="8"/>
      <c r="D3" s="2"/>
      <c r="E3" s="32"/>
      <c r="F3" s="5"/>
      <c r="G3" s="6"/>
    </row>
    <row r="4" spans="1:12" ht="15" x14ac:dyDescent="0.2">
      <c r="A4" s="9" t="s">
        <v>3</v>
      </c>
      <c r="B4" s="9" t="s">
        <v>8</v>
      </c>
      <c r="C4" s="10" t="s">
        <v>4</v>
      </c>
      <c r="D4" s="10" t="s">
        <v>5</v>
      </c>
      <c r="E4" s="31" t="s">
        <v>541</v>
      </c>
      <c r="F4" s="11" t="s">
        <v>6</v>
      </c>
      <c r="G4" s="12" t="s">
        <v>7</v>
      </c>
      <c r="H4" s="24"/>
      <c r="I4" s="25"/>
      <c r="L4" s="36"/>
    </row>
    <row r="5" spans="1:12" ht="12.75" customHeight="1" x14ac:dyDescent="0.2">
      <c r="F5" s="13"/>
      <c r="G5" s="14"/>
      <c r="H5" s="26"/>
    </row>
    <row r="6" spans="1:12" ht="12.75" customHeight="1" x14ac:dyDescent="0.2">
      <c r="F6" s="13"/>
      <c r="G6" s="14"/>
      <c r="H6" s="26"/>
    </row>
    <row r="7" spans="1:12" ht="12.75" customHeight="1" x14ac:dyDescent="0.2">
      <c r="C7" s="15" t="s">
        <v>138</v>
      </c>
      <c r="F7" s="13"/>
      <c r="G7" s="14"/>
      <c r="H7" s="26"/>
    </row>
    <row r="8" spans="1:12" ht="12.75" customHeight="1" x14ac:dyDescent="0.2">
      <c r="C8" s="15" t="s">
        <v>296</v>
      </c>
      <c r="F8" s="13"/>
      <c r="G8" s="14"/>
      <c r="H8" s="26"/>
    </row>
    <row r="9" spans="1:12" ht="12.75" customHeight="1" x14ac:dyDescent="0.2">
      <c r="A9">
        <v>1</v>
      </c>
      <c r="B9" t="s">
        <v>319</v>
      </c>
      <c r="C9" t="s">
        <v>167</v>
      </c>
      <c r="D9" t="s">
        <v>287</v>
      </c>
      <c r="E9" s="33">
        <v>1000000</v>
      </c>
      <c r="F9" s="13">
        <v>9.7113399999999999</v>
      </c>
      <c r="G9" s="14">
        <v>4.5000000000000005E-3</v>
      </c>
      <c r="H9" s="26"/>
    </row>
    <row r="10" spans="1:12" ht="12.75" customHeight="1" x14ac:dyDescent="0.2">
      <c r="C10" s="17" t="s">
        <v>134</v>
      </c>
      <c r="D10" s="17"/>
      <c r="E10" s="34"/>
      <c r="F10" s="18">
        <f>SUM(F9:F9)</f>
        <v>9.7113399999999999</v>
      </c>
      <c r="G10" s="19">
        <f>SUM(G9:G9)</f>
        <v>4.5000000000000005E-3</v>
      </c>
      <c r="H10" s="26"/>
      <c r="J10" s="16" t="s">
        <v>16</v>
      </c>
      <c r="K10" s="16" t="s">
        <v>17</v>
      </c>
    </row>
    <row r="11" spans="1:12" ht="12.75" customHeight="1" x14ac:dyDescent="0.2">
      <c r="F11" s="13"/>
      <c r="G11" s="14"/>
      <c r="H11" s="26"/>
      <c r="J11" s="14" t="s">
        <v>200</v>
      </c>
      <c r="K11" s="14">
        <v>0.63690000000000002</v>
      </c>
    </row>
    <row r="12" spans="1:12" ht="12.75" customHeight="1" x14ac:dyDescent="0.2">
      <c r="C12" s="15" t="s">
        <v>271</v>
      </c>
      <c r="F12" s="13"/>
      <c r="G12" s="14"/>
      <c r="H12" s="26"/>
      <c r="J12" s="14" t="s">
        <v>214</v>
      </c>
      <c r="K12" s="14">
        <v>0.20069999999999999</v>
      </c>
    </row>
    <row r="13" spans="1:12" ht="12.75" customHeight="1" x14ac:dyDescent="0.2">
      <c r="A13">
        <v>2</v>
      </c>
      <c r="B13" t="s">
        <v>273</v>
      </c>
      <c r="C13" t="s">
        <v>272</v>
      </c>
      <c r="D13" t="s">
        <v>200</v>
      </c>
      <c r="E13" s="33">
        <v>74000000</v>
      </c>
      <c r="F13" s="13">
        <v>753.78250000000003</v>
      </c>
      <c r="G13" s="14">
        <v>0.34539999999999998</v>
      </c>
      <c r="H13" s="26"/>
      <c r="J13" s="14" t="s">
        <v>289</v>
      </c>
      <c r="K13" s="14">
        <v>5.5399999999999998E-2</v>
      </c>
    </row>
    <row r="14" spans="1:12" ht="12.75" customHeight="1" x14ac:dyDescent="0.2">
      <c r="A14">
        <v>3</v>
      </c>
      <c r="B14" t="s">
        <v>311</v>
      </c>
      <c r="C14" t="s">
        <v>310</v>
      </c>
      <c r="D14" t="s">
        <v>200</v>
      </c>
      <c r="E14" s="33">
        <v>20000000</v>
      </c>
      <c r="F14" s="13">
        <v>209.18180000000001</v>
      </c>
      <c r="G14" s="14">
        <v>9.5899999999999999E-2</v>
      </c>
      <c r="H14" s="26"/>
      <c r="J14" s="14" t="s">
        <v>205</v>
      </c>
      <c r="K14" s="14">
        <v>3.6699999999999997E-2</v>
      </c>
    </row>
    <row r="15" spans="1:12" ht="12.75" customHeight="1" x14ac:dyDescent="0.2">
      <c r="A15">
        <v>4</v>
      </c>
      <c r="B15" t="s">
        <v>313</v>
      </c>
      <c r="C15" t="s">
        <v>312</v>
      </c>
      <c r="D15" t="s">
        <v>200</v>
      </c>
      <c r="E15" s="33">
        <v>15000000</v>
      </c>
      <c r="F15" s="13">
        <v>149.24940000000001</v>
      </c>
      <c r="G15" s="14">
        <v>6.8400000000000002E-2</v>
      </c>
      <c r="H15" s="26"/>
      <c r="J15" s="14" t="s">
        <v>320</v>
      </c>
      <c r="K15" s="14">
        <v>1.38E-2</v>
      </c>
    </row>
    <row r="16" spans="1:12" ht="12.75" customHeight="1" x14ac:dyDescent="0.2">
      <c r="A16">
        <v>5</v>
      </c>
      <c r="B16" t="s">
        <v>317</v>
      </c>
      <c r="C16" t="s">
        <v>316</v>
      </c>
      <c r="D16" t="s">
        <v>200</v>
      </c>
      <c r="E16" s="33">
        <v>8000000</v>
      </c>
      <c r="F16" s="13">
        <v>82.096320000000006</v>
      </c>
      <c r="G16" s="14">
        <v>3.7599999999999995E-2</v>
      </c>
      <c r="H16" s="26"/>
      <c r="J16" s="14" t="s">
        <v>287</v>
      </c>
      <c r="K16" s="14">
        <v>4.5000000000000005E-3</v>
      </c>
    </row>
    <row r="17" spans="1:11" ht="12.75" customHeight="1" x14ac:dyDescent="0.2">
      <c r="A17">
        <v>6</v>
      </c>
      <c r="B17" t="s">
        <v>322</v>
      </c>
      <c r="C17" t="s">
        <v>321</v>
      </c>
      <c r="D17" t="s">
        <v>200</v>
      </c>
      <c r="E17" s="33">
        <v>7560000</v>
      </c>
      <c r="F17" s="13">
        <v>79.148285999999999</v>
      </c>
      <c r="G17" s="14">
        <v>3.6299999999999999E-2</v>
      </c>
      <c r="H17" s="26"/>
      <c r="J17" s="14" t="s">
        <v>84</v>
      </c>
      <c r="K17" s="14">
        <v>5.2000000000000005E-2</v>
      </c>
    </row>
    <row r="18" spans="1:11" ht="12.75" customHeight="1" x14ac:dyDescent="0.2">
      <c r="A18">
        <v>7</v>
      </c>
      <c r="B18" t="s">
        <v>324</v>
      </c>
      <c r="C18" t="s">
        <v>323</v>
      </c>
      <c r="D18" t="s">
        <v>200</v>
      </c>
      <c r="E18" s="33">
        <v>7100000</v>
      </c>
      <c r="F18" s="13">
        <v>70.856012000000007</v>
      </c>
      <c r="G18" s="14">
        <v>3.2500000000000001E-2</v>
      </c>
      <c r="H18" s="26"/>
      <c r="J18" s="14"/>
      <c r="K18" s="14"/>
    </row>
    <row r="19" spans="1:11" ht="12.75" customHeight="1" x14ac:dyDescent="0.2">
      <c r="A19">
        <v>8</v>
      </c>
      <c r="B19" t="s">
        <v>315</v>
      </c>
      <c r="C19" t="s">
        <v>314</v>
      </c>
      <c r="D19" t="s">
        <v>200</v>
      </c>
      <c r="E19" s="33">
        <v>4330000</v>
      </c>
      <c r="F19" s="13">
        <v>45.373637000000002</v>
      </c>
      <c r="G19" s="14">
        <v>2.0799999999999999E-2</v>
      </c>
      <c r="H19" s="26"/>
    </row>
    <row r="20" spans="1:11" ht="12.75" customHeight="1" x14ac:dyDescent="0.2">
      <c r="C20" s="17" t="s">
        <v>134</v>
      </c>
      <c r="D20" s="17"/>
      <c r="E20" s="34"/>
      <c r="F20" s="18">
        <f>SUM(F13:F19)</f>
        <v>1389.6879550000001</v>
      </c>
      <c r="G20" s="19">
        <f>SUM(G13:G19)</f>
        <v>0.63689999999999991</v>
      </c>
      <c r="H20" s="26"/>
    </row>
    <row r="21" spans="1:11" ht="12.75" customHeight="1" x14ac:dyDescent="0.2">
      <c r="F21" s="13"/>
      <c r="G21" s="14"/>
      <c r="H21" s="26"/>
    </row>
    <row r="22" spans="1:11" ht="12.75" customHeight="1" x14ac:dyDescent="0.2">
      <c r="C22" s="15" t="s">
        <v>280</v>
      </c>
      <c r="F22" s="13"/>
      <c r="G22" s="14"/>
      <c r="H22" s="26"/>
    </row>
    <row r="23" spans="1:11" ht="12.75" customHeight="1" x14ac:dyDescent="0.2">
      <c r="C23" s="15" t="s">
        <v>10</v>
      </c>
      <c r="F23" s="13"/>
      <c r="G23" s="14"/>
      <c r="H23" s="26"/>
    </row>
    <row r="24" spans="1:11" ht="12.75" customHeight="1" x14ac:dyDescent="0.2">
      <c r="A24">
        <v>9</v>
      </c>
      <c r="B24" t="s">
        <v>326</v>
      </c>
      <c r="C24" t="s">
        <v>325</v>
      </c>
      <c r="D24" t="s">
        <v>214</v>
      </c>
      <c r="E24" s="33">
        <v>30000000</v>
      </c>
      <c r="F24" s="13">
        <v>304.43790000000001</v>
      </c>
      <c r="G24" s="14">
        <v>0.13949999999999999</v>
      </c>
      <c r="H24" s="26"/>
    </row>
    <row r="25" spans="1:11" ht="12.75" customHeight="1" x14ac:dyDescent="0.2">
      <c r="A25">
        <v>10</v>
      </c>
      <c r="B25" t="s">
        <v>284</v>
      </c>
      <c r="C25" t="s">
        <v>283</v>
      </c>
      <c r="D25" t="s">
        <v>214</v>
      </c>
      <c r="E25" s="33">
        <v>13000000</v>
      </c>
      <c r="F25" s="13">
        <v>133.57850999999999</v>
      </c>
      <c r="G25" s="14">
        <v>6.1200000000000004E-2</v>
      </c>
      <c r="H25" s="26"/>
    </row>
    <row r="26" spans="1:11" ht="12.75" customHeight="1" x14ac:dyDescent="0.2">
      <c r="A26">
        <v>11</v>
      </c>
      <c r="B26" t="s">
        <v>328</v>
      </c>
      <c r="C26" t="s">
        <v>327</v>
      </c>
      <c r="D26" t="s">
        <v>289</v>
      </c>
      <c r="E26" s="33">
        <v>12000000</v>
      </c>
      <c r="F26" s="13">
        <v>120.97176</v>
      </c>
      <c r="G26" s="14">
        <v>5.5399999999999998E-2</v>
      </c>
      <c r="H26" s="26"/>
    </row>
    <row r="27" spans="1:11" ht="12.75" customHeight="1" x14ac:dyDescent="0.2">
      <c r="A27">
        <v>12</v>
      </c>
      <c r="B27" t="s">
        <v>285</v>
      </c>
      <c r="C27" t="s">
        <v>222</v>
      </c>
      <c r="D27" t="s">
        <v>205</v>
      </c>
      <c r="E27" s="33">
        <v>8000000</v>
      </c>
      <c r="F27" s="13">
        <v>79.976479999999995</v>
      </c>
      <c r="G27" s="14">
        <v>3.6699999999999997E-2</v>
      </c>
      <c r="H27" s="26"/>
    </row>
    <row r="28" spans="1:11" ht="12.75" customHeight="1" x14ac:dyDescent="0.2">
      <c r="A28">
        <v>13</v>
      </c>
      <c r="B28" t="s">
        <v>330</v>
      </c>
      <c r="C28" t="s">
        <v>329</v>
      </c>
      <c r="D28" t="s">
        <v>320</v>
      </c>
      <c r="E28" s="33">
        <v>3000000</v>
      </c>
      <c r="F28" s="13">
        <v>30.114719999999998</v>
      </c>
      <c r="G28" s="14">
        <v>1.38E-2</v>
      </c>
      <c r="H28" s="26"/>
    </row>
    <row r="29" spans="1:11" ht="12.75" customHeight="1" x14ac:dyDescent="0.2">
      <c r="C29" s="17" t="s">
        <v>134</v>
      </c>
      <c r="D29" s="17"/>
      <c r="E29" s="34"/>
      <c r="F29" s="18">
        <f>SUM(F24:F28)</f>
        <v>669.07937000000004</v>
      </c>
      <c r="G29" s="19">
        <f>SUM(G24:G28)</f>
        <v>0.30659999999999998</v>
      </c>
      <c r="H29" s="26"/>
    </row>
    <row r="30" spans="1:11" ht="12.75" customHeight="1" x14ac:dyDescent="0.2">
      <c r="F30" s="13"/>
      <c r="G30" s="14"/>
      <c r="H30" s="26"/>
    </row>
    <row r="31" spans="1:11" ht="12.75" customHeight="1" x14ac:dyDescent="0.2">
      <c r="C31" s="15" t="s">
        <v>139</v>
      </c>
      <c r="F31" s="13">
        <v>74.812404000000001</v>
      </c>
      <c r="G31" s="14">
        <v>3.4300000000000004E-2</v>
      </c>
      <c r="H31" s="26"/>
    </row>
    <row r="32" spans="1:11" ht="12.75" customHeight="1" x14ac:dyDescent="0.2">
      <c r="C32" s="17" t="s">
        <v>134</v>
      </c>
      <c r="D32" s="17"/>
      <c r="E32" s="34"/>
      <c r="F32" s="18">
        <f>SUM(F31:F31)</f>
        <v>74.812404000000001</v>
      </c>
      <c r="G32" s="19">
        <f>SUM(G31:G31)</f>
        <v>3.4300000000000004E-2</v>
      </c>
      <c r="H32" s="26"/>
    </row>
    <row r="33" spans="3:8" ht="12.75" customHeight="1" x14ac:dyDescent="0.2">
      <c r="F33" s="13"/>
      <c r="G33" s="14"/>
      <c r="H33" s="26"/>
    </row>
    <row r="34" spans="3:8" ht="12.75" customHeight="1" x14ac:dyDescent="0.2">
      <c r="C34" s="15" t="s">
        <v>140</v>
      </c>
      <c r="F34" s="13"/>
      <c r="G34" s="14"/>
      <c r="H34" s="26"/>
    </row>
    <row r="35" spans="3:8" ht="12.75" customHeight="1" x14ac:dyDescent="0.2">
      <c r="C35" s="15" t="s">
        <v>141</v>
      </c>
      <c r="F35" s="13">
        <v>38.774636999999998</v>
      </c>
      <c r="G35" s="14">
        <v>1.77E-2</v>
      </c>
      <c r="H35" s="26"/>
    </row>
    <row r="36" spans="3:8" ht="12.75" customHeight="1" x14ac:dyDescent="0.2">
      <c r="C36" s="17" t="s">
        <v>134</v>
      </c>
      <c r="D36" s="17"/>
      <c r="E36" s="34"/>
      <c r="F36" s="18">
        <f>SUM(F35:F35)</f>
        <v>38.774636999999998</v>
      </c>
      <c r="G36" s="19">
        <f>SUM(G35:G35)</f>
        <v>1.77E-2</v>
      </c>
      <c r="H36" s="26"/>
    </row>
    <row r="37" spans="3:8" ht="12.75" customHeight="1" x14ac:dyDescent="0.2">
      <c r="C37" s="20" t="s">
        <v>142</v>
      </c>
      <c r="D37" s="20"/>
      <c r="E37" s="35"/>
      <c r="F37" s="21">
        <f>SUM(F10,F20,F29,F32,F36)</f>
        <v>2182.0657059999999</v>
      </c>
      <c r="G37" s="22">
        <f>SUM(G10,G20,G29,G32,G36)</f>
        <v>0.99999999999999989</v>
      </c>
      <c r="H37" s="26"/>
    </row>
    <row r="38" spans="3:8" ht="12.75" customHeight="1" x14ac:dyDescent="0.2">
      <c r="H38" s="26"/>
    </row>
    <row r="39" spans="3:8" ht="12.75" customHeight="1" x14ac:dyDescent="0.2">
      <c r="C39" s="37" t="s">
        <v>543</v>
      </c>
      <c r="H39" s="26"/>
    </row>
    <row r="40" spans="3:8" ht="12.75" customHeight="1" x14ac:dyDescent="0.2">
      <c r="C40" s="37" t="s">
        <v>542</v>
      </c>
      <c r="H40" s="26"/>
    </row>
    <row r="41" spans="3:8" ht="12.75" customHeight="1" x14ac:dyDescent="0.2">
      <c r="C41" s="15"/>
      <c r="H41" s="26"/>
    </row>
    <row r="42" spans="3:8" ht="12.75" customHeight="1" x14ac:dyDescent="0.2">
      <c r="C42" s="15"/>
      <c r="H42" s="26"/>
    </row>
    <row r="43" spans="3:8" ht="12.75" customHeight="1" x14ac:dyDescent="0.2">
      <c r="C43" s="15"/>
      <c r="H43" s="26"/>
    </row>
    <row r="44" spans="3:8" ht="12.75" customHeight="1" x14ac:dyDescent="0.2">
      <c r="H44" s="26"/>
    </row>
    <row r="45" spans="3:8" ht="12.75" customHeight="1" x14ac:dyDescent="0.2">
      <c r="H45" s="26"/>
    </row>
    <row r="46" spans="3:8" ht="12.75" customHeight="1" x14ac:dyDescent="0.2">
      <c r="H46" s="26"/>
    </row>
    <row r="47" spans="3:8" ht="12.75" customHeight="1" x14ac:dyDescent="0.2">
      <c r="H47" s="26"/>
    </row>
    <row r="48" spans="3:8" ht="12.75" customHeight="1" x14ac:dyDescent="0.2">
      <c r="H48" s="26"/>
    </row>
    <row r="49" spans="8:9" ht="12.75" customHeight="1" x14ac:dyDescent="0.2">
      <c r="H49" s="26"/>
    </row>
    <row r="50" spans="8:9" ht="12.75" customHeight="1" x14ac:dyDescent="0.2">
      <c r="H50" s="26"/>
    </row>
    <row r="51" spans="8:9" ht="12.75" customHeight="1" x14ac:dyDescent="0.2">
      <c r="H51" s="26"/>
    </row>
    <row r="52" spans="8:9" ht="12.75" customHeight="1" x14ac:dyDescent="0.2">
      <c r="H52" s="26"/>
    </row>
    <row r="53" spans="8:9" ht="12.75" customHeight="1" x14ac:dyDescent="0.2">
      <c r="H53" s="26"/>
    </row>
    <row r="54" spans="8:9" ht="12.75" customHeight="1" x14ac:dyDescent="0.2">
      <c r="H54" s="26"/>
    </row>
    <row r="55" spans="8:9" ht="12.75" customHeight="1" x14ac:dyDescent="0.2">
      <c r="H55" s="26"/>
    </row>
    <row r="56" spans="8:9" ht="12.75" customHeight="1" x14ac:dyDescent="0.2">
      <c r="H56" s="26"/>
    </row>
    <row r="57" spans="8:9" ht="12.75" customHeight="1" x14ac:dyDescent="0.2">
      <c r="H57" s="26"/>
    </row>
    <row r="58" spans="8:9" ht="12.75" customHeight="1" x14ac:dyDescent="0.2">
      <c r="H58" s="27"/>
      <c r="I58" s="28"/>
    </row>
    <row r="59" spans="8:9" ht="12.75" customHeight="1" x14ac:dyDescent="0.2">
      <c r="H59" s="26"/>
    </row>
    <row r="60" spans="8:9" ht="12.75" customHeight="1" x14ac:dyDescent="0.2">
      <c r="H60" s="26"/>
    </row>
    <row r="61" spans="8:9" ht="12.75" customHeight="1" x14ac:dyDescent="0.2">
      <c r="H61" s="26"/>
    </row>
    <row r="62" spans="8:9" ht="12.75" customHeight="1" x14ac:dyDescent="0.2">
      <c r="H62" s="26"/>
    </row>
    <row r="63" spans="8:9" ht="12.75" customHeight="1" x14ac:dyDescent="0.2">
      <c r="H63" s="27"/>
      <c r="I63" s="28"/>
    </row>
    <row r="64" spans="8:9" ht="12.75" customHeight="1" x14ac:dyDescent="0.2">
      <c r="H64" s="26"/>
    </row>
    <row r="65" spans="8:9" ht="12.75" customHeight="1" x14ac:dyDescent="0.2">
      <c r="H65" s="26"/>
    </row>
    <row r="66" spans="8:9" ht="12.75" customHeight="1" x14ac:dyDescent="0.2">
      <c r="H66" s="26"/>
    </row>
    <row r="67" spans="8:9" ht="12.75" customHeight="1" x14ac:dyDescent="0.2">
      <c r="H67" s="27"/>
      <c r="I67" s="28"/>
    </row>
    <row r="68" spans="8:9" ht="12.75" customHeight="1" x14ac:dyDescent="0.2">
      <c r="H68" s="26"/>
    </row>
    <row r="69" spans="8:9" ht="12.75" customHeight="1" x14ac:dyDescent="0.2">
      <c r="H69" s="26"/>
    </row>
    <row r="70" spans="8:9" ht="12.75" customHeight="1" x14ac:dyDescent="0.2">
      <c r="H70" s="27"/>
      <c r="I70" s="28"/>
    </row>
    <row r="71" spans="8:9" ht="12.75" customHeight="1" x14ac:dyDescent="0.2">
      <c r="H71" s="26"/>
    </row>
    <row r="72" spans="8:9" ht="12.75" customHeight="1" x14ac:dyDescent="0.2">
      <c r="H72" s="26"/>
    </row>
    <row r="73" spans="8:9" ht="12.75" customHeight="1" x14ac:dyDescent="0.2">
      <c r="H73" s="26"/>
    </row>
    <row r="74" spans="8:9" x14ac:dyDescent="0.2">
      <c r="H74" s="27"/>
      <c r="I74" s="28"/>
    </row>
    <row r="75" spans="8:9" x14ac:dyDescent="0.2">
      <c r="H75" s="29"/>
      <c r="I75" s="30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zoomScale="85" zoomScaleNormal="85" workbookViewId="0">
      <selection activeCell="C67" sqref="C67"/>
    </sheetView>
  </sheetViews>
  <sheetFormatPr defaultColWidth="9.140625" defaultRowHeight="12.75" x14ac:dyDescent="0.2"/>
  <cols>
    <col min="1" max="1" width="7.5703125" customWidth="1"/>
    <col min="2" max="2" width="14.140625" bestFit="1" customWidth="1"/>
    <col min="3" max="3" width="80.85546875" customWidth="1"/>
    <col min="4" max="4" width="16.5703125" bestFit="1" customWidth="1"/>
    <col min="5" max="5" width="17.7109375" style="33" customWidth="1"/>
    <col min="6" max="6" width="25.5703125" bestFit="1" customWidth="1"/>
    <col min="7" max="7" width="14.5703125" customWidth="1"/>
    <col min="8" max="8" width="13.5703125" style="23" customWidth="1"/>
    <col min="9" max="9" width="15" style="23" customWidth="1"/>
    <col min="10" max="10" width="17.85546875" customWidth="1"/>
    <col min="11" max="11" width="8.85546875" customWidth="1"/>
    <col min="12" max="12" width="15.28515625" style="23" customWidth="1"/>
  </cols>
  <sheetData>
    <row r="1" spans="1:12" ht="18.75" x14ac:dyDescent="0.2">
      <c r="A1" s="1"/>
      <c r="B1" s="1"/>
      <c r="C1" s="38" t="s">
        <v>331</v>
      </c>
      <c r="D1" s="38"/>
      <c r="E1" s="38"/>
      <c r="F1" s="38"/>
      <c r="G1" s="38"/>
    </row>
    <row r="2" spans="1:12" x14ac:dyDescent="0.2">
      <c r="A2" s="2" t="s">
        <v>1</v>
      </c>
      <c r="B2" s="2"/>
      <c r="C2" s="3" t="s">
        <v>2</v>
      </c>
      <c r="D2" s="4"/>
      <c r="E2" s="32"/>
      <c r="F2" s="5"/>
      <c r="G2" s="6"/>
    </row>
    <row r="3" spans="1:12" ht="15.75" customHeight="1" x14ac:dyDescent="0.2">
      <c r="A3" s="7"/>
      <c r="B3" s="7"/>
      <c r="C3" s="8"/>
      <c r="D3" s="2"/>
      <c r="E3" s="32"/>
      <c r="F3" s="5"/>
      <c r="G3" s="6"/>
    </row>
    <row r="4" spans="1:12" ht="15" x14ac:dyDescent="0.2">
      <c r="A4" s="9" t="s">
        <v>3</v>
      </c>
      <c r="B4" s="9" t="s">
        <v>8</v>
      </c>
      <c r="C4" s="10" t="s">
        <v>4</v>
      </c>
      <c r="D4" s="10" t="s">
        <v>5</v>
      </c>
      <c r="E4" s="31" t="s">
        <v>541</v>
      </c>
      <c r="F4" s="11" t="s">
        <v>6</v>
      </c>
      <c r="G4" s="12" t="s">
        <v>7</v>
      </c>
      <c r="H4" s="24"/>
      <c r="I4" s="25"/>
      <c r="L4" s="36"/>
    </row>
    <row r="5" spans="1:12" ht="12.75" customHeight="1" x14ac:dyDescent="0.2">
      <c r="F5" s="13"/>
      <c r="G5" s="14"/>
      <c r="H5" s="26"/>
    </row>
    <row r="6" spans="1:12" ht="12.75" customHeight="1" x14ac:dyDescent="0.2">
      <c r="F6" s="13"/>
      <c r="G6" s="14"/>
      <c r="H6" s="26"/>
    </row>
    <row r="7" spans="1:12" ht="12.75" customHeight="1" x14ac:dyDescent="0.2">
      <c r="C7" s="15" t="s">
        <v>138</v>
      </c>
      <c r="F7" s="13"/>
      <c r="G7" s="14"/>
      <c r="H7" s="26"/>
    </row>
    <row r="8" spans="1:12" ht="12.75" customHeight="1" x14ac:dyDescent="0.2">
      <c r="C8" s="15" t="s">
        <v>296</v>
      </c>
      <c r="F8" s="13"/>
      <c r="G8" s="14"/>
      <c r="H8" s="26"/>
    </row>
    <row r="9" spans="1:12" ht="12.75" customHeight="1" x14ac:dyDescent="0.2">
      <c r="A9">
        <v>1</v>
      </c>
      <c r="B9" t="s">
        <v>333</v>
      </c>
      <c r="C9" t="s">
        <v>332</v>
      </c>
      <c r="D9" t="s">
        <v>288</v>
      </c>
      <c r="E9" s="33">
        <v>2000000000</v>
      </c>
      <c r="F9" s="13">
        <v>19876.48</v>
      </c>
      <c r="G9" s="14">
        <v>4.0399999999999998E-2</v>
      </c>
      <c r="H9" s="26"/>
    </row>
    <row r="10" spans="1:12" ht="12.75" customHeight="1" x14ac:dyDescent="0.2">
      <c r="A10">
        <v>2</v>
      </c>
      <c r="B10" t="s">
        <v>336</v>
      </c>
      <c r="C10" t="s">
        <v>334</v>
      </c>
      <c r="D10" t="s">
        <v>335</v>
      </c>
      <c r="E10" s="33">
        <v>2000000000</v>
      </c>
      <c r="F10" s="13">
        <v>19875.599999999999</v>
      </c>
      <c r="G10" s="14">
        <v>4.0399999999999998E-2</v>
      </c>
      <c r="H10" s="26"/>
      <c r="J10" s="16" t="s">
        <v>16</v>
      </c>
      <c r="K10" s="16" t="s">
        <v>17</v>
      </c>
    </row>
    <row r="11" spans="1:12" ht="12.75" customHeight="1" x14ac:dyDescent="0.2">
      <c r="A11">
        <v>3</v>
      </c>
      <c r="B11" t="s">
        <v>338</v>
      </c>
      <c r="C11" t="s">
        <v>337</v>
      </c>
      <c r="D11" t="s">
        <v>287</v>
      </c>
      <c r="E11" s="33">
        <v>2000000000</v>
      </c>
      <c r="F11" s="13">
        <v>19814.98</v>
      </c>
      <c r="G11" s="14">
        <v>4.0300000000000002E-2</v>
      </c>
      <c r="H11" s="26"/>
      <c r="J11" s="14" t="s">
        <v>288</v>
      </c>
      <c r="K11" s="14">
        <v>0.39640000000000003</v>
      </c>
    </row>
    <row r="12" spans="1:12" ht="12.75" customHeight="1" x14ac:dyDescent="0.2">
      <c r="A12">
        <v>4</v>
      </c>
      <c r="B12" t="s">
        <v>339</v>
      </c>
      <c r="C12" t="s">
        <v>167</v>
      </c>
      <c r="D12" t="s">
        <v>288</v>
      </c>
      <c r="E12" s="33">
        <v>2000000000</v>
      </c>
      <c r="F12" s="13">
        <v>19814.939999999999</v>
      </c>
      <c r="G12" s="14">
        <v>4.0300000000000002E-2</v>
      </c>
      <c r="H12" s="26"/>
      <c r="J12" s="14" t="s">
        <v>287</v>
      </c>
      <c r="K12" s="14">
        <v>0.23050000000000001</v>
      </c>
    </row>
    <row r="13" spans="1:12" ht="12.75" customHeight="1" x14ac:dyDescent="0.2">
      <c r="A13">
        <v>5</v>
      </c>
      <c r="B13" t="s">
        <v>341</v>
      </c>
      <c r="C13" t="s">
        <v>332</v>
      </c>
      <c r="D13" t="s">
        <v>288</v>
      </c>
      <c r="E13" s="33">
        <v>1000000000</v>
      </c>
      <c r="F13" s="13">
        <v>9932.1299999999992</v>
      </c>
      <c r="G13" s="14">
        <v>2.0199999999999999E-2</v>
      </c>
      <c r="H13" s="26"/>
      <c r="J13" s="14" t="s">
        <v>340</v>
      </c>
      <c r="K13" s="14">
        <v>0.1434</v>
      </c>
    </row>
    <row r="14" spans="1:12" ht="12.75" customHeight="1" x14ac:dyDescent="0.2">
      <c r="A14">
        <v>6</v>
      </c>
      <c r="B14" t="s">
        <v>342</v>
      </c>
      <c r="C14" t="s">
        <v>104</v>
      </c>
      <c r="D14" t="s">
        <v>287</v>
      </c>
      <c r="E14" s="33">
        <v>1000000000</v>
      </c>
      <c r="F14" s="13">
        <v>9884.0300000000007</v>
      </c>
      <c r="G14" s="14">
        <v>2.0099999999999996E-2</v>
      </c>
      <c r="H14" s="26"/>
      <c r="J14" s="14" t="s">
        <v>335</v>
      </c>
      <c r="K14" s="14">
        <v>8.09E-2</v>
      </c>
    </row>
    <row r="15" spans="1:12" ht="12.75" customHeight="1" x14ac:dyDescent="0.2">
      <c r="A15">
        <v>7</v>
      </c>
      <c r="B15" t="s">
        <v>343</v>
      </c>
      <c r="C15" t="s">
        <v>337</v>
      </c>
      <c r="D15" t="s">
        <v>288</v>
      </c>
      <c r="E15" s="33">
        <v>500000000</v>
      </c>
      <c r="F15" s="13">
        <v>4969.05</v>
      </c>
      <c r="G15" s="14">
        <v>1.01E-2</v>
      </c>
      <c r="H15" s="26"/>
      <c r="J15" s="14" t="s">
        <v>200</v>
      </c>
      <c r="K15" s="14">
        <v>1.2800000000000001E-2</v>
      </c>
    </row>
    <row r="16" spans="1:12" ht="12.75" customHeight="1" x14ac:dyDescent="0.2">
      <c r="A16">
        <v>8</v>
      </c>
      <c r="B16" t="s">
        <v>344</v>
      </c>
      <c r="C16" t="s">
        <v>297</v>
      </c>
      <c r="D16" t="s">
        <v>288</v>
      </c>
      <c r="E16" s="33">
        <v>500000000</v>
      </c>
      <c r="F16" s="13">
        <v>4964.9849999999997</v>
      </c>
      <c r="G16" s="14">
        <v>1.01E-2</v>
      </c>
      <c r="H16" s="26"/>
      <c r="J16" s="14" t="s">
        <v>84</v>
      </c>
      <c r="K16" s="14">
        <v>0.13600000000000001</v>
      </c>
    </row>
    <row r="17" spans="1:11" ht="12.75" customHeight="1" x14ac:dyDescent="0.2">
      <c r="A17">
        <v>9</v>
      </c>
      <c r="B17" t="s">
        <v>346</v>
      </c>
      <c r="C17" t="s">
        <v>345</v>
      </c>
      <c r="D17" t="s">
        <v>288</v>
      </c>
      <c r="E17" s="33">
        <v>500000000</v>
      </c>
      <c r="F17" s="13">
        <v>4949.41</v>
      </c>
      <c r="G17" s="14">
        <v>1.01E-2</v>
      </c>
      <c r="H17" s="26"/>
      <c r="J17" s="14"/>
      <c r="K17" s="14"/>
    </row>
    <row r="18" spans="1:11" ht="12.75" customHeight="1" x14ac:dyDescent="0.2">
      <c r="A18">
        <v>10</v>
      </c>
      <c r="B18" t="s">
        <v>300</v>
      </c>
      <c r="C18" t="s">
        <v>297</v>
      </c>
      <c r="D18" t="s">
        <v>287</v>
      </c>
      <c r="E18" s="33">
        <v>185000000</v>
      </c>
      <c r="F18" s="13">
        <v>1839.6622</v>
      </c>
      <c r="G18" s="14">
        <v>3.7000000000000002E-3</v>
      </c>
      <c r="H18" s="26"/>
    </row>
    <row r="19" spans="1:11" ht="12.75" customHeight="1" x14ac:dyDescent="0.2">
      <c r="C19" s="17" t="s">
        <v>134</v>
      </c>
      <c r="D19" s="17"/>
      <c r="E19" s="34"/>
      <c r="F19" s="18">
        <f>SUM(F9:F18)</f>
        <v>115921.26720000002</v>
      </c>
      <c r="G19" s="19">
        <f>SUM(G9:G18)</f>
        <v>0.23569999999999999</v>
      </c>
      <c r="H19" s="26"/>
    </row>
    <row r="20" spans="1:11" ht="12.75" customHeight="1" x14ac:dyDescent="0.2">
      <c r="F20" s="13"/>
      <c r="G20" s="14"/>
      <c r="H20" s="26"/>
    </row>
    <row r="21" spans="1:11" ht="12.75" customHeight="1" x14ac:dyDescent="0.2">
      <c r="C21" s="15" t="s">
        <v>347</v>
      </c>
      <c r="F21" s="13"/>
      <c r="G21" s="14"/>
      <c r="H21" s="26"/>
    </row>
    <row r="22" spans="1:11" ht="12.75" customHeight="1" x14ac:dyDescent="0.2">
      <c r="A22">
        <v>11</v>
      </c>
      <c r="B22" t="s">
        <v>349</v>
      </c>
      <c r="C22" t="s">
        <v>348</v>
      </c>
      <c r="D22" t="s">
        <v>287</v>
      </c>
      <c r="E22" s="33">
        <v>3000000000</v>
      </c>
      <c r="F22" s="13">
        <v>29886.66</v>
      </c>
      <c r="G22" s="14">
        <v>6.08E-2</v>
      </c>
      <c r="H22" s="26"/>
    </row>
    <row r="23" spans="1:11" ht="12.75" customHeight="1" x14ac:dyDescent="0.2">
      <c r="A23">
        <v>12</v>
      </c>
      <c r="B23" t="s">
        <v>350</v>
      </c>
      <c r="C23" t="s">
        <v>281</v>
      </c>
      <c r="D23" t="s">
        <v>288</v>
      </c>
      <c r="E23" s="33">
        <v>2000000000</v>
      </c>
      <c r="F23" s="13">
        <v>19829.259999999998</v>
      </c>
      <c r="G23" s="14">
        <v>4.0300000000000002E-2</v>
      </c>
      <c r="H23" s="26"/>
    </row>
    <row r="24" spans="1:11" ht="12.75" customHeight="1" x14ac:dyDescent="0.2">
      <c r="A24">
        <v>13</v>
      </c>
      <c r="B24" t="s">
        <v>352</v>
      </c>
      <c r="C24" t="s">
        <v>351</v>
      </c>
      <c r="D24" t="s">
        <v>288</v>
      </c>
      <c r="E24" s="33">
        <v>2000000000</v>
      </c>
      <c r="F24" s="13">
        <v>19799.72</v>
      </c>
      <c r="G24" s="14">
        <v>4.0300000000000002E-2</v>
      </c>
      <c r="H24" s="26"/>
    </row>
    <row r="25" spans="1:11" ht="12.75" customHeight="1" x14ac:dyDescent="0.2">
      <c r="A25">
        <v>14</v>
      </c>
      <c r="B25" t="s">
        <v>354</v>
      </c>
      <c r="C25" t="s">
        <v>353</v>
      </c>
      <c r="D25" t="s">
        <v>287</v>
      </c>
      <c r="E25" s="33">
        <v>1500000000</v>
      </c>
      <c r="F25" s="13">
        <v>14865.735000000001</v>
      </c>
      <c r="G25" s="14">
        <v>3.0200000000000001E-2</v>
      </c>
      <c r="H25" s="26"/>
    </row>
    <row r="26" spans="1:11" ht="12.75" customHeight="1" x14ac:dyDescent="0.2">
      <c r="A26">
        <v>15</v>
      </c>
      <c r="B26" t="s">
        <v>356</v>
      </c>
      <c r="C26" t="s">
        <v>355</v>
      </c>
      <c r="D26" t="s">
        <v>288</v>
      </c>
      <c r="E26" s="33">
        <v>1500000000</v>
      </c>
      <c r="F26" s="13">
        <v>14802.915000000001</v>
      </c>
      <c r="G26" s="14">
        <v>3.0099999999999998E-2</v>
      </c>
      <c r="H26" s="26"/>
    </row>
    <row r="27" spans="1:11" ht="12.75" customHeight="1" x14ac:dyDescent="0.2">
      <c r="A27">
        <v>16</v>
      </c>
      <c r="B27" t="s">
        <v>358</v>
      </c>
      <c r="C27" t="s">
        <v>357</v>
      </c>
      <c r="D27" t="s">
        <v>287</v>
      </c>
      <c r="E27" s="33">
        <v>1250000000</v>
      </c>
      <c r="F27" s="13">
        <v>12421.275</v>
      </c>
      <c r="G27" s="14">
        <v>2.53E-2</v>
      </c>
      <c r="H27" s="26"/>
    </row>
    <row r="28" spans="1:11" ht="12.75" customHeight="1" x14ac:dyDescent="0.2">
      <c r="A28">
        <v>17</v>
      </c>
      <c r="B28" t="s">
        <v>359</v>
      </c>
      <c r="C28" t="s">
        <v>305</v>
      </c>
      <c r="D28" t="s">
        <v>335</v>
      </c>
      <c r="E28" s="33">
        <v>1000000000</v>
      </c>
      <c r="F28" s="13">
        <v>9957.68</v>
      </c>
      <c r="G28" s="14">
        <v>2.0299999999999999E-2</v>
      </c>
      <c r="H28" s="26"/>
    </row>
    <row r="29" spans="1:11" ht="12.75" customHeight="1" x14ac:dyDescent="0.2">
      <c r="A29">
        <v>18</v>
      </c>
      <c r="B29" t="s">
        <v>361</v>
      </c>
      <c r="C29" t="s">
        <v>360</v>
      </c>
      <c r="D29" t="s">
        <v>288</v>
      </c>
      <c r="E29" s="33">
        <v>1000000000</v>
      </c>
      <c r="F29" s="13">
        <v>9942.52</v>
      </c>
      <c r="G29" s="14">
        <v>2.0199999999999999E-2</v>
      </c>
      <c r="H29" s="26"/>
    </row>
    <row r="30" spans="1:11" ht="12.75" customHeight="1" x14ac:dyDescent="0.2">
      <c r="A30">
        <v>19</v>
      </c>
      <c r="B30" t="s">
        <v>363</v>
      </c>
      <c r="C30" t="s">
        <v>362</v>
      </c>
      <c r="D30" t="s">
        <v>288</v>
      </c>
      <c r="E30" s="33">
        <v>1000000000</v>
      </c>
      <c r="F30" s="13">
        <v>9937.02</v>
      </c>
      <c r="G30" s="14">
        <v>2.0199999999999999E-2</v>
      </c>
      <c r="H30" s="26"/>
    </row>
    <row r="31" spans="1:11" ht="12.75" customHeight="1" x14ac:dyDescent="0.2">
      <c r="A31">
        <v>20</v>
      </c>
      <c r="B31" t="s">
        <v>365</v>
      </c>
      <c r="C31" t="s">
        <v>364</v>
      </c>
      <c r="D31" t="s">
        <v>288</v>
      </c>
      <c r="E31" s="33">
        <v>1000000000</v>
      </c>
      <c r="F31" s="13">
        <v>9934.36</v>
      </c>
      <c r="G31" s="14">
        <v>2.0199999999999999E-2</v>
      </c>
      <c r="H31" s="26"/>
    </row>
    <row r="32" spans="1:11" ht="12.75" customHeight="1" x14ac:dyDescent="0.2">
      <c r="A32">
        <v>21</v>
      </c>
      <c r="B32" t="s">
        <v>366</v>
      </c>
      <c r="C32" t="s">
        <v>305</v>
      </c>
      <c r="D32" t="s">
        <v>335</v>
      </c>
      <c r="E32" s="33">
        <v>1000000000</v>
      </c>
      <c r="F32" s="13">
        <v>9933.1</v>
      </c>
      <c r="G32" s="14">
        <v>2.0199999999999999E-2</v>
      </c>
      <c r="H32" s="26"/>
    </row>
    <row r="33" spans="1:8" ht="12.75" customHeight="1" x14ac:dyDescent="0.2">
      <c r="A33">
        <v>22</v>
      </c>
      <c r="B33" t="s">
        <v>368</v>
      </c>
      <c r="C33" t="s">
        <v>367</v>
      </c>
      <c r="D33" t="s">
        <v>288</v>
      </c>
      <c r="E33" s="33">
        <v>1000000000</v>
      </c>
      <c r="F33" s="13">
        <v>9933.0300000000007</v>
      </c>
      <c r="G33" s="14">
        <v>2.0199999999999999E-2</v>
      </c>
      <c r="H33" s="26"/>
    </row>
    <row r="34" spans="1:8" ht="12.75" customHeight="1" x14ac:dyDescent="0.2">
      <c r="A34">
        <v>23</v>
      </c>
      <c r="B34" t="s">
        <v>370</v>
      </c>
      <c r="C34" t="s">
        <v>369</v>
      </c>
      <c r="D34" t="s">
        <v>288</v>
      </c>
      <c r="E34" s="33">
        <v>1000000000</v>
      </c>
      <c r="F34" s="13">
        <v>9932.57</v>
      </c>
      <c r="G34" s="14">
        <v>2.0199999999999999E-2</v>
      </c>
      <c r="H34" s="26"/>
    </row>
    <row r="35" spans="1:8" ht="12.75" customHeight="1" x14ac:dyDescent="0.2">
      <c r="A35">
        <v>24</v>
      </c>
      <c r="B35" t="s">
        <v>371</v>
      </c>
      <c r="C35" t="s">
        <v>351</v>
      </c>
      <c r="D35" t="s">
        <v>288</v>
      </c>
      <c r="E35" s="33">
        <v>1000000000</v>
      </c>
      <c r="F35" s="13">
        <v>9916.0499999999993</v>
      </c>
      <c r="G35" s="14">
        <v>2.0199999999999999E-2</v>
      </c>
      <c r="H35" s="26"/>
    </row>
    <row r="36" spans="1:8" ht="12.75" customHeight="1" x14ac:dyDescent="0.2">
      <c r="A36">
        <v>25</v>
      </c>
      <c r="B36" t="s">
        <v>372</v>
      </c>
      <c r="C36" t="s">
        <v>120</v>
      </c>
      <c r="D36" t="s">
        <v>287</v>
      </c>
      <c r="E36" s="33">
        <v>1000000000</v>
      </c>
      <c r="F36" s="13">
        <v>9891.33</v>
      </c>
      <c r="G36" s="14">
        <v>2.0099999999999996E-2</v>
      </c>
      <c r="H36" s="26"/>
    </row>
    <row r="37" spans="1:8" ht="12.75" customHeight="1" x14ac:dyDescent="0.2">
      <c r="A37">
        <v>26</v>
      </c>
      <c r="B37" t="s">
        <v>374</v>
      </c>
      <c r="C37" t="s">
        <v>373</v>
      </c>
      <c r="D37" t="s">
        <v>287</v>
      </c>
      <c r="E37" s="33">
        <v>980000000</v>
      </c>
      <c r="F37" s="13">
        <v>9773.7752</v>
      </c>
      <c r="G37" s="14">
        <v>1.9900000000000001E-2</v>
      </c>
      <c r="H37" s="26"/>
    </row>
    <row r="38" spans="1:8" ht="12.75" customHeight="1" x14ac:dyDescent="0.2">
      <c r="A38">
        <v>27</v>
      </c>
      <c r="B38" t="s">
        <v>375</v>
      </c>
      <c r="C38" t="s">
        <v>360</v>
      </c>
      <c r="D38" t="s">
        <v>288</v>
      </c>
      <c r="E38" s="33">
        <v>600000000</v>
      </c>
      <c r="F38" s="13">
        <v>5955.5219999999999</v>
      </c>
      <c r="G38" s="14">
        <v>1.21E-2</v>
      </c>
      <c r="H38" s="26"/>
    </row>
    <row r="39" spans="1:8" ht="12.75" customHeight="1" x14ac:dyDescent="0.2">
      <c r="A39">
        <v>28</v>
      </c>
      <c r="B39" t="s">
        <v>377</v>
      </c>
      <c r="C39" t="s">
        <v>376</v>
      </c>
      <c r="D39" t="s">
        <v>287</v>
      </c>
      <c r="E39" s="33">
        <v>500000000</v>
      </c>
      <c r="F39" s="13">
        <v>4975.7449999999999</v>
      </c>
      <c r="G39" s="14">
        <v>1.01E-2</v>
      </c>
      <c r="H39" s="26"/>
    </row>
    <row r="40" spans="1:8" ht="12.75" customHeight="1" x14ac:dyDescent="0.2">
      <c r="A40">
        <v>29</v>
      </c>
      <c r="B40" t="s">
        <v>378</v>
      </c>
      <c r="C40" t="s">
        <v>201</v>
      </c>
      <c r="D40" t="s">
        <v>288</v>
      </c>
      <c r="E40" s="33">
        <v>500000000</v>
      </c>
      <c r="F40" s="13">
        <v>4944.8500000000004</v>
      </c>
      <c r="G40" s="14">
        <v>1.01E-2</v>
      </c>
      <c r="H40" s="26"/>
    </row>
    <row r="41" spans="1:8" ht="12.75" customHeight="1" x14ac:dyDescent="0.2">
      <c r="A41">
        <v>30</v>
      </c>
      <c r="B41" t="s">
        <v>379</v>
      </c>
      <c r="C41" t="s">
        <v>263</v>
      </c>
      <c r="D41" t="s">
        <v>288</v>
      </c>
      <c r="E41" s="33">
        <v>500000000</v>
      </c>
      <c r="F41" s="13">
        <v>4943.0450000000001</v>
      </c>
      <c r="G41" s="14">
        <v>1.01E-2</v>
      </c>
      <c r="H41" s="26"/>
    </row>
    <row r="42" spans="1:8" ht="12.75" customHeight="1" x14ac:dyDescent="0.2">
      <c r="A42">
        <v>31</v>
      </c>
      <c r="B42" t="s">
        <v>381</v>
      </c>
      <c r="C42" t="s">
        <v>380</v>
      </c>
      <c r="D42" t="s">
        <v>288</v>
      </c>
      <c r="E42" s="33">
        <v>50000000</v>
      </c>
      <c r="F42" s="13">
        <v>493.67849999999999</v>
      </c>
      <c r="G42" s="14">
        <v>1E-3</v>
      </c>
      <c r="H42" s="26"/>
    </row>
    <row r="43" spans="1:8" ht="12.75" customHeight="1" x14ac:dyDescent="0.2">
      <c r="C43" s="17" t="s">
        <v>134</v>
      </c>
      <c r="D43" s="17"/>
      <c r="E43" s="34"/>
      <c r="F43" s="18">
        <f>SUM(F22:F42)</f>
        <v>232069.84069999997</v>
      </c>
      <c r="G43" s="19">
        <f>SUM(G22:G42)</f>
        <v>0.47209999999999996</v>
      </c>
      <c r="H43" s="26"/>
    </row>
    <row r="44" spans="1:8" ht="12.75" customHeight="1" x14ac:dyDescent="0.2">
      <c r="F44" s="13"/>
      <c r="G44" s="14"/>
      <c r="H44" s="26"/>
    </row>
    <row r="45" spans="1:8" ht="12.75" customHeight="1" x14ac:dyDescent="0.2">
      <c r="C45" s="15" t="s">
        <v>382</v>
      </c>
      <c r="F45" s="13"/>
      <c r="G45" s="14"/>
      <c r="H45" s="26"/>
    </row>
    <row r="46" spans="1:8" ht="12.75" customHeight="1" x14ac:dyDescent="0.2">
      <c r="A46">
        <v>32</v>
      </c>
      <c r="B46" t="s">
        <v>384</v>
      </c>
      <c r="C46" t="s">
        <v>383</v>
      </c>
      <c r="D46" t="s">
        <v>200</v>
      </c>
      <c r="E46" s="33">
        <v>637225000</v>
      </c>
      <c r="F46" s="13">
        <v>6304.9016899999997</v>
      </c>
      <c r="G46" s="14">
        <v>1.2800000000000001E-2</v>
      </c>
      <c r="H46" s="26"/>
    </row>
    <row r="47" spans="1:8" ht="12.75" customHeight="1" x14ac:dyDescent="0.2">
      <c r="C47" s="17" t="s">
        <v>134</v>
      </c>
      <c r="D47" s="17"/>
      <c r="E47" s="34"/>
      <c r="F47" s="18">
        <f>SUM(F46:F46)</f>
        <v>6304.9016899999997</v>
      </c>
      <c r="G47" s="19">
        <f>SUM(G46:G46)</f>
        <v>1.2800000000000001E-2</v>
      </c>
      <c r="H47" s="26"/>
    </row>
    <row r="48" spans="1:8" ht="12.75" customHeight="1" x14ac:dyDescent="0.2">
      <c r="F48" s="13"/>
      <c r="G48" s="14"/>
      <c r="H48" s="26"/>
    </row>
    <row r="49" spans="1:9" ht="12.75" customHeight="1" x14ac:dyDescent="0.2">
      <c r="C49" s="15" t="s">
        <v>385</v>
      </c>
      <c r="F49" s="13"/>
      <c r="G49" s="14"/>
      <c r="H49" s="26"/>
    </row>
    <row r="50" spans="1:9" ht="12.75" customHeight="1" x14ac:dyDescent="0.2">
      <c r="A50">
        <v>33</v>
      </c>
      <c r="B50" t="s">
        <v>386</v>
      </c>
      <c r="C50" t="s">
        <v>44</v>
      </c>
      <c r="D50" t="s">
        <v>340</v>
      </c>
      <c r="E50" s="33">
        <v>2000000000</v>
      </c>
      <c r="F50" s="13">
        <v>20000</v>
      </c>
      <c r="G50" s="14">
        <v>4.07E-2</v>
      </c>
      <c r="H50" s="26"/>
    </row>
    <row r="51" spans="1:9" ht="12.75" customHeight="1" x14ac:dyDescent="0.2">
      <c r="A51">
        <v>34</v>
      </c>
      <c r="B51" t="s">
        <v>387</v>
      </c>
      <c r="C51" t="s">
        <v>62</v>
      </c>
      <c r="D51" t="s">
        <v>340</v>
      </c>
      <c r="E51" s="33">
        <v>1500000000</v>
      </c>
      <c r="F51" s="13">
        <v>15000</v>
      </c>
      <c r="G51" s="14">
        <v>3.0499999999999999E-2</v>
      </c>
      <c r="H51" s="26"/>
    </row>
    <row r="52" spans="1:9" ht="12.75" customHeight="1" x14ac:dyDescent="0.2">
      <c r="A52">
        <v>35</v>
      </c>
      <c r="B52" t="s">
        <v>388</v>
      </c>
      <c r="C52" t="s">
        <v>297</v>
      </c>
      <c r="D52" t="s">
        <v>340</v>
      </c>
      <c r="E52" s="33">
        <v>1500000000</v>
      </c>
      <c r="F52" s="13">
        <v>15000</v>
      </c>
      <c r="G52" s="14">
        <v>3.0499999999999999E-2</v>
      </c>
      <c r="H52" s="26"/>
    </row>
    <row r="53" spans="1:9" ht="12.75" customHeight="1" x14ac:dyDescent="0.2">
      <c r="A53">
        <v>36</v>
      </c>
      <c r="B53" t="s">
        <v>390</v>
      </c>
      <c r="C53" t="s">
        <v>389</v>
      </c>
      <c r="D53" t="s">
        <v>340</v>
      </c>
      <c r="E53" s="33">
        <v>1200000000</v>
      </c>
      <c r="F53" s="13">
        <v>12000</v>
      </c>
      <c r="G53" s="14">
        <v>2.4399999999999998E-2</v>
      </c>
      <c r="H53" s="26"/>
    </row>
    <row r="54" spans="1:9" ht="12.75" customHeight="1" x14ac:dyDescent="0.2">
      <c r="A54">
        <v>37</v>
      </c>
      <c r="B54" t="s">
        <v>391</v>
      </c>
      <c r="C54" t="s">
        <v>297</v>
      </c>
      <c r="D54" t="s">
        <v>340</v>
      </c>
      <c r="E54" s="33">
        <v>750000000</v>
      </c>
      <c r="F54" s="13">
        <v>7500</v>
      </c>
      <c r="G54" s="14">
        <v>1.5300000000000001E-2</v>
      </c>
      <c r="H54" s="26"/>
    </row>
    <row r="55" spans="1:9" ht="12.75" customHeight="1" x14ac:dyDescent="0.2">
      <c r="A55">
        <v>38</v>
      </c>
      <c r="B55" t="s">
        <v>392</v>
      </c>
      <c r="C55" t="s">
        <v>102</v>
      </c>
      <c r="D55" t="s">
        <v>340</v>
      </c>
      <c r="E55" s="33">
        <v>100000000</v>
      </c>
      <c r="F55" s="13">
        <v>1000</v>
      </c>
      <c r="G55" s="14">
        <v>2E-3</v>
      </c>
      <c r="H55" s="27"/>
      <c r="I55" s="28"/>
    </row>
    <row r="56" spans="1:9" ht="12.75" customHeight="1" x14ac:dyDescent="0.2">
      <c r="C56" s="17" t="s">
        <v>134</v>
      </c>
      <c r="D56" s="17"/>
      <c r="E56" s="34"/>
      <c r="F56" s="18">
        <f>SUM(F50:F55)</f>
        <v>70500</v>
      </c>
      <c r="G56" s="19">
        <f>SUM(G50:G55)</f>
        <v>0.1434</v>
      </c>
      <c r="H56" s="26"/>
    </row>
    <row r="57" spans="1:9" ht="12.75" customHeight="1" x14ac:dyDescent="0.2">
      <c r="F57" s="13"/>
      <c r="G57" s="14"/>
      <c r="H57" s="26"/>
    </row>
    <row r="58" spans="1:9" ht="12.75" customHeight="1" x14ac:dyDescent="0.2">
      <c r="C58" s="15" t="s">
        <v>139</v>
      </c>
      <c r="F58" s="13">
        <v>65954.425325000004</v>
      </c>
      <c r="G58" s="14">
        <v>0.1343</v>
      </c>
      <c r="H58" s="26"/>
    </row>
    <row r="59" spans="1:9" ht="12.75" customHeight="1" x14ac:dyDescent="0.2">
      <c r="C59" s="17" t="s">
        <v>134</v>
      </c>
      <c r="D59" s="17"/>
      <c r="E59" s="34"/>
      <c r="F59" s="18">
        <f>SUM(F58:F58)</f>
        <v>65954.425325000004</v>
      </c>
      <c r="G59" s="19">
        <f>SUM(G58:G58)</f>
        <v>0.1343</v>
      </c>
      <c r="H59" s="26"/>
    </row>
    <row r="60" spans="1:9" ht="12.75" customHeight="1" x14ac:dyDescent="0.2">
      <c r="F60" s="13"/>
      <c r="G60" s="14"/>
      <c r="H60" s="27"/>
      <c r="I60" s="28"/>
    </row>
    <row r="61" spans="1:9" ht="12.75" customHeight="1" x14ac:dyDescent="0.2">
      <c r="C61" s="15" t="s">
        <v>140</v>
      </c>
      <c r="F61" s="13"/>
      <c r="G61" s="14"/>
      <c r="H61" s="26"/>
    </row>
    <row r="62" spans="1:9" ht="12.75" customHeight="1" x14ac:dyDescent="0.2">
      <c r="C62" s="15" t="s">
        <v>141</v>
      </c>
      <c r="F62" s="13">
        <v>743.51858500000003</v>
      </c>
      <c r="G62" s="14">
        <v>1.7000000000000001E-3</v>
      </c>
      <c r="H62" s="26"/>
    </row>
    <row r="63" spans="1:9" ht="12.75" customHeight="1" x14ac:dyDescent="0.2">
      <c r="C63" s="17" t="s">
        <v>134</v>
      </c>
      <c r="D63" s="17"/>
      <c r="E63" s="34"/>
      <c r="F63" s="18">
        <f>SUM(F62:F62)</f>
        <v>743.51858500000003</v>
      </c>
      <c r="G63" s="19">
        <f>SUM(G62:G62)</f>
        <v>1.7000000000000001E-3</v>
      </c>
      <c r="H63" s="26"/>
    </row>
    <row r="64" spans="1:9" ht="12.75" customHeight="1" x14ac:dyDescent="0.2">
      <c r="C64" s="20" t="s">
        <v>142</v>
      </c>
      <c r="D64" s="20"/>
      <c r="E64" s="35"/>
      <c r="F64" s="21">
        <f>SUM(F19,F43,F47,F56,F59,F63)</f>
        <v>491493.95350000006</v>
      </c>
      <c r="G64" s="22">
        <f>SUM(G19,G43,G47,G56,G59,G63)</f>
        <v>1</v>
      </c>
      <c r="H64" s="27"/>
      <c r="I64" s="28"/>
    </row>
    <row r="65" spans="3:9" ht="12.75" customHeight="1" x14ac:dyDescent="0.2">
      <c r="H65" s="26"/>
    </row>
    <row r="66" spans="3:9" ht="12.75" customHeight="1" x14ac:dyDescent="0.2">
      <c r="C66" s="37" t="s">
        <v>543</v>
      </c>
      <c r="H66" s="26"/>
    </row>
    <row r="67" spans="3:9" ht="12.75" customHeight="1" x14ac:dyDescent="0.2">
      <c r="C67" s="37" t="s">
        <v>542</v>
      </c>
      <c r="H67" s="27"/>
      <c r="I67" s="28"/>
    </row>
    <row r="68" spans="3:9" ht="12.75" customHeight="1" x14ac:dyDescent="0.2">
      <c r="C68" s="15"/>
      <c r="H68" s="26"/>
    </row>
    <row r="69" spans="3:9" ht="12.75" customHeight="1" x14ac:dyDescent="0.2">
      <c r="C69" s="15"/>
      <c r="H69" s="26"/>
    </row>
    <row r="70" spans="3:9" ht="12.75" customHeight="1" x14ac:dyDescent="0.2">
      <c r="C70" s="15"/>
      <c r="H70" s="26"/>
    </row>
    <row r="71" spans="3:9" ht="12.75" customHeight="1" x14ac:dyDescent="0.2">
      <c r="H71" s="27"/>
      <c r="I71" s="28"/>
    </row>
    <row r="72" spans="3:9" ht="12.75" customHeight="1" x14ac:dyDescent="0.2">
      <c r="H72" s="29"/>
      <c r="I72" s="30"/>
    </row>
    <row r="73" spans="3:9" ht="12.75" customHeight="1" x14ac:dyDescent="0.2"/>
    <row r="74" spans="3:9" ht="12.75" customHeight="1" x14ac:dyDescent="0.2"/>
    <row r="75" spans="3:9" ht="12.75" customHeight="1" x14ac:dyDescent="0.2"/>
    <row r="76" spans="3:9" ht="12.75" customHeight="1" x14ac:dyDescent="0.2"/>
    <row r="77" spans="3:9" ht="12.75" customHeight="1" x14ac:dyDescent="0.2"/>
    <row r="78" spans="3:9" ht="12.75" customHeight="1" x14ac:dyDescent="0.2"/>
    <row r="79" spans="3:9" ht="12.75" customHeight="1" x14ac:dyDescent="0.2"/>
    <row r="80" spans="3:9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zoomScale="85" zoomScaleNormal="85" workbookViewId="0"/>
  </sheetViews>
  <sheetFormatPr defaultColWidth="9.140625" defaultRowHeight="12.75" x14ac:dyDescent="0.2"/>
  <cols>
    <col min="1" max="1" width="7.5703125" customWidth="1"/>
    <col min="2" max="2" width="14.140625" bestFit="1" customWidth="1"/>
    <col min="3" max="3" width="80.85546875" customWidth="1"/>
    <col min="4" max="4" width="16.5703125" bestFit="1" customWidth="1"/>
    <col min="5" max="5" width="17.7109375" style="33" customWidth="1"/>
    <col min="6" max="6" width="25.5703125" bestFit="1" customWidth="1"/>
    <col min="7" max="7" width="14.5703125" customWidth="1"/>
    <col min="8" max="8" width="13.5703125" style="23" customWidth="1"/>
    <col min="9" max="9" width="15" style="23" customWidth="1"/>
    <col min="10" max="10" width="17.85546875" customWidth="1"/>
    <col min="11" max="11" width="8.85546875" customWidth="1"/>
    <col min="12" max="12" width="15.28515625" style="23" customWidth="1"/>
  </cols>
  <sheetData>
    <row r="1" spans="1:12" ht="18.75" x14ac:dyDescent="0.2">
      <c r="A1" s="1"/>
      <c r="B1" s="1"/>
      <c r="C1" s="38" t="s">
        <v>393</v>
      </c>
      <c r="D1" s="38"/>
      <c r="E1" s="38"/>
      <c r="F1" s="38"/>
      <c r="G1" s="38"/>
    </row>
    <row r="2" spans="1:12" x14ac:dyDescent="0.2">
      <c r="A2" s="2" t="s">
        <v>1</v>
      </c>
      <c r="B2" s="2"/>
      <c r="C2" s="3" t="s">
        <v>2</v>
      </c>
      <c r="D2" s="4"/>
      <c r="E2" s="32"/>
      <c r="F2" s="5"/>
      <c r="G2" s="6"/>
    </row>
    <row r="3" spans="1:12" ht="15.75" customHeight="1" x14ac:dyDescent="0.2">
      <c r="A3" s="7"/>
      <c r="B3" s="7"/>
      <c r="C3" s="8"/>
      <c r="D3" s="2"/>
      <c r="E3" s="32"/>
      <c r="F3" s="5"/>
      <c r="G3" s="6"/>
    </row>
    <row r="4" spans="1:12" ht="15" x14ac:dyDescent="0.2">
      <c r="A4" s="9" t="s">
        <v>3</v>
      </c>
      <c r="B4" s="9" t="s">
        <v>8</v>
      </c>
      <c r="C4" s="10" t="s">
        <v>4</v>
      </c>
      <c r="D4" s="10" t="s">
        <v>5</v>
      </c>
      <c r="E4" s="31" t="s">
        <v>541</v>
      </c>
      <c r="F4" s="11" t="s">
        <v>6</v>
      </c>
      <c r="G4" s="12" t="s">
        <v>7</v>
      </c>
      <c r="H4" s="24"/>
      <c r="I4" s="25"/>
      <c r="L4" s="36"/>
    </row>
    <row r="5" spans="1:12" ht="12.75" customHeight="1" x14ac:dyDescent="0.2">
      <c r="F5" s="13"/>
      <c r="G5" s="14"/>
      <c r="H5" s="26"/>
    </row>
    <row r="6" spans="1:12" ht="12.75" customHeight="1" x14ac:dyDescent="0.2">
      <c r="F6" s="13"/>
      <c r="G6" s="14"/>
      <c r="H6" s="26"/>
    </row>
    <row r="7" spans="1:12" ht="12.75" customHeight="1" x14ac:dyDescent="0.2">
      <c r="C7" s="15" t="s">
        <v>138</v>
      </c>
      <c r="F7" s="13"/>
      <c r="G7" s="14"/>
      <c r="H7" s="26"/>
    </row>
    <row r="8" spans="1:12" ht="12.75" customHeight="1" x14ac:dyDescent="0.2">
      <c r="C8" s="15" t="s">
        <v>296</v>
      </c>
      <c r="F8" s="13"/>
      <c r="G8" s="14"/>
      <c r="H8" s="26"/>
    </row>
    <row r="9" spans="1:12" ht="12.75" customHeight="1" x14ac:dyDescent="0.2">
      <c r="A9">
        <v>1</v>
      </c>
      <c r="B9" t="s">
        <v>343</v>
      </c>
      <c r="C9" t="s">
        <v>337</v>
      </c>
      <c r="D9" t="s">
        <v>288</v>
      </c>
      <c r="E9" s="33">
        <v>1500000000</v>
      </c>
      <c r="F9" s="13">
        <v>14907.15</v>
      </c>
      <c r="G9" s="14">
        <v>0.10800000000000001</v>
      </c>
      <c r="H9" s="26"/>
    </row>
    <row r="10" spans="1:12" ht="12.75" customHeight="1" x14ac:dyDescent="0.2">
      <c r="A10">
        <v>2</v>
      </c>
      <c r="B10" t="s">
        <v>394</v>
      </c>
      <c r="C10" t="s">
        <v>332</v>
      </c>
      <c r="D10" t="s">
        <v>288</v>
      </c>
      <c r="E10" s="33">
        <v>250000000</v>
      </c>
      <c r="F10" s="13">
        <v>2420.3850000000002</v>
      </c>
      <c r="G10" s="14">
        <v>1.7500000000000002E-2</v>
      </c>
      <c r="H10" s="26"/>
      <c r="J10" s="16" t="s">
        <v>16</v>
      </c>
      <c r="K10" s="16" t="s">
        <v>17</v>
      </c>
    </row>
    <row r="11" spans="1:12" ht="12.75" customHeight="1" x14ac:dyDescent="0.2">
      <c r="A11">
        <v>3</v>
      </c>
      <c r="B11" t="s">
        <v>299</v>
      </c>
      <c r="C11" t="s">
        <v>252</v>
      </c>
      <c r="D11" t="s">
        <v>287</v>
      </c>
      <c r="E11" s="33">
        <v>195000000</v>
      </c>
      <c r="F11" s="13">
        <v>1890.4782</v>
      </c>
      <c r="G11" s="14">
        <v>1.37E-2</v>
      </c>
      <c r="H11" s="26"/>
      <c r="J11" s="14" t="s">
        <v>288</v>
      </c>
      <c r="K11" s="14">
        <v>0.50580000000000003</v>
      </c>
    </row>
    <row r="12" spans="1:12" ht="12.75" customHeight="1" x14ac:dyDescent="0.2">
      <c r="A12">
        <v>4</v>
      </c>
      <c r="B12" t="s">
        <v>319</v>
      </c>
      <c r="C12" t="s">
        <v>167</v>
      </c>
      <c r="D12" t="s">
        <v>287</v>
      </c>
      <c r="E12" s="33">
        <v>194000000</v>
      </c>
      <c r="F12" s="13">
        <v>1883.9999600000001</v>
      </c>
      <c r="G12" s="14">
        <v>1.37E-2</v>
      </c>
      <c r="H12" s="26"/>
      <c r="J12" s="14" t="s">
        <v>335</v>
      </c>
      <c r="K12" s="14">
        <v>0.14300000000000002</v>
      </c>
    </row>
    <row r="13" spans="1:12" ht="12.75" customHeight="1" x14ac:dyDescent="0.2">
      <c r="A13">
        <v>5</v>
      </c>
      <c r="B13" t="s">
        <v>395</v>
      </c>
      <c r="C13" t="s">
        <v>332</v>
      </c>
      <c r="D13" t="s">
        <v>287</v>
      </c>
      <c r="E13" s="33">
        <v>140000000</v>
      </c>
      <c r="F13" s="13">
        <v>1357.5478000000001</v>
      </c>
      <c r="G13" s="14">
        <v>9.7999999999999997E-3</v>
      </c>
      <c r="H13" s="26"/>
      <c r="J13" s="14" t="s">
        <v>287</v>
      </c>
      <c r="K13" s="14">
        <v>0.13059999999999999</v>
      </c>
    </row>
    <row r="14" spans="1:12" ht="12.75" customHeight="1" x14ac:dyDescent="0.2">
      <c r="A14">
        <v>6</v>
      </c>
      <c r="B14" t="s">
        <v>298</v>
      </c>
      <c r="C14" t="s">
        <v>297</v>
      </c>
      <c r="D14" t="s">
        <v>288</v>
      </c>
      <c r="E14" s="33">
        <v>99000000</v>
      </c>
      <c r="F14" s="13">
        <v>960.64353000000006</v>
      </c>
      <c r="G14" s="14">
        <v>6.9999999999999993E-3</v>
      </c>
      <c r="H14" s="26"/>
      <c r="J14" s="14" t="s">
        <v>340</v>
      </c>
      <c r="K14" s="14">
        <v>9.0500000000000011E-2</v>
      </c>
    </row>
    <row r="15" spans="1:12" ht="12.75" customHeight="1" x14ac:dyDescent="0.2">
      <c r="A15">
        <v>7</v>
      </c>
      <c r="B15" t="s">
        <v>300</v>
      </c>
      <c r="C15" t="s">
        <v>297</v>
      </c>
      <c r="D15" t="s">
        <v>287</v>
      </c>
      <c r="E15" s="33">
        <v>55000000</v>
      </c>
      <c r="F15" s="13">
        <v>546.92660000000001</v>
      </c>
      <c r="G15" s="14">
        <v>4.0000000000000001E-3</v>
      </c>
      <c r="H15" s="26"/>
      <c r="J15" s="14" t="s">
        <v>214</v>
      </c>
      <c r="K15" s="14">
        <v>3.6799999999999999E-2</v>
      </c>
    </row>
    <row r="16" spans="1:12" ht="12.75" customHeight="1" x14ac:dyDescent="0.2">
      <c r="C16" s="17" t="s">
        <v>134</v>
      </c>
      <c r="D16" s="17"/>
      <c r="E16" s="34"/>
      <c r="F16" s="18">
        <f>SUM(F9:F15)</f>
        <v>23967.131090000003</v>
      </c>
      <c r="G16" s="19">
        <f>SUM(G9:G15)</f>
        <v>0.17369999999999999</v>
      </c>
      <c r="H16" s="26"/>
      <c r="J16" s="14" t="s">
        <v>396</v>
      </c>
      <c r="K16" s="14">
        <v>3.4300000000000004E-2</v>
      </c>
    </row>
    <row r="17" spans="1:11" ht="12.75" customHeight="1" x14ac:dyDescent="0.2">
      <c r="F17" s="13"/>
      <c r="G17" s="14"/>
      <c r="H17" s="26"/>
      <c r="J17" s="14" t="s">
        <v>205</v>
      </c>
      <c r="K17" s="14">
        <v>1.9299999999999998E-2</v>
      </c>
    </row>
    <row r="18" spans="1:11" ht="12.75" customHeight="1" x14ac:dyDescent="0.2">
      <c r="C18" s="15" t="s">
        <v>347</v>
      </c>
      <c r="F18" s="13"/>
      <c r="G18" s="14"/>
      <c r="H18" s="26"/>
      <c r="J18" s="14" t="s">
        <v>320</v>
      </c>
      <c r="K18" s="14">
        <v>9.7000000000000003E-3</v>
      </c>
    </row>
    <row r="19" spans="1:11" ht="12.75" customHeight="1" x14ac:dyDescent="0.2">
      <c r="A19">
        <v>8</v>
      </c>
      <c r="B19" t="s">
        <v>398</v>
      </c>
      <c r="C19" t="s">
        <v>226</v>
      </c>
      <c r="D19" t="s">
        <v>288</v>
      </c>
      <c r="E19" s="33">
        <v>1250000000</v>
      </c>
      <c r="F19" s="13">
        <v>12374.4125</v>
      </c>
      <c r="G19" s="14">
        <v>8.9700000000000002E-2</v>
      </c>
      <c r="H19" s="26"/>
      <c r="J19" s="14" t="s">
        <v>397</v>
      </c>
      <c r="K19" s="14">
        <v>2.5999999999999999E-3</v>
      </c>
    </row>
    <row r="20" spans="1:11" ht="12.75" customHeight="1" x14ac:dyDescent="0.2">
      <c r="A20">
        <v>9</v>
      </c>
      <c r="B20" t="s">
        <v>371</v>
      </c>
      <c r="C20" t="s">
        <v>351</v>
      </c>
      <c r="D20" t="s">
        <v>288</v>
      </c>
      <c r="E20" s="33">
        <v>1000000000</v>
      </c>
      <c r="F20" s="13">
        <v>9916.0499999999993</v>
      </c>
      <c r="G20" s="14">
        <v>7.1900000000000006E-2</v>
      </c>
      <c r="H20" s="26"/>
      <c r="J20" s="14" t="s">
        <v>289</v>
      </c>
      <c r="K20" s="14">
        <v>2.0999999999999999E-3</v>
      </c>
    </row>
    <row r="21" spans="1:11" ht="12.75" customHeight="1" x14ac:dyDescent="0.2">
      <c r="A21">
        <v>10</v>
      </c>
      <c r="B21" t="s">
        <v>400</v>
      </c>
      <c r="C21" t="s">
        <v>399</v>
      </c>
      <c r="D21" t="s">
        <v>335</v>
      </c>
      <c r="E21" s="33">
        <v>1000000000</v>
      </c>
      <c r="F21" s="13">
        <v>9815.4599999999991</v>
      </c>
      <c r="G21" s="14">
        <v>7.1099999999999997E-2</v>
      </c>
      <c r="H21" s="26"/>
      <c r="J21" s="14" t="s">
        <v>84</v>
      </c>
      <c r="K21" s="14">
        <v>2.53E-2</v>
      </c>
    </row>
    <row r="22" spans="1:11" ht="12.75" customHeight="1" x14ac:dyDescent="0.2">
      <c r="A22">
        <v>11</v>
      </c>
      <c r="B22" t="s">
        <v>401</v>
      </c>
      <c r="C22" t="s">
        <v>373</v>
      </c>
      <c r="D22" t="s">
        <v>287</v>
      </c>
      <c r="E22" s="33">
        <v>500000000</v>
      </c>
      <c r="F22" s="13">
        <v>4969.9350000000004</v>
      </c>
      <c r="G22" s="14">
        <v>3.6000000000000004E-2</v>
      </c>
      <c r="H22" s="26"/>
      <c r="J22" s="14"/>
      <c r="K22" s="14"/>
    </row>
    <row r="23" spans="1:11" ht="12.75" customHeight="1" x14ac:dyDescent="0.2">
      <c r="A23">
        <v>12</v>
      </c>
      <c r="B23" t="s">
        <v>366</v>
      </c>
      <c r="C23" t="s">
        <v>305</v>
      </c>
      <c r="D23" t="s">
        <v>335</v>
      </c>
      <c r="E23" s="33">
        <v>500000000</v>
      </c>
      <c r="F23" s="13">
        <v>4966.55</v>
      </c>
      <c r="G23" s="14">
        <v>3.6000000000000004E-2</v>
      </c>
      <c r="H23" s="26"/>
    </row>
    <row r="24" spans="1:11" ht="12.75" customHeight="1" x14ac:dyDescent="0.2">
      <c r="A24">
        <v>13</v>
      </c>
      <c r="B24" t="s">
        <v>403</v>
      </c>
      <c r="C24" t="s">
        <v>402</v>
      </c>
      <c r="D24" t="s">
        <v>288</v>
      </c>
      <c r="E24" s="33">
        <v>500000000</v>
      </c>
      <c r="F24" s="13">
        <v>4956.375</v>
      </c>
      <c r="G24" s="14">
        <v>3.5900000000000001E-2</v>
      </c>
      <c r="H24" s="26"/>
    </row>
    <row r="25" spans="1:11" ht="12.75" customHeight="1" x14ac:dyDescent="0.2">
      <c r="A25">
        <v>14</v>
      </c>
      <c r="B25" t="s">
        <v>405</v>
      </c>
      <c r="C25" t="s">
        <v>404</v>
      </c>
      <c r="D25" t="s">
        <v>335</v>
      </c>
      <c r="E25" s="33">
        <v>500000000</v>
      </c>
      <c r="F25" s="13">
        <v>4946.2950000000001</v>
      </c>
      <c r="G25" s="14">
        <v>3.5900000000000001E-2</v>
      </c>
      <c r="H25" s="26"/>
    </row>
    <row r="26" spans="1:11" ht="12.75" customHeight="1" x14ac:dyDescent="0.2">
      <c r="A26">
        <v>15</v>
      </c>
      <c r="B26" t="s">
        <v>407</v>
      </c>
      <c r="C26" t="s">
        <v>406</v>
      </c>
      <c r="D26" t="s">
        <v>287</v>
      </c>
      <c r="E26" s="33">
        <v>500000000</v>
      </c>
      <c r="F26" s="13">
        <v>4944.1099999999997</v>
      </c>
      <c r="G26" s="14">
        <v>3.5799999999999998E-2</v>
      </c>
      <c r="H26" s="26"/>
    </row>
    <row r="27" spans="1:11" ht="12.75" customHeight="1" x14ac:dyDescent="0.2">
      <c r="A27">
        <v>16</v>
      </c>
      <c r="B27" t="s">
        <v>409</v>
      </c>
      <c r="C27" t="s">
        <v>408</v>
      </c>
      <c r="D27" t="s">
        <v>288</v>
      </c>
      <c r="E27" s="33">
        <v>500000000</v>
      </c>
      <c r="F27" s="13">
        <v>4939.0950000000003</v>
      </c>
      <c r="G27" s="14">
        <v>3.5799999999999998E-2</v>
      </c>
      <c r="H27" s="26"/>
    </row>
    <row r="28" spans="1:11" ht="12.75" customHeight="1" x14ac:dyDescent="0.2">
      <c r="A28">
        <v>17</v>
      </c>
      <c r="B28" t="s">
        <v>410</v>
      </c>
      <c r="C28" t="s">
        <v>364</v>
      </c>
      <c r="D28" t="s">
        <v>288</v>
      </c>
      <c r="E28" s="33">
        <v>500000000</v>
      </c>
      <c r="F28" s="13">
        <v>4938.1499999999996</v>
      </c>
      <c r="G28" s="14">
        <v>3.5799999999999998E-2</v>
      </c>
      <c r="H28" s="26"/>
    </row>
    <row r="29" spans="1:11" ht="12.75" customHeight="1" x14ac:dyDescent="0.2">
      <c r="A29">
        <v>18</v>
      </c>
      <c r="B29" t="s">
        <v>411</v>
      </c>
      <c r="C29" t="s">
        <v>263</v>
      </c>
      <c r="D29" t="s">
        <v>288</v>
      </c>
      <c r="E29" s="33">
        <v>500000000</v>
      </c>
      <c r="F29" s="13">
        <v>4935.74</v>
      </c>
      <c r="G29" s="14">
        <v>3.5799999999999998E-2</v>
      </c>
      <c r="H29" s="26"/>
    </row>
    <row r="30" spans="1:11" ht="12.75" customHeight="1" x14ac:dyDescent="0.2">
      <c r="A30">
        <v>19</v>
      </c>
      <c r="B30" t="s">
        <v>356</v>
      </c>
      <c r="C30" t="s">
        <v>355</v>
      </c>
      <c r="D30" t="s">
        <v>288</v>
      </c>
      <c r="E30" s="33">
        <v>500000000</v>
      </c>
      <c r="F30" s="13">
        <v>4934.3050000000003</v>
      </c>
      <c r="G30" s="14">
        <v>3.5799999999999998E-2</v>
      </c>
      <c r="H30" s="26"/>
    </row>
    <row r="31" spans="1:11" ht="12.75" customHeight="1" x14ac:dyDescent="0.2">
      <c r="A31">
        <v>20</v>
      </c>
      <c r="B31" t="s">
        <v>413</v>
      </c>
      <c r="C31" t="s">
        <v>412</v>
      </c>
      <c r="D31" t="s">
        <v>396</v>
      </c>
      <c r="E31" s="33">
        <v>480000000</v>
      </c>
      <c r="F31" s="13">
        <v>4725.5183999999999</v>
      </c>
      <c r="G31" s="14">
        <v>3.4300000000000004E-2</v>
      </c>
      <c r="H31" s="26"/>
    </row>
    <row r="32" spans="1:11" ht="12.75" customHeight="1" x14ac:dyDescent="0.2">
      <c r="A32">
        <v>21</v>
      </c>
      <c r="B32" t="s">
        <v>414</v>
      </c>
      <c r="C32" t="s">
        <v>263</v>
      </c>
      <c r="D32" t="s">
        <v>288</v>
      </c>
      <c r="E32" s="33">
        <v>480000000</v>
      </c>
      <c r="F32" s="13">
        <v>4499.5343999999996</v>
      </c>
      <c r="G32" s="14">
        <v>3.2599999999999997E-2</v>
      </c>
      <c r="H32" s="26"/>
    </row>
    <row r="33" spans="1:8" ht="12.75" customHeight="1" x14ac:dyDescent="0.2">
      <c r="A33">
        <v>22</v>
      </c>
      <c r="B33" t="s">
        <v>416</v>
      </c>
      <c r="C33" t="s">
        <v>415</v>
      </c>
      <c r="D33" t="s">
        <v>287</v>
      </c>
      <c r="E33" s="33">
        <v>250000000</v>
      </c>
      <c r="F33" s="13">
        <v>2423.65</v>
      </c>
      <c r="G33" s="14">
        <v>1.7600000000000001E-2</v>
      </c>
      <c r="H33" s="26"/>
    </row>
    <row r="34" spans="1:8" ht="12.75" customHeight="1" x14ac:dyDescent="0.2">
      <c r="C34" s="17" t="s">
        <v>134</v>
      </c>
      <c r="D34" s="17"/>
      <c r="E34" s="34"/>
      <c r="F34" s="18">
        <f>SUM(F19:F33)</f>
        <v>88285.180300000007</v>
      </c>
      <c r="G34" s="19">
        <f>SUM(G19:G33)</f>
        <v>0.64</v>
      </c>
      <c r="H34" s="26"/>
    </row>
    <row r="35" spans="1:8" ht="12.75" customHeight="1" x14ac:dyDescent="0.2">
      <c r="F35" s="13"/>
      <c r="G35" s="14"/>
      <c r="H35" s="26"/>
    </row>
    <row r="36" spans="1:8" ht="12.75" customHeight="1" x14ac:dyDescent="0.2">
      <c r="C36" s="15" t="s">
        <v>280</v>
      </c>
      <c r="F36" s="13"/>
      <c r="G36" s="14"/>
      <c r="H36" s="26"/>
    </row>
    <row r="37" spans="1:8" ht="12.75" customHeight="1" x14ac:dyDescent="0.2">
      <c r="C37" s="15" t="s">
        <v>10</v>
      </c>
      <c r="F37" s="13"/>
      <c r="G37" s="14"/>
      <c r="H37" s="26"/>
    </row>
    <row r="38" spans="1:8" ht="12.75" customHeight="1" x14ac:dyDescent="0.2">
      <c r="A38">
        <v>23</v>
      </c>
      <c r="B38" t="s">
        <v>417</v>
      </c>
      <c r="C38" t="s">
        <v>305</v>
      </c>
      <c r="D38" t="s">
        <v>214</v>
      </c>
      <c r="E38" s="33">
        <v>230000000</v>
      </c>
      <c r="F38" s="13">
        <v>2373.3148000000001</v>
      </c>
      <c r="G38" s="14">
        <v>1.72E-2</v>
      </c>
      <c r="H38" s="26"/>
    </row>
    <row r="39" spans="1:8" ht="12.75" customHeight="1" x14ac:dyDescent="0.2">
      <c r="A39">
        <v>24</v>
      </c>
      <c r="B39" t="s">
        <v>418</v>
      </c>
      <c r="C39" t="s">
        <v>283</v>
      </c>
      <c r="D39" t="s">
        <v>214</v>
      </c>
      <c r="E39" s="33">
        <v>150000000</v>
      </c>
      <c r="F39" s="13">
        <v>1500.921</v>
      </c>
      <c r="G39" s="14">
        <v>1.09E-2</v>
      </c>
      <c r="H39" s="26"/>
    </row>
    <row r="40" spans="1:8" ht="12.75" customHeight="1" x14ac:dyDescent="0.2">
      <c r="A40">
        <v>25</v>
      </c>
      <c r="B40" t="s">
        <v>330</v>
      </c>
      <c r="C40" t="s">
        <v>329</v>
      </c>
      <c r="D40" t="s">
        <v>320</v>
      </c>
      <c r="E40" s="33">
        <v>134000000</v>
      </c>
      <c r="F40" s="13">
        <v>1345.1241600000001</v>
      </c>
      <c r="G40" s="14">
        <v>9.7000000000000003E-3</v>
      </c>
      <c r="H40" s="26"/>
    </row>
    <row r="41" spans="1:8" ht="12.75" customHeight="1" x14ac:dyDescent="0.2">
      <c r="A41">
        <v>26</v>
      </c>
      <c r="B41" t="s">
        <v>284</v>
      </c>
      <c r="C41" t="s">
        <v>283</v>
      </c>
      <c r="D41" t="s">
        <v>214</v>
      </c>
      <c r="E41" s="33">
        <v>117000000</v>
      </c>
      <c r="F41" s="13">
        <v>1202.20659</v>
      </c>
      <c r="G41" s="14">
        <v>8.6999999999999994E-3</v>
      </c>
      <c r="H41" s="26"/>
    </row>
    <row r="42" spans="1:8" ht="12.75" customHeight="1" x14ac:dyDescent="0.2">
      <c r="A42">
        <v>27</v>
      </c>
      <c r="B42" t="s">
        <v>420</v>
      </c>
      <c r="C42" t="s">
        <v>419</v>
      </c>
      <c r="D42" t="s">
        <v>205</v>
      </c>
      <c r="E42" s="33">
        <v>115000000</v>
      </c>
      <c r="F42" s="13">
        <v>1149.71135</v>
      </c>
      <c r="G42" s="14">
        <v>8.3000000000000001E-3</v>
      </c>
      <c r="H42" s="26"/>
    </row>
    <row r="43" spans="1:8" ht="12.75" customHeight="1" x14ac:dyDescent="0.2">
      <c r="A43">
        <v>28</v>
      </c>
      <c r="B43" t="s">
        <v>421</v>
      </c>
      <c r="C43" t="s">
        <v>281</v>
      </c>
      <c r="D43" t="s">
        <v>205</v>
      </c>
      <c r="E43" s="33">
        <v>100000000</v>
      </c>
      <c r="F43" s="13">
        <v>1007.724</v>
      </c>
      <c r="G43" s="14">
        <v>7.3000000000000001E-3</v>
      </c>
      <c r="H43" s="26"/>
    </row>
    <row r="44" spans="1:8" ht="12.75" customHeight="1" x14ac:dyDescent="0.2">
      <c r="A44">
        <v>29</v>
      </c>
      <c r="B44" t="s">
        <v>282</v>
      </c>
      <c r="C44" t="s">
        <v>281</v>
      </c>
      <c r="D44" t="s">
        <v>205</v>
      </c>
      <c r="E44" s="33">
        <v>50000000</v>
      </c>
      <c r="F44" s="13">
        <v>503.83</v>
      </c>
      <c r="G44" s="14">
        <v>3.7000000000000002E-3</v>
      </c>
      <c r="H44" s="26"/>
    </row>
    <row r="45" spans="1:8" ht="12.75" customHeight="1" x14ac:dyDescent="0.2">
      <c r="A45">
        <v>30</v>
      </c>
      <c r="B45" t="s">
        <v>423</v>
      </c>
      <c r="C45" t="s">
        <v>422</v>
      </c>
      <c r="D45" t="s">
        <v>397</v>
      </c>
      <c r="E45" s="33">
        <v>36000000</v>
      </c>
      <c r="F45" s="13">
        <v>359.64792</v>
      </c>
      <c r="G45" s="14">
        <v>2.5999999999999999E-3</v>
      </c>
      <c r="H45" s="26"/>
    </row>
    <row r="46" spans="1:8" ht="12.75" customHeight="1" x14ac:dyDescent="0.2">
      <c r="A46">
        <v>31</v>
      </c>
      <c r="B46" t="s">
        <v>425</v>
      </c>
      <c r="C46" t="s">
        <v>424</v>
      </c>
      <c r="D46" t="s">
        <v>289</v>
      </c>
      <c r="E46" s="33">
        <v>25000000</v>
      </c>
      <c r="F46" s="13">
        <v>288.09525000000002</v>
      </c>
      <c r="G46" s="14">
        <v>2.0999999999999999E-3</v>
      </c>
      <c r="H46" s="26"/>
    </row>
    <row r="47" spans="1:8" ht="12.75" customHeight="1" x14ac:dyDescent="0.2">
      <c r="C47" s="17" t="s">
        <v>134</v>
      </c>
      <c r="D47" s="17"/>
      <c r="E47" s="34"/>
      <c r="F47" s="18">
        <f>SUM(F38:F46)</f>
        <v>9730.5750700000008</v>
      </c>
      <c r="G47" s="19">
        <f>SUM(G38:G46)</f>
        <v>7.0500000000000007E-2</v>
      </c>
      <c r="H47" s="26"/>
    </row>
    <row r="48" spans="1:8" ht="12.75" customHeight="1" x14ac:dyDescent="0.2">
      <c r="F48" s="13"/>
      <c r="G48" s="14"/>
      <c r="H48" s="26"/>
    </row>
    <row r="49" spans="1:9" ht="12.75" customHeight="1" x14ac:dyDescent="0.2">
      <c r="C49" s="15" t="s">
        <v>385</v>
      </c>
      <c r="F49" s="13"/>
      <c r="G49" s="14"/>
      <c r="H49" s="26"/>
    </row>
    <row r="50" spans="1:9" ht="12.75" customHeight="1" x14ac:dyDescent="0.2">
      <c r="A50">
        <v>32</v>
      </c>
      <c r="B50" t="s">
        <v>426</v>
      </c>
      <c r="C50" t="s">
        <v>102</v>
      </c>
      <c r="D50" t="s">
        <v>340</v>
      </c>
      <c r="E50" s="33">
        <v>300000000</v>
      </c>
      <c r="F50" s="13">
        <v>3000</v>
      </c>
      <c r="G50" s="14">
        <v>2.1700000000000001E-2</v>
      </c>
      <c r="H50" s="26"/>
    </row>
    <row r="51" spans="1:9" ht="12.75" customHeight="1" x14ac:dyDescent="0.2">
      <c r="A51">
        <v>33</v>
      </c>
      <c r="B51" t="s">
        <v>427</v>
      </c>
      <c r="C51" t="s">
        <v>389</v>
      </c>
      <c r="D51" t="s">
        <v>340</v>
      </c>
      <c r="E51" s="33">
        <v>300000000</v>
      </c>
      <c r="F51" s="13">
        <v>3000</v>
      </c>
      <c r="G51" s="14">
        <v>2.1700000000000001E-2</v>
      </c>
      <c r="H51" s="26"/>
    </row>
    <row r="52" spans="1:9" ht="12.75" customHeight="1" x14ac:dyDescent="0.2">
      <c r="A52">
        <v>34</v>
      </c>
      <c r="B52" t="s">
        <v>428</v>
      </c>
      <c r="C52" t="s">
        <v>389</v>
      </c>
      <c r="D52" t="s">
        <v>340</v>
      </c>
      <c r="E52" s="33">
        <v>250000000</v>
      </c>
      <c r="F52" s="13">
        <v>2500</v>
      </c>
      <c r="G52" s="14">
        <v>1.8100000000000002E-2</v>
      </c>
      <c r="H52" s="26"/>
    </row>
    <row r="53" spans="1:9" ht="12.75" customHeight="1" x14ac:dyDescent="0.2">
      <c r="A53">
        <v>35</v>
      </c>
      <c r="B53" t="s">
        <v>392</v>
      </c>
      <c r="C53" t="s">
        <v>102</v>
      </c>
      <c r="D53" t="s">
        <v>340</v>
      </c>
      <c r="E53" s="33">
        <v>250000000</v>
      </c>
      <c r="F53" s="13">
        <v>2500</v>
      </c>
      <c r="G53" s="14">
        <v>1.8100000000000002E-2</v>
      </c>
      <c r="H53" s="26"/>
    </row>
    <row r="54" spans="1:9" ht="12.75" customHeight="1" x14ac:dyDescent="0.2">
      <c r="A54">
        <v>36</v>
      </c>
      <c r="B54" t="s">
        <v>430</v>
      </c>
      <c r="C54" t="s">
        <v>429</v>
      </c>
      <c r="D54" t="s">
        <v>340</v>
      </c>
      <c r="E54" s="33">
        <v>150000000</v>
      </c>
      <c r="F54" s="13">
        <v>1500</v>
      </c>
      <c r="G54" s="14">
        <v>1.09E-2</v>
      </c>
      <c r="H54" s="26"/>
    </row>
    <row r="55" spans="1:9" ht="12.75" customHeight="1" x14ac:dyDescent="0.2">
      <c r="C55" s="17" t="s">
        <v>134</v>
      </c>
      <c r="D55" s="17"/>
      <c r="E55" s="34"/>
      <c r="F55" s="18">
        <f>SUM(F50:F54)</f>
        <v>12500</v>
      </c>
      <c r="G55" s="19">
        <f>SUM(G50:G54)</f>
        <v>9.0499999999999997E-2</v>
      </c>
      <c r="H55" s="27"/>
      <c r="I55" s="28"/>
    </row>
    <row r="56" spans="1:9" ht="12.75" customHeight="1" x14ac:dyDescent="0.2">
      <c r="F56" s="13"/>
      <c r="G56" s="14"/>
      <c r="H56" s="26"/>
    </row>
    <row r="57" spans="1:9" ht="12.75" customHeight="1" x14ac:dyDescent="0.2">
      <c r="C57" s="15" t="s">
        <v>139</v>
      </c>
      <c r="F57" s="13">
        <v>4891.221673</v>
      </c>
      <c r="G57" s="14">
        <v>3.5499999999999997E-2</v>
      </c>
      <c r="H57" s="26"/>
    </row>
    <row r="58" spans="1:9" ht="12.75" customHeight="1" x14ac:dyDescent="0.2">
      <c r="C58" s="17" t="s">
        <v>134</v>
      </c>
      <c r="D58" s="17"/>
      <c r="E58" s="34"/>
      <c r="F58" s="18">
        <f>SUM(F57:F57)</f>
        <v>4891.221673</v>
      </c>
      <c r="G58" s="19">
        <f>SUM(G57:G57)</f>
        <v>3.5499999999999997E-2</v>
      </c>
      <c r="H58" s="26"/>
    </row>
    <row r="59" spans="1:9" ht="12.75" customHeight="1" x14ac:dyDescent="0.2">
      <c r="F59" s="13"/>
      <c r="G59" s="14"/>
      <c r="H59" s="26"/>
    </row>
    <row r="60" spans="1:9" ht="12.75" customHeight="1" x14ac:dyDescent="0.2">
      <c r="C60" s="15" t="s">
        <v>140</v>
      </c>
      <c r="F60" s="13"/>
      <c r="G60" s="14"/>
      <c r="H60" s="27"/>
      <c r="I60" s="28"/>
    </row>
    <row r="61" spans="1:9" ht="12.75" customHeight="1" x14ac:dyDescent="0.2">
      <c r="C61" s="15" t="s">
        <v>141</v>
      </c>
      <c r="F61" s="13">
        <v>-1407.151233</v>
      </c>
      <c r="G61" s="14">
        <v>-1.0200000000000001E-2</v>
      </c>
      <c r="H61" s="26"/>
    </row>
    <row r="62" spans="1:9" ht="12.75" customHeight="1" x14ac:dyDescent="0.2">
      <c r="C62" s="17" t="s">
        <v>134</v>
      </c>
      <c r="D62" s="17"/>
      <c r="E62" s="34"/>
      <c r="F62" s="18">
        <f>SUM(F61:F61)</f>
        <v>-1407.151233</v>
      </c>
      <c r="G62" s="19">
        <f>SUM(G61:G61)</f>
        <v>-1.0200000000000001E-2</v>
      </c>
      <c r="H62" s="26"/>
    </row>
    <row r="63" spans="1:9" ht="12.75" customHeight="1" x14ac:dyDescent="0.2">
      <c r="C63" s="20" t="s">
        <v>142</v>
      </c>
      <c r="D63" s="20"/>
      <c r="E63" s="35"/>
      <c r="F63" s="21">
        <f>SUM(F16,F34,F47,F55,F58,F62)</f>
        <v>137966.95689999999</v>
      </c>
      <c r="G63" s="22">
        <f>SUM(G16,G34,G47,G55,G58,G62)</f>
        <v>1</v>
      </c>
      <c r="H63" s="26"/>
    </row>
    <row r="64" spans="1:9" ht="12.75" customHeight="1" x14ac:dyDescent="0.2">
      <c r="H64" s="27"/>
      <c r="I64" s="28"/>
    </row>
    <row r="65" spans="3:9" ht="12.75" customHeight="1" x14ac:dyDescent="0.2">
      <c r="C65" s="37" t="s">
        <v>543</v>
      </c>
      <c r="H65" s="26"/>
    </row>
    <row r="66" spans="3:9" ht="12.75" customHeight="1" x14ac:dyDescent="0.2">
      <c r="C66" s="37" t="s">
        <v>542</v>
      </c>
      <c r="H66" s="26"/>
    </row>
    <row r="67" spans="3:9" ht="12.75" customHeight="1" x14ac:dyDescent="0.2">
      <c r="C67" s="15"/>
      <c r="H67" s="27"/>
      <c r="I67" s="28"/>
    </row>
    <row r="68" spans="3:9" ht="12.75" customHeight="1" x14ac:dyDescent="0.2">
      <c r="C68" s="15"/>
      <c r="H68" s="26"/>
    </row>
    <row r="69" spans="3:9" ht="12.75" customHeight="1" x14ac:dyDescent="0.2">
      <c r="C69" s="15"/>
      <c r="H69" s="26"/>
    </row>
    <row r="70" spans="3:9" ht="12.75" customHeight="1" x14ac:dyDescent="0.2">
      <c r="H70" s="26"/>
    </row>
    <row r="71" spans="3:9" ht="12.75" customHeight="1" x14ac:dyDescent="0.2">
      <c r="H71" s="27"/>
      <c r="I71" s="28"/>
    </row>
    <row r="72" spans="3:9" ht="12.75" customHeight="1" x14ac:dyDescent="0.2">
      <c r="H72" s="29"/>
      <c r="I72" s="30"/>
    </row>
    <row r="73" spans="3:9" ht="12.75" customHeight="1" x14ac:dyDescent="0.2"/>
    <row r="74" spans="3:9" ht="12.75" customHeight="1" x14ac:dyDescent="0.2"/>
    <row r="75" spans="3:9" ht="12.75" customHeight="1" x14ac:dyDescent="0.2"/>
    <row r="76" spans="3:9" ht="12.75" customHeight="1" x14ac:dyDescent="0.2"/>
    <row r="77" spans="3:9" ht="12.75" customHeight="1" x14ac:dyDescent="0.2"/>
    <row r="78" spans="3:9" ht="12.75" customHeight="1" x14ac:dyDescent="0.2"/>
    <row r="79" spans="3:9" ht="12.75" customHeight="1" x14ac:dyDescent="0.2"/>
    <row r="80" spans="3:9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zoomScale="85" zoomScaleNormal="85" workbookViewId="0"/>
  </sheetViews>
  <sheetFormatPr defaultColWidth="9.140625" defaultRowHeight="12.75" x14ac:dyDescent="0.2"/>
  <cols>
    <col min="1" max="1" width="7.5703125" customWidth="1"/>
    <col min="2" max="2" width="14.140625" bestFit="1" customWidth="1"/>
    <col min="3" max="3" width="80.85546875" customWidth="1"/>
    <col min="4" max="4" width="16.5703125" bestFit="1" customWidth="1"/>
    <col min="5" max="5" width="17.7109375" style="33" customWidth="1"/>
    <col min="6" max="6" width="25.5703125" bestFit="1" customWidth="1"/>
    <col min="7" max="7" width="14.5703125" customWidth="1"/>
    <col min="8" max="8" width="13.5703125" style="23" customWidth="1"/>
    <col min="9" max="9" width="15" style="23" customWidth="1"/>
    <col min="10" max="10" width="17.85546875" customWidth="1"/>
    <col min="11" max="11" width="8.85546875" customWidth="1"/>
    <col min="12" max="12" width="15.28515625" style="23" customWidth="1"/>
  </cols>
  <sheetData>
    <row r="1" spans="1:12" ht="18.75" x14ac:dyDescent="0.2">
      <c r="A1" s="1"/>
      <c r="B1" s="1"/>
      <c r="C1" s="38" t="s">
        <v>431</v>
      </c>
      <c r="D1" s="38"/>
      <c r="E1" s="38"/>
      <c r="F1" s="38"/>
      <c r="G1" s="38"/>
    </row>
    <row r="2" spans="1:12" x14ac:dyDescent="0.2">
      <c r="A2" s="2" t="s">
        <v>1</v>
      </c>
      <c r="B2" s="2"/>
      <c r="C2" s="3" t="s">
        <v>2</v>
      </c>
      <c r="D2" s="4"/>
      <c r="E2" s="32"/>
      <c r="F2" s="5"/>
      <c r="G2" s="6"/>
    </row>
    <row r="3" spans="1:12" ht="15.75" customHeight="1" x14ac:dyDescent="0.2">
      <c r="A3" s="7"/>
      <c r="B3" s="7"/>
      <c r="C3" s="8"/>
      <c r="D3" s="2"/>
      <c r="E3" s="32"/>
      <c r="F3" s="5"/>
      <c r="G3" s="6"/>
    </row>
    <row r="4" spans="1:12" ht="15" x14ac:dyDescent="0.2">
      <c r="A4" s="9" t="s">
        <v>3</v>
      </c>
      <c r="B4" s="9" t="s">
        <v>8</v>
      </c>
      <c r="C4" s="10" t="s">
        <v>4</v>
      </c>
      <c r="D4" s="10" t="s">
        <v>5</v>
      </c>
      <c r="E4" s="31" t="s">
        <v>541</v>
      </c>
      <c r="F4" s="11" t="s">
        <v>6</v>
      </c>
      <c r="G4" s="12" t="s">
        <v>7</v>
      </c>
      <c r="H4" s="24"/>
      <c r="I4" s="25"/>
      <c r="L4" s="36"/>
    </row>
    <row r="5" spans="1:12" ht="12.75" customHeight="1" x14ac:dyDescent="0.2">
      <c r="F5" s="13"/>
      <c r="G5" s="14"/>
      <c r="H5" s="26"/>
    </row>
    <row r="6" spans="1:12" ht="12.75" customHeight="1" x14ac:dyDescent="0.2">
      <c r="F6" s="13"/>
      <c r="G6" s="14"/>
      <c r="H6" s="26"/>
    </row>
    <row r="7" spans="1:12" ht="12.75" customHeight="1" x14ac:dyDescent="0.2">
      <c r="C7" s="15" t="s">
        <v>138</v>
      </c>
      <c r="F7" s="13"/>
      <c r="G7" s="14"/>
      <c r="H7" s="26"/>
    </row>
    <row r="8" spans="1:12" ht="12.75" customHeight="1" x14ac:dyDescent="0.2">
      <c r="C8" s="15" t="s">
        <v>296</v>
      </c>
      <c r="F8" s="13"/>
      <c r="G8" s="14"/>
      <c r="H8" s="26"/>
    </row>
    <row r="9" spans="1:12" ht="12.75" customHeight="1" x14ac:dyDescent="0.2">
      <c r="A9">
        <v>1</v>
      </c>
      <c r="B9" t="s">
        <v>395</v>
      </c>
      <c r="C9" t="s">
        <v>332</v>
      </c>
      <c r="D9" t="s">
        <v>287</v>
      </c>
      <c r="E9" s="33">
        <v>110000000</v>
      </c>
      <c r="F9" s="13">
        <v>1066.6447000000001</v>
      </c>
      <c r="G9" s="14">
        <v>0.20129999999999998</v>
      </c>
      <c r="H9" s="26"/>
    </row>
    <row r="10" spans="1:12" ht="12.75" customHeight="1" x14ac:dyDescent="0.2">
      <c r="A10">
        <v>2</v>
      </c>
      <c r="B10" t="s">
        <v>319</v>
      </c>
      <c r="C10" t="s">
        <v>167</v>
      </c>
      <c r="D10" t="s">
        <v>287</v>
      </c>
      <c r="E10" s="33">
        <v>55000000</v>
      </c>
      <c r="F10" s="13">
        <v>534.12369999999999</v>
      </c>
      <c r="G10" s="14">
        <v>0.1008</v>
      </c>
      <c r="H10" s="26"/>
      <c r="J10" s="16" t="s">
        <v>16</v>
      </c>
      <c r="K10" s="16" t="s">
        <v>17</v>
      </c>
    </row>
    <row r="11" spans="1:12" ht="12.75" customHeight="1" x14ac:dyDescent="0.2">
      <c r="A11">
        <v>3</v>
      </c>
      <c r="B11" t="s">
        <v>299</v>
      </c>
      <c r="C11" t="s">
        <v>252</v>
      </c>
      <c r="D11" t="s">
        <v>287</v>
      </c>
      <c r="E11" s="33">
        <v>40000000</v>
      </c>
      <c r="F11" s="13">
        <v>387.79039999999998</v>
      </c>
      <c r="G11" s="14">
        <v>7.3200000000000001E-2</v>
      </c>
      <c r="H11" s="26"/>
      <c r="J11" s="14" t="s">
        <v>287</v>
      </c>
      <c r="K11" s="14">
        <v>0.41259999999999997</v>
      </c>
    </row>
    <row r="12" spans="1:12" ht="12.75" customHeight="1" x14ac:dyDescent="0.2">
      <c r="A12">
        <v>4</v>
      </c>
      <c r="B12" t="s">
        <v>301</v>
      </c>
      <c r="C12" t="s">
        <v>167</v>
      </c>
      <c r="D12" t="s">
        <v>287</v>
      </c>
      <c r="E12" s="33">
        <v>20000000</v>
      </c>
      <c r="F12" s="13">
        <v>197.68459999999999</v>
      </c>
      <c r="G12" s="14">
        <v>3.73E-2</v>
      </c>
      <c r="H12" s="26"/>
      <c r="J12" s="14" t="s">
        <v>205</v>
      </c>
      <c r="K12" s="14">
        <v>0.3261</v>
      </c>
    </row>
    <row r="13" spans="1:12" ht="12.75" customHeight="1" x14ac:dyDescent="0.2">
      <c r="C13" s="17" t="s">
        <v>134</v>
      </c>
      <c r="D13" s="17"/>
      <c r="E13" s="34"/>
      <c r="F13" s="18">
        <f>SUM(F9:F12)</f>
        <v>2186.2433999999998</v>
      </c>
      <c r="G13" s="19">
        <f>SUM(G9:G12)</f>
        <v>0.41259999999999997</v>
      </c>
      <c r="H13" s="26"/>
      <c r="J13" s="14" t="s">
        <v>200</v>
      </c>
      <c r="K13" s="14">
        <v>0.12560000000000002</v>
      </c>
    </row>
    <row r="14" spans="1:12" ht="12.75" customHeight="1" x14ac:dyDescent="0.2">
      <c r="F14" s="13"/>
      <c r="G14" s="14"/>
      <c r="H14" s="26"/>
      <c r="J14" s="14" t="s">
        <v>397</v>
      </c>
      <c r="K14" s="14">
        <v>9.4299999999999995E-2</v>
      </c>
    </row>
    <row r="15" spans="1:12" ht="12.75" customHeight="1" x14ac:dyDescent="0.2">
      <c r="C15" s="15" t="s">
        <v>271</v>
      </c>
      <c r="F15" s="13"/>
      <c r="G15" s="14"/>
      <c r="H15" s="26"/>
      <c r="J15" s="14" t="s">
        <v>84</v>
      </c>
      <c r="K15" s="14">
        <v>4.1399999999999999E-2</v>
      </c>
    </row>
    <row r="16" spans="1:12" ht="12.75" customHeight="1" x14ac:dyDescent="0.2">
      <c r="A16">
        <v>5</v>
      </c>
      <c r="B16" t="s">
        <v>433</v>
      </c>
      <c r="C16" t="s">
        <v>432</v>
      </c>
      <c r="D16" t="s">
        <v>200</v>
      </c>
      <c r="E16" s="33">
        <v>50000000</v>
      </c>
      <c r="F16" s="13">
        <v>498.59550000000002</v>
      </c>
      <c r="G16" s="14">
        <v>9.4100000000000003E-2</v>
      </c>
      <c r="H16" s="26"/>
      <c r="J16" s="14"/>
      <c r="K16" s="14"/>
    </row>
    <row r="17" spans="1:8" ht="12.75" customHeight="1" x14ac:dyDescent="0.2">
      <c r="A17">
        <v>6</v>
      </c>
      <c r="B17" t="s">
        <v>317</v>
      </c>
      <c r="C17" t="s">
        <v>316</v>
      </c>
      <c r="D17" t="s">
        <v>200</v>
      </c>
      <c r="E17" s="33">
        <v>15000000</v>
      </c>
      <c r="F17" s="13">
        <v>153.9306</v>
      </c>
      <c r="G17" s="14">
        <v>2.8999999999999998E-2</v>
      </c>
      <c r="H17" s="26"/>
    </row>
    <row r="18" spans="1:8" ht="12.75" customHeight="1" x14ac:dyDescent="0.2">
      <c r="A18">
        <v>7</v>
      </c>
      <c r="B18" t="s">
        <v>435</v>
      </c>
      <c r="C18" t="s">
        <v>434</v>
      </c>
      <c r="D18" t="s">
        <v>200</v>
      </c>
      <c r="E18" s="33">
        <v>1340000</v>
      </c>
      <c r="F18" s="13">
        <v>13.390566</v>
      </c>
      <c r="G18" s="14">
        <v>2.5000000000000001E-3</v>
      </c>
      <c r="H18" s="26"/>
    </row>
    <row r="19" spans="1:8" ht="12.75" customHeight="1" x14ac:dyDescent="0.2">
      <c r="C19" s="17" t="s">
        <v>134</v>
      </c>
      <c r="D19" s="17"/>
      <c r="E19" s="34"/>
      <c r="F19" s="18">
        <f>SUM(F16:F18)</f>
        <v>665.91666600000008</v>
      </c>
      <c r="G19" s="19">
        <f>SUM(G16:G18)</f>
        <v>0.12559999999999999</v>
      </c>
      <c r="H19" s="26"/>
    </row>
    <row r="20" spans="1:8" ht="12.75" customHeight="1" x14ac:dyDescent="0.2">
      <c r="F20" s="13"/>
      <c r="G20" s="14"/>
      <c r="H20" s="26"/>
    </row>
    <row r="21" spans="1:8" ht="12.75" customHeight="1" x14ac:dyDescent="0.2">
      <c r="C21" s="15" t="s">
        <v>280</v>
      </c>
      <c r="F21" s="13"/>
      <c r="G21" s="14"/>
      <c r="H21" s="26"/>
    </row>
    <row r="22" spans="1:8" ht="12.75" customHeight="1" x14ac:dyDescent="0.2">
      <c r="C22" s="15" t="s">
        <v>10</v>
      </c>
      <c r="F22" s="13"/>
      <c r="G22" s="14"/>
      <c r="H22" s="26"/>
    </row>
    <row r="23" spans="1:8" ht="12.75" customHeight="1" x14ac:dyDescent="0.2">
      <c r="A23">
        <v>8</v>
      </c>
      <c r="B23" t="s">
        <v>308</v>
      </c>
      <c r="C23" t="s">
        <v>307</v>
      </c>
      <c r="D23" t="s">
        <v>205</v>
      </c>
      <c r="E23" s="33">
        <v>75000000</v>
      </c>
      <c r="F23" s="13">
        <v>758.1</v>
      </c>
      <c r="G23" s="14">
        <v>0.1431</v>
      </c>
      <c r="H23" s="26"/>
    </row>
    <row r="24" spans="1:8" ht="12.75" customHeight="1" x14ac:dyDescent="0.2">
      <c r="A24">
        <v>9</v>
      </c>
      <c r="B24" t="s">
        <v>436</v>
      </c>
      <c r="C24" t="s">
        <v>419</v>
      </c>
      <c r="D24" t="s">
        <v>205</v>
      </c>
      <c r="E24" s="33">
        <v>50000000</v>
      </c>
      <c r="F24" s="13">
        <v>499.65050000000002</v>
      </c>
      <c r="G24" s="14">
        <v>9.4299999999999995E-2</v>
      </c>
      <c r="H24" s="26"/>
    </row>
    <row r="25" spans="1:8" ht="12.75" customHeight="1" x14ac:dyDescent="0.2">
      <c r="A25">
        <v>10</v>
      </c>
      <c r="B25" t="s">
        <v>423</v>
      </c>
      <c r="C25" t="s">
        <v>422</v>
      </c>
      <c r="D25" t="s">
        <v>397</v>
      </c>
      <c r="E25" s="33">
        <v>50000000</v>
      </c>
      <c r="F25" s="13">
        <v>499.51100000000002</v>
      </c>
      <c r="G25" s="14">
        <v>9.4299999999999995E-2</v>
      </c>
      <c r="H25" s="26"/>
    </row>
    <row r="26" spans="1:8" ht="12.75" customHeight="1" x14ac:dyDescent="0.2">
      <c r="A26">
        <v>11</v>
      </c>
      <c r="B26" t="s">
        <v>285</v>
      </c>
      <c r="C26" t="s">
        <v>222</v>
      </c>
      <c r="D26" t="s">
        <v>205</v>
      </c>
      <c r="E26" s="33">
        <v>32000000</v>
      </c>
      <c r="F26" s="13">
        <v>319.90591999999998</v>
      </c>
      <c r="G26" s="14">
        <v>6.0400000000000002E-2</v>
      </c>
      <c r="H26" s="26"/>
    </row>
    <row r="27" spans="1:8" ht="12.75" customHeight="1" x14ac:dyDescent="0.2">
      <c r="A27">
        <v>12</v>
      </c>
      <c r="B27" t="s">
        <v>420</v>
      </c>
      <c r="C27" t="s">
        <v>419</v>
      </c>
      <c r="D27" t="s">
        <v>205</v>
      </c>
      <c r="E27" s="33">
        <v>15000000</v>
      </c>
      <c r="F27" s="13">
        <v>149.96234999999999</v>
      </c>
      <c r="G27" s="14">
        <v>2.8300000000000002E-2</v>
      </c>
      <c r="H27" s="26"/>
    </row>
    <row r="28" spans="1:8" ht="12.75" customHeight="1" x14ac:dyDescent="0.2">
      <c r="C28" s="17" t="s">
        <v>134</v>
      </c>
      <c r="D28" s="17"/>
      <c r="E28" s="34"/>
      <c r="F28" s="18">
        <f>SUM(F23:F27)</f>
        <v>2227.12977</v>
      </c>
      <c r="G28" s="19">
        <f>SUM(G23:G27)</f>
        <v>0.4204</v>
      </c>
      <c r="H28" s="26"/>
    </row>
    <row r="29" spans="1:8" ht="12.75" customHeight="1" x14ac:dyDescent="0.2">
      <c r="F29" s="13"/>
      <c r="G29" s="14"/>
      <c r="H29" s="26"/>
    </row>
    <row r="30" spans="1:8" ht="12.75" customHeight="1" x14ac:dyDescent="0.2">
      <c r="C30" s="15" t="s">
        <v>139</v>
      </c>
      <c r="F30" s="13">
        <v>5018.7363020000003</v>
      </c>
      <c r="G30" s="14">
        <v>0.94709999999999994</v>
      </c>
      <c r="H30" s="26"/>
    </row>
    <row r="31" spans="1:8" ht="12.75" customHeight="1" x14ac:dyDescent="0.2">
      <c r="C31" s="17" t="s">
        <v>134</v>
      </c>
      <c r="D31" s="17"/>
      <c r="E31" s="34"/>
      <c r="F31" s="18">
        <f>SUM(F30:F30)</f>
        <v>5018.7363020000003</v>
      </c>
      <c r="G31" s="19">
        <f>SUM(G30:G30)</f>
        <v>0.94709999999999994</v>
      </c>
      <c r="H31" s="26"/>
    </row>
    <row r="32" spans="1:8" ht="12.75" customHeight="1" x14ac:dyDescent="0.2">
      <c r="F32" s="13"/>
      <c r="G32" s="14"/>
      <c r="H32" s="26"/>
    </row>
    <row r="33" spans="3:8" ht="12.75" customHeight="1" x14ac:dyDescent="0.2">
      <c r="C33" s="15" t="s">
        <v>140</v>
      </c>
      <c r="F33" s="13"/>
      <c r="G33" s="14"/>
      <c r="H33" s="26"/>
    </row>
    <row r="34" spans="3:8" ht="12.75" customHeight="1" x14ac:dyDescent="0.2">
      <c r="C34" s="15" t="s">
        <v>141</v>
      </c>
      <c r="F34" s="13">
        <v>-4799.0818449999997</v>
      </c>
      <c r="G34" s="14">
        <v>-0.90569999999999995</v>
      </c>
      <c r="H34" s="26"/>
    </row>
    <row r="35" spans="3:8" ht="12.75" customHeight="1" x14ac:dyDescent="0.2">
      <c r="C35" s="17" t="s">
        <v>134</v>
      </c>
      <c r="D35" s="17"/>
      <c r="E35" s="34"/>
      <c r="F35" s="18">
        <f>SUM(F34:F34)</f>
        <v>-4799.0818449999997</v>
      </c>
      <c r="G35" s="19">
        <f>SUM(G34:G34)</f>
        <v>-0.90569999999999995</v>
      </c>
      <c r="H35" s="26"/>
    </row>
    <row r="36" spans="3:8" ht="12.75" customHeight="1" x14ac:dyDescent="0.2">
      <c r="C36" s="20" t="s">
        <v>142</v>
      </c>
      <c r="D36" s="20"/>
      <c r="E36" s="35"/>
      <c r="F36" s="21">
        <f>SUM(F13,F19,F28,F31,F35)</f>
        <v>5298.9442930000014</v>
      </c>
      <c r="G36" s="22">
        <f>SUM(G13,G19,G28,G31,G35)</f>
        <v>1</v>
      </c>
      <c r="H36" s="26"/>
    </row>
    <row r="37" spans="3:8" ht="12.75" customHeight="1" x14ac:dyDescent="0.2">
      <c r="H37" s="26"/>
    </row>
    <row r="38" spans="3:8" ht="12.75" customHeight="1" x14ac:dyDescent="0.2">
      <c r="C38" s="37" t="s">
        <v>543</v>
      </c>
      <c r="H38" s="26"/>
    </row>
    <row r="39" spans="3:8" ht="12.75" customHeight="1" x14ac:dyDescent="0.2">
      <c r="C39" s="37" t="s">
        <v>542</v>
      </c>
      <c r="H39" s="26"/>
    </row>
    <row r="40" spans="3:8" ht="12.75" customHeight="1" x14ac:dyDescent="0.2">
      <c r="C40" s="15"/>
      <c r="H40" s="26"/>
    </row>
    <row r="41" spans="3:8" ht="12.75" customHeight="1" x14ac:dyDescent="0.2">
      <c r="C41" s="15"/>
      <c r="H41" s="26"/>
    </row>
    <row r="42" spans="3:8" ht="12.75" customHeight="1" x14ac:dyDescent="0.2">
      <c r="C42" s="15"/>
      <c r="H42" s="26"/>
    </row>
    <row r="43" spans="3:8" ht="12.75" customHeight="1" x14ac:dyDescent="0.2">
      <c r="H43" s="26"/>
    </row>
    <row r="44" spans="3:8" ht="12.75" customHeight="1" x14ac:dyDescent="0.2">
      <c r="H44" s="26"/>
    </row>
    <row r="45" spans="3:8" ht="12.75" customHeight="1" x14ac:dyDescent="0.2">
      <c r="H45" s="26"/>
    </row>
    <row r="46" spans="3:8" ht="12.75" customHeight="1" x14ac:dyDescent="0.2">
      <c r="H46" s="26"/>
    </row>
    <row r="47" spans="3:8" ht="12.75" customHeight="1" x14ac:dyDescent="0.2">
      <c r="H47" s="26"/>
    </row>
    <row r="48" spans="3:8" ht="12.75" customHeight="1" x14ac:dyDescent="0.2">
      <c r="H48" s="26"/>
    </row>
    <row r="49" spans="8:9" ht="12.75" customHeight="1" x14ac:dyDescent="0.2">
      <c r="H49" s="26"/>
    </row>
    <row r="50" spans="8:9" ht="12.75" customHeight="1" x14ac:dyDescent="0.2">
      <c r="H50" s="26"/>
    </row>
    <row r="51" spans="8:9" ht="12.75" customHeight="1" x14ac:dyDescent="0.2">
      <c r="H51" s="26"/>
    </row>
    <row r="52" spans="8:9" ht="12.75" customHeight="1" x14ac:dyDescent="0.2">
      <c r="H52" s="26"/>
    </row>
    <row r="53" spans="8:9" ht="12.75" customHeight="1" x14ac:dyDescent="0.2">
      <c r="H53" s="26"/>
    </row>
    <row r="54" spans="8:9" ht="12.75" customHeight="1" x14ac:dyDescent="0.2">
      <c r="H54" s="26"/>
    </row>
    <row r="55" spans="8:9" ht="12.75" customHeight="1" x14ac:dyDescent="0.2">
      <c r="H55" s="26"/>
    </row>
    <row r="56" spans="8:9" ht="12.75" customHeight="1" x14ac:dyDescent="0.2">
      <c r="H56" s="26"/>
    </row>
    <row r="57" spans="8:9" ht="12.75" customHeight="1" x14ac:dyDescent="0.2">
      <c r="H57" s="26"/>
    </row>
    <row r="58" spans="8:9" ht="12.75" customHeight="1" x14ac:dyDescent="0.2">
      <c r="H58" s="27"/>
      <c r="I58" s="28"/>
    </row>
    <row r="59" spans="8:9" ht="12.75" customHeight="1" x14ac:dyDescent="0.2">
      <c r="H59" s="26"/>
    </row>
    <row r="60" spans="8:9" ht="12.75" customHeight="1" x14ac:dyDescent="0.2">
      <c r="H60" s="26"/>
    </row>
    <row r="61" spans="8:9" ht="12.75" customHeight="1" x14ac:dyDescent="0.2">
      <c r="H61" s="26"/>
    </row>
    <row r="62" spans="8:9" ht="12.75" customHeight="1" x14ac:dyDescent="0.2">
      <c r="H62" s="26"/>
    </row>
    <row r="63" spans="8:9" ht="12.75" customHeight="1" x14ac:dyDescent="0.2">
      <c r="H63" s="27"/>
      <c r="I63" s="28"/>
    </row>
    <row r="64" spans="8:9" ht="12.75" customHeight="1" x14ac:dyDescent="0.2">
      <c r="H64" s="26"/>
    </row>
    <row r="65" spans="8:9" ht="12.75" customHeight="1" x14ac:dyDescent="0.2">
      <c r="H65" s="26"/>
    </row>
    <row r="66" spans="8:9" ht="12.75" customHeight="1" x14ac:dyDescent="0.2">
      <c r="H66" s="26"/>
    </row>
    <row r="67" spans="8:9" ht="12.75" customHeight="1" x14ac:dyDescent="0.2">
      <c r="H67" s="27"/>
      <c r="I67" s="28"/>
    </row>
    <row r="68" spans="8:9" x14ac:dyDescent="0.2">
      <c r="H68" s="26"/>
    </row>
    <row r="69" spans="8:9" x14ac:dyDescent="0.2">
      <c r="H69" s="26"/>
    </row>
    <row r="70" spans="8:9" x14ac:dyDescent="0.2">
      <c r="H70" s="27"/>
      <c r="I70" s="28"/>
    </row>
    <row r="71" spans="8:9" x14ac:dyDescent="0.2">
      <c r="H71" s="26"/>
    </row>
    <row r="72" spans="8:9" x14ac:dyDescent="0.2">
      <c r="H72" s="26"/>
    </row>
    <row r="73" spans="8:9" x14ac:dyDescent="0.2">
      <c r="H73" s="26"/>
    </row>
    <row r="74" spans="8:9" x14ac:dyDescent="0.2">
      <c r="H74" s="27"/>
      <c r="I74" s="28"/>
    </row>
    <row r="75" spans="8:9" x14ac:dyDescent="0.2">
      <c r="H75" s="29"/>
      <c r="I75" s="30"/>
    </row>
  </sheetData>
  <mergeCells count="1">
    <mergeCell ref="C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8935837C770C48B694CE1C1A554769" ma:contentTypeVersion="2" ma:contentTypeDescription="Create a new document." ma:contentTypeScope="" ma:versionID="fba072a5072dbd3dd6e9f1d92201a510">
  <xsd:schema xmlns:xsd="http://www.w3.org/2001/XMLSchema" xmlns:xs="http://www.w3.org/2001/XMLSchema" xmlns:p="http://schemas.microsoft.com/office/2006/metadata/properties" xmlns:ns2="b0753c22-5e01-408e-8382-98ac6284bfda" xmlns:ns3="5b33a0ed-cdc5-48df-bc3e-5d1cb668444a" targetNamespace="http://schemas.microsoft.com/office/2006/metadata/properties" ma:root="true" ma:fieldsID="1d00bbc0643d868cc2024e534b988520" ns2:_="" ns3:_="">
    <xsd:import namespace="b0753c22-5e01-408e-8382-98ac6284bfda"/>
    <xsd:import namespace="5b33a0ed-cdc5-48df-bc3e-5d1cb668444a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3:Date1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753c22-5e01-408e-8382-98ac6284bfda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33a0ed-cdc5-48df-bc3e-5d1cb668444a" elementFormDefault="qualified">
    <xsd:import namespace="http://schemas.microsoft.com/office/2006/documentManagement/types"/>
    <xsd:import namespace="http://schemas.microsoft.com/office/infopath/2007/PartnerControls"/>
    <xsd:element name="Date1" ma:index="9" nillable="true" ma:displayName="Date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b0753c22-5e01-408e-8382-98ac6284bfda">2014</year>
    <Date1 xmlns="5b33a0ed-cdc5-48df-bc3e-5d1cb668444a">2014-11-09T18:30:00+00:00</Date1>
  </documentManagement>
</p:properties>
</file>

<file path=customXml/itemProps1.xml><?xml version="1.0" encoding="utf-8"?>
<ds:datastoreItem xmlns:ds="http://schemas.openxmlformats.org/officeDocument/2006/customXml" ds:itemID="{D86DCD67-F4FF-486C-9B0C-172F5143055E}"/>
</file>

<file path=customXml/itemProps2.xml><?xml version="1.0" encoding="utf-8"?>
<ds:datastoreItem xmlns:ds="http://schemas.openxmlformats.org/officeDocument/2006/customXml" ds:itemID="{EE97C0E0-AE1C-4A8C-9210-97E1B5893095}"/>
</file>

<file path=customXml/itemProps3.xml><?xml version="1.0" encoding="utf-8"?>
<ds:datastoreItem xmlns:ds="http://schemas.openxmlformats.org/officeDocument/2006/customXml" ds:itemID="{0EE7171A-0048-472E-8179-655BF68956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ELSS </vt:lpstr>
      <vt:lpstr>GROWTH</vt:lpstr>
      <vt:lpstr>BALANCE</vt:lpstr>
      <vt:lpstr>MIP</vt:lpstr>
      <vt:lpstr>GILT</vt:lpstr>
      <vt:lpstr>INCOME</vt:lpstr>
      <vt:lpstr>LIQUID </vt:lpstr>
      <vt:lpstr>TREASURY </vt:lpstr>
      <vt:lpstr>PSU BOND</vt:lpstr>
      <vt:lpstr>INFRASTRUCTURE</vt:lpstr>
      <vt:lpstr>SHORT TERM </vt:lpstr>
      <vt:lpstr>PSU EQUITY</vt:lpstr>
      <vt:lpstr>Banking and Fin Serv</vt:lpstr>
      <vt:lpstr>Dynamic Bond</vt:lpstr>
      <vt:lpstr>FMP- SR E</vt:lpstr>
      <vt:lpstr>FMP- SR J</vt:lpstr>
      <vt:lpstr>FMP- SR K</vt:lpstr>
      <vt:lpstr>FMP- SR L</vt:lpstr>
      <vt:lpstr>FMP- SR M</vt:lpstr>
      <vt:lpstr>FMP- SR N</vt:lpstr>
    </vt:vector>
  </TitlesOfParts>
  <Company>Citigroup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Portfolio (October 2014)</dc:title>
  <dc:creator>Vishe, Abhiram Narayan [ICG-SFS]</dc:creator>
  <cp:lastModifiedBy>Pioneer Investments</cp:lastModifiedBy>
  <dcterms:created xsi:type="dcterms:W3CDTF">2014-11-03T08:26:32Z</dcterms:created>
  <dcterms:modified xsi:type="dcterms:W3CDTF">2014-11-10T06:29:33Z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0x010100508935837C770C48B694CE1C1A554769</vt:lpwstr>
  </property>
</Properties>
</file>