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.xml" ContentType="application/vnd.openxmlformats-officedocument.spreadsheetml.worksheet+xml"/>
  <Override PartName="/xl/worksheets/sheet2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7.xml" ContentType="application/vnd.openxmlformats-officedocument.spreadsheetml.worksheet+xml"/>
  <Override PartName="/xl/worksheets/sheet29.xml" ContentType="application/vnd.openxmlformats-officedocument.spreadsheetml.worksheet+xml"/>
  <Override PartName="/xl/worksheets/sheet25.xml" ContentType="application/vnd.openxmlformats-officedocument.spreadsheetml.worksheet+xml"/>
  <Override PartName="/xl/worksheets/sheet13.xml" ContentType="application/vnd.openxmlformats-officedocument.spreadsheetml.worksheet+xml"/>
  <Override PartName="/xl/worksheets/sheet2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355" windowHeight="8505"/>
  </bookViews>
  <sheets>
    <sheet name="UL-SH" sheetId="17" r:id="rId1"/>
    <sheet name="TM" sheetId="16" r:id="rId2"/>
    <sheet name="TIIOF" sheetId="15" r:id="rId3"/>
    <sheet name="TICBOF" sheetId="14" r:id="rId4"/>
    <sheet name="TI" sheetId="13" r:id="rId5"/>
    <sheet name="SP" sheetId="12" r:id="rId6"/>
    <sheet name="MD" sheetId="9" r:id="rId7"/>
    <sheet name="LP" sheetId="8" r:id="rId8"/>
    <sheet name="IB" sheetId="7" r:id="rId9"/>
    <sheet name="GS" sheetId="6" r:id="rId10"/>
    <sheet name="GN" sheetId="5" r:id="rId11"/>
    <sheet name="FISPF" sheetId="4" r:id="rId12"/>
    <sheet name="FBPF" sheetId="3" r:id="rId13"/>
    <sheet name="BF" sheetId="2" r:id="rId14"/>
    <sheet name="PP" sheetId="11" r:id="rId15"/>
    <sheet name="MP" sheetId="10" r:id="rId16"/>
    <sheet name="TX" sheetId="18" r:id="rId17"/>
    <sheet name="TG" sheetId="19" r:id="rId18"/>
    <sheet name="SM" sheetId="20" r:id="rId19"/>
    <sheet name="PR" sheetId="21" r:id="rId20"/>
    <sheet name="IT" sheetId="22" r:id="rId21"/>
    <sheet name="IF" sheetId="23" r:id="rId22"/>
    <sheet name="IE" sheetId="24" r:id="rId23"/>
    <sheet name="HG" sheetId="25" r:id="rId24"/>
    <sheet name="FX" sheetId="26" r:id="rId25"/>
    <sheet name="FIUS" sheetId="27" r:id="rId26"/>
    <sheet name="FIMAS" sheetId="28" r:id="rId27"/>
    <sheet name="FF" sheetId="29" r:id="rId28"/>
    <sheet name="FEGF" sheetId="30" r:id="rId29"/>
    <sheet name="FC" sheetId="31" r:id="rId30"/>
    <sheet name="F5" sheetId="32" r:id="rId31"/>
    <sheet name="F4" sheetId="33" r:id="rId32"/>
    <sheet name="F3" sheetId="34" r:id="rId33"/>
    <sheet name="F2" sheetId="35" r:id="rId34"/>
    <sheet name="F1" sheetId="36" r:id="rId35"/>
    <sheet name="BU" sheetId="37" r:id="rId36"/>
    <sheet name="BC" sheetId="38" r:id="rId37"/>
    <sheet name="AE" sheetId="39" r:id="rId38"/>
    <sheet name="++" sheetId="40" r:id="rId39"/>
  </sheets>
  <calcPr calcId="145621"/>
</workbook>
</file>

<file path=xl/calcChain.xml><?xml version="1.0" encoding="utf-8"?>
<calcChain xmlns="http://schemas.openxmlformats.org/spreadsheetml/2006/main">
  <c r="F84" i="40" l="1"/>
  <c r="F78" i="40"/>
  <c r="E78" i="40"/>
  <c r="F74" i="40"/>
  <c r="E74" i="40"/>
  <c r="F68" i="40"/>
  <c r="E68" i="40"/>
  <c r="E63" i="39"/>
  <c r="E23" i="39"/>
  <c r="E65" i="39" s="1"/>
  <c r="E69" i="39" s="1"/>
  <c r="F60" i="38"/>
  <c r="F54" i="38"/>
  <c r="E54" i="38"/>
  <c r="F50" i="38"/>
  <c r="E50" i="38"/>
  <c r="F48" i="37"/>
  <c r="F42" i="37"/>
  <c r="E42" i="37"/>
  <c r="E17" i="36"/>
  <c r="E11" i="36"/>
  <c r="D11" i="36"/>
  <c r="E17" i="35"/>
  <c r="E11" i="35"/>
  <c r="D11" i="35"/>
  <c r="E17" i="34"/>
  <c r="E11" i="34"/>
  <c r="D11" i="34"/>
  <c r="E16" i="33"/>
  <c r="E10" i="33"/>
  <c r="D10" i="33"/>
  <c r="E15" i="32"/>
  <c r="E9" i="32"/>
  <c r="D9" i="32"/>
  <c r="F68" i="31"/>
  <c r="F62" i="31"/>
  <c r="E62" i="31"/>
  <c r="F56" i="31"/>
  <c r="E56" i="31"/>
  <c r="E13" i="30"/>
  <c r="E7" i="30"/>
  <c r="D7" i="30"/>
  <c r="E14" i="29"/>
  <c r="E8" i="29"/>
  <c r="D8" i="29"/>
  <c r="D9" i="28"/>
  <c r="D13" i="28" s="1"/>
  <c r="E13" i="27"/>
  <c r="D13" i="27"/>
  <c r="E7" i="27"/>
  <c r="D7" i="27"/>
  <c r="F65" i="26"/>
  <c r="F59" i="26"/>
  <c r="E59" i="26"/>
  <c r="F50" i="25"/>
  <c r="F44" i="25"/>
  <c r="E44" i="25"/>
  <c r="F40" i="25"/>
  <c r="E40" i="25"/>
  <c r="E49" i="24"/>
  <c r="E51" i="24" s="1"/>
  <c r="E55" i="24" s="1"/>
  <c r="E31" i="24"/>
  <c r="F62" i="23"/>
  <c r="F56" i="23"/>
  <c r="E56" i="23"/>
  <c r="F49" i="23"/>
  <c r="E49" i="23"/>
  <c r="E28" i="22"/>
  <c r="E30" i="22" s="1"/>
  <c r="E34" i="22" s="1"/>
  <c r="E22" i="22"/>
  <c r="E18" i="22"/>
  <c r="F75" i="21"/>
  <c r="F69" i="21"/>
  <c r="E69" i="21"/>
  <c r="F63" i="21"/>
  <c r="E63" i="21"/>
  <c r="F88" i="20"/>
  <c r="F82" i="20"/>
  <c r="E82" i="20"/>
  <c r="F39" i="19"/>
  <c r="F33" i="19"/>
  <c r="E33" i="19"/>
  <c r="F72" i="18"/>
  <c r="F66" i="18"/>
  <c r="E66" i="18"/>
  <c r="F60" i="18"/>
  <c r="E60" i="18"/>
  <c r="F48" i="24" l="1"/>
  <c r="F44" i="24"/>
  <c r="F40" i="24"/>
  <c r="F36" i="24"/>
  <c r="F27" i="24"/>
  <c r="F23" i="24"/>
  <c r="F19" i="24"/>
  <c r="F15" i="24"/>
  <c r="F11" i="24"/>
  <c r="F53" i="24"/>
  <c r="F41" i="24"/>
  <c r="F24" i="24"/>
  <c r="F12" i="24"/>
  <c r="F47" i="24"/>
  <c r="F43" i="24"/>
  <c r="F39" i="24"/>
  <c r="F35" i="24"/>
  <c r="F30" i="24"/>
  <c r="F26" i="24"/>
  <c r="F22" i="24"/>
  <c r="F18" i="24"/>
  <c r="F14" i="24"/>
  <c r="F10" i="24"/>
  <c r="F37" i="24"/>
  <c r="F16" i="24"/>
  <c r="F46" i="24"/>
  <c r="F42" i="24"/>
  <c r="F38" i="24"/>
  <c r="F34" i="24"/>
  <c r="F29" i="24"/>
  <c r="F25" i="24"/>
  <c r="F21" i="24"/>
  <c r="F17" i="24"/>
  <c r="F13" i="24"/>
  <c r="F9" i="24"/>
  <c r="F45" i="24"/>
  <c r="F28" i="24"/>
  <c r="F20" i="24"/>
  <c r="F8" i="24"/>
  <c r="F67" i="39"/>
  <c r="F59" i="39"/>
  <c r="F55" i="39"/>
  <c r="F51" i="39"/>
  <c r="F47" i="39"/>
  <c r="F43" i="39"/>
  <c r="F39" i="39"/>
  <c r="F35" i="39"/>
  <c r="F31" i="39"/>
  <c r="F27" i="39"/>
  <c r="F22" i="39"/>
  <c r="F18" i="39"/>
  <c r="F14" i="39"/>
  <c r="F10" i="39"/>
  <c r="F62" i="39"/>
  <c r="F58" i="39"/>
  <c r="F54" i="39"/>
  <c r="F50" i="39"/>
  <c r="F46" i="39"/>
  <c r="F42" i="39"/>
  <c r="F38" i="39"/>
  <c r="F34" i="39"/>
  <c r="F30" i="39"/>
  <c r="F26" i="39"/>
  <c r="F21" i="39"/>
  <c r="F17" i="39"/>
  <c r="F13" i="39"/>
  <c r="F9" i="39"/>
  <c r="F60" i="39"/>
  <c r="F52" i="39"/>
  <c r="F48" i="39"/>
  <c r="F40" i="39"/>
  <c r="F32" i="39"/>
  <c r="F61" i="39"/>
  <c r="F57" i="39"/>
  <c r="F53" i="39"/>
  <c r="F49" i="39"/>
  <c r="F45" i="39"/>
  <c r="F41" i="39"/>
  <c r="F37" i="39"/>
  <c r="F33" i="39"/>
  <c r="F29" i="39"/>
  <c r="F20" i="39"/>
  <c r="F16" i="39"/>
  <c r="F12" i="39"/>
  <c r="F8" i="39"/>
  <c r="F56" i="39"/>
  <c r="F44" i="39"/>
  <c r="F36" i="39"/>
  <c r="F28" i="39"/>
  <c r="F19" i="39"/>
  <c r="F15" i="39"/>
  <c r="F11" i="39"/>
  <c r="F26" i="22"/>
  <c r="F21" i="22"/>
  <c r="F22" i="22" s="1"/>
  <c r="F16" i="22"/>
  <c r="F12" i="22"/>
  <c r="F8" i="22"/>
  <c r="F17" i="22"/>
  <c r="F9" i="22"/>
  <c r="F25" i="22"/>
  <c r="F28" i="22" s="1"/>
  <c r="F15" i="22"/>
  <c r="F11" i="22"/>
  <c r="F14" i="22"/>
  <c r="F10" i="22"/>
  <c r="F27" i="22"/>
  <c r="F13" i="22"/>
  <c r="E6" i="28"/>
  <c r="E11" i="28"/>
  <c r="E8" i="28"/>
  <c r="E7" i="28"/>
  <c r="E9" i="28" l="1"/>
  <c r="E13" i="28" s="1"/>
  <c r="F63" i="39"/>
  <c r="F65" i="39" s="1"/>
  <c r="F69" i="39" s="1"/>
  <c r="F31" i="24"/>
  <c r="F18" i="22"/>
  <c r="F30" i="22" s="1"/>
  <c r="F32" i="22" s="1"/>
  <c r="F23" i="39"/>
  <c r="F49" i="24"/>
  <c r="F51" i="24" s="1"/>
  <c r="F55" i="24" s="1"/>
  <c r="E14" i="5" l="1"/>
  <c r="F45" i="9"/>
  <c r="E45" i="9"/>
  <c r="E60" i="17" l="1"/>
  <c r="F60" i="17"/>
  <c r="F95" i="17"/>
  <c r="F89" i="17"/>
  <c r="E89" i="17"/>
  <c r="F74" i="17"/>
  <c r="E74" i="17"/>
  <c r="F47" i="17"/>
  <c r="E47" i="17"/>
  <c r="F38" i="7" l="1"/>
  <c r="E38" i="7"/>
  <c r="F102" i="12"/>
  <c r="E102" i="12"/>
  <c r="F76" i="13"/>
  <c r="E76" i="13"/>
  <c r="F104" i="14"/>
  <c r="E104" i="14"/>
  <c r="F67" i="15"/>
  <c r="E67" i="15"/>
  <c r="F59" i="16" l="1"/>
  <c r="F49" i="16"/>
  <c r="F53" i="16"/>
  <c r="E53" i="16"/>
  <c r="E49" i="16"/>
  <c r="F23" i="16"/>
  <c r="E23" i="16"/>
  <c r="F14" i="16"/>
  <c r="E14" i="16"/>
  <c r="F77" i="15"/>
  <c r="F71" i="15"/>
  <c r="E71" i="15"/>
  <c r="F40" i="15"/>
  <c r="E40" i="15"/>
  <c r="F110" i="14"/>
  <c r="F64" i="14"/>
  <c r="E64" i="14"/>
  <c r="F87" i="13"/>
  <c r="F81" i="13"/>
  <c r="E81" i="13"/>
  <c r="F39" i="13"/>
  <c r="E39" i="13"/>
  <c r="F118" i="12"/>
  <c r="F112" i="12"/>
  <c r="F60" i="12"/>
  <c r="E112" i="12"/>
  <c r="F107" i="12"/>
  <c r="E107" i="12"/>
  <c r="E60" i="12"/>
  <c r="F78" i="11"/>
  <c r="F72" i="11"/>
  <c r="E72" i="11"/>
  <c r="F67" i="11"/>
  <c r="E67" i="11"/>
  <c r="F61" i="11"/>
  <c r="E61" i="11"/>
  <c r="F54" i="11"/>
  <c r="E54" i="11"/>
  <c r="F46" i="11"/>
  <c r="E46" i="11"/>
  <c r="F82" i="10"/>
  <c r="F71" i="10"/>
  <c r="F65" i="10"/>
  <c r="F45" i="10"/>
  <c r="F76" i="10"/>
  <c r="E76" i="10"/>
  <c r="E71" i="10"/>
  <c r="E65" i="10"/>
  <c r="F59" i="10"/>
  <c r="E59" i="10"/>
  <c r="E45" i="10"/>
  <c r="F65" i="9"/>
  <c r="F54" i="9"/>
  <c r="F31" i="9"/>
  <c r="F59" i="9"/>
  <c r="E59" i="9"/>
  <c r="E54" i="9"/>
  <c r="E31" i="9"/>
  <c r="F38" i="8"/>
  <c r="F32" i="8"/>
  <c r="E32" i="8"/>
  <c r="F21" i="8"/>
  <c r="E21" i="8"/>
  <c r="F14" i="8"/>
  <c r="E14" i="8"/>
  <c r="F10" i="8"/>
  <c r="E10" i="8"/>
  <c r="F58" i="7"/>
  <c r="F52" i="7"/>
  <c r="E52" i="7"/>
  <c r="F48" i="7"/>
  <c r="E48" i="7"/>
  <c r="F44" i="7"/>
  <c r="E44" i="7"/>
  <c r="F20" i="7"/>
  <c r="E20" i="7"/>
  <c r="F15" i="6"/>
  <c r="F9" i="6"/>
  <c r="E9" i="6"/>
  <c r="F18" i="5"/>
  <c r="F44" i="4"/>
  <c r="F33" i="4"/>
  <c r="F19" i="4"/>
  <c r="F38" i="4"/>
  <c r="E38" i="4"/>
  <c r="E33" i="4"/>
  <c r="F27" i="4"/>
  <c r="E27" i="4"/>
  <c r="E19" i="4"/>
  <c r="F35" i="3"/>
  <c r="F29" i="3"/>
  <c r="E29" i="3"/>
  <c r="F21" i="3"/>
  <c r="E21" i="3"/>
  <c r="F91" i="2"/>
  <c r="F69" i="2"/>
  <c r="F59" i="2"/>
  <c r="F85" i="2"/>
  <c r="E85" i="2"/>
  <c r="F79" i="2"/>
  <c r="E79" i="2"/>
  <c r="F73" i="2"/>
  <c r="E73" i="2"/>
  <c r="E69" i="2"/>
  <c r="E59" i="2"/>
</calcChain>
</file>

<file path=xl/sharedStrings.xml><?xml version="1.0" encoding="utf-8"?>
<sst xmlns="http://schemas.openxmlformats.org/spreadsheetml/2006/main" count="5581" uniqueCount="1344">
  <si>
    <t>ISIN Number</t>
  </si>
  <si>
    <t>Instrument Name</t>
  </si>
  <si>
    <t>Industry/Rating</t>
  </si>
  <si>
    <t>Quantity</t>
  </si>
  <si>
    <t xml:space="preserve">Market Value(Rs. in Lakhs) </t>
  </si>
  <si>
    <t>% to Net Assets</t>
  </si>
  <si>
    <t>Equity &amp; Equity Related</t>
  </si>
  <si>
    <t>(a) Listed / awaiting listing on Stock Exchanges</t>
  </si>
  <si>
    <t>INE040A01026</t>
  </si>
  <si>
    <t>HDFC Bank Ltd.</t>
  </si>
  <si>
    <t>Banks</t>
  </si>
  <si>
    <t>INE238A01034</t>
  </si>
  <si>
    <t>Axis Bank Ltd.</t>
  </si>
  <si>
    <t>INE009A01021</t>
  </si>
  <si>
    <t>Infosys Ltd.</t>
  </si>
  <si>
    <t>Software</t>
  </si>
  <si>
    <t>INE062A01020</t>
  </si>
  <si>
    <t>State Bank of India</t>
  </si>
  <si>
    <t>INE089A01023</t>
  </si>
  <si>
    <t>Dr. Reddy's Laboratories Ltd.</t>
  </si>
  <si>
    <t>Pharmaceuticals</t>
  </si>
  <si>
    <t>INE101A01026</t>
  </si>
  <si>
    <t>Mahindra &amp; Mahindra Ltd.</t>
  </si>
  <si>
    <t>Auto</t>
  </si>
  <si>
    <t>INE397D01024</t>
  </si>
  <si>
    <t>Bharti Airtel Ltd.</t>
  </si>
  <si>
    <t>Telecom - Services</t>
  </si>
  <si>
    <t>INE669C01036</t>
  </si>
  <si>
    <t>Tech Mahindra Ltd.</t>
  </si>
  <si>
    <t>INE528G01019</t>
  </si>
  <si>
    <t>Yes Bank Ltd.</t>
  </si>
  <si>
    <t>INE090A01021</t>
  </si>
  <si>
    <t>ICICI Bank Ltd.</t>
  </si>
  <si>
    <t>INE095A01012</t>
  </si>
  <si>
    <t>IndusInd Bank Ltd.</t>
  </si>
  <si>
    <t>INE155A01022</t>
  </si>
  <si>
    <t>Tata Motors Ltd.</t>
  </si>
  <si>
    <t>INE237A01028</t>
  </si>
  <si>
    <t>Kotak Mahindra Bank Ltd.</t>
  </si>
  <si>
    <t>INE752E01010</t>
  </si>
  <si>
    <t>Power Grid Corp. of India Ltd.</t>
  </si>
  <si>
    <t>Power</t>
  </si>
  <si>
    <t>INE018A01030</t>
  </si>
  <si>
    <t>Larsen &amp; Toubro Ltd.</t>
  </si>
  <si>
    <t>Construction Project</t>
  </si>
  <si>
    <t>INE029A01011</t>
  </si>
  <si>
    <t>Bharat Petroleum Corp. Ltd.</t>
  </si>
  <si>
    <t>Petroleum Products</t>
  </si>
  <si>
    <t>INE481G01011</t>
  </si>
  <si>
    <t>UltraTech Cement Ltd.</t>
  </si>
  <si>
    <t>Cement</t>
  </si>
  <si>
    <t>INE158A01026</t>
  </si>
  <si>
    <t>Hero Motocorp Ltd.</t>
  </si>
  <si>
    <t>INE585B01010</t>
  </si>
  <si>
    <t>Maruti Suzuki India Ltd.</t>
  </si>
  <si>
    <t>INE494B01023</t>
  </si>
  <si>
    <t>TVS Motor Co. Ltd.</t>
  </si>
  <si>
    <t>INE246F01010</t>
  </si>
  <si>
    <t>Gujarat State Petronet Ltd.</t>
  </si>
  <si>
    <t>Gas</t>
  </si>
  <si>
    <t>INE010B01027</t>
  </si>
  <si>
    <t>Cadila Healthcare Ltd.</t>
  </si>
  <si>
    <t>INE151A01013</t>
  </si>
  <si>
    <t>Tata Communications Ltd.</t>
  </si>
  <si>
    <t>INE030A01027</t>
  </si>
  <si>
    <t>Hindustan Unilever Ltd.</t>
  </si>
  <si>
    <t>Consumer Non Durables</t>
  </si>
  <si>
    <t>INE021A01026</t>
  </si>
  <si>
    <t>Asian Paints Ltd.</t>
  </si>
  <si>
    <t>INE860A01027</t>
  </si>
  <si>
    <t>HCL Technologies Ltd.</t>
  </si>
  <si>
    <t>INE274J01014</t>
  </si>
  <si>
    <t>Oil India Ltd.</t>
  </si>
  <si>
    <t>Oil</t>
  </si>
  <si>
    <t>INE044A01036</t>
  </si>
  <si>
    <t>Sun Pharmaceutical Industries Ltd.</t>
  </si>
  <si>
    <t>INE326A01037</t>
  </si>
  <si>
    <t>Lupin Ltd.</t>
  </si>
  <si>
    <t>INE885A01032</t>
  </si>
  <si>
    <t>Amara Raja Batteries Ltd.</t>
  </si>
  <si>
    <t>Auto Ancillaries</t>
  </si>
  <si>
    <t>INE917I01010</t>
  </si>
  <si>
    <t>Bajaj Auto Ltd.</t>
  </si>
  <si>
    <t>INE047A01021</t>
  </si>
  <si>
    <t>Grasim Industries Ltd.</t>
  </si>
  <si>
    <t>INE298A01020</t>
  </si>
  <si>
    <t>Cummins India Ltd.</t>
  </si>
  <si>
    <t>Industrial Products</t>
  </si>
  <si>
    <t>INE280A01028</t>
  </si>
  <si>
    <t>Titan Co. Ltd.</t>
  </si>
  <si>
    <t>Consumer Durables</t>
  </si>
  <si>
    <t>INE733E01010</t>
  </si>
  <si>
    <t>NTPC Ltd.</t>
  </si>
  <si>
    <t>INE647O01011</t>
  </si>
  <si>
    <t>Aditya Birla Fashion and Retail Ltd.</t>
  </si>
  <si>
    <t>Retailing</t>
  </si>
  <si>
    <t>INE196A01026</t>
  </si>
  <si>
    <t>Marico Ltd.</t>
  </si>
  <si>
    <t>INE226A01021</t>
  </si>
  <si>
    <t>Voltas Ltd.</t>
  </si>
  <si>
    <t>INE787D01026</t>
  </si>
  <si>
    <t>Balkrishna Industries Ltd.</t>
  </si>
  <si>
    <t>INE034A01011</t>
  </si>
  <si>
    <t>Arvind Ltd.</t>
  </si>
  <si>
    <t>Textile Products</t>
  </si>
  <si>
    <t>INE517F01014</t>
  </si>
  <si>
    <t>Gujarat Pipavav Port Ltd.</t>
  </si>
  <si>
    <t>Transportation</t>
  </si>
  <si>
    <t>INE318A01026</t>
  </si>
  <si>
    <t>Pidilite Industries Ltd.</t>
  </si>
  <si>
    <t>Chemicals</t>
  </si>
  <si>
    <t>INE199G01027</t>
  </si>
  <si>
    <t>Jagran Prakashan Ltd.</t>
  </si>
  <si>
    <t>Media &amp; Entertainment</t>
  </si>
  <si>
    <t>INE685A01028</t>
  </si>
  <si>
    <t>Torrent Pharmaceuticals Ltd.</t>
  </si>
  <si>
    <t>INE036D01010</t>
  </si>
  <si>
    <t>Karur Vysya Bank Ltd.</t>
  </si>
  <si>
    <t>INE686F01025</t>
  </si>
  <si>
    <t>United Breweries Ltd.</t>
  </si>
  <si>
    <t>INE852F01015</t>
  </si>
  <si>
    <t>Gateway Distriparks Ltd.</t>
  </si>
  <si>
    <t>INE017A01032</t>
  </si>
  <si>
    <t>Great Eastern Shipping Co. Ltd.</t>
  </si>
  <si>
    <t>INE002S01010</t>
  </si>
  <si>
    <t>Mahanagar Gas Ltd.</t>
  </si>
  <si>
    <t>INE522F01014</t>
  </si>
  <si>
    <t>Coal India Ltd.</t>
  </si>
  <si>
    <t>Minerals/mining</t>
  </si>
  <si>
    <t>INE671B01018</t>
  </si>
  <si>
    <t>Globsyn Technologies Ltd.</t>
  </si>
  <si>
    <t>Unlisted</t>
  </si>
  <si>
    <t>DBXXNUIL01EQ</t>
  </si>
  <si>
    <t>Numero Uno International Ltd.</t>
  </si>
  <si>
    <t>Total</t>
  </si>
  <si>
    <t>Debt Instruments</t>
  </si>
  <si>
    <t>INE268A07145</t>
  </si>
  <si>
    <t>CRISIL AA-</t>
  </si>
  <si>
    <t>INE865N07018</t>
  </si>
  <si>
    <t>CRISIL AA(SO)</t>
  </si>
  <si>
    <t>INE866N07016</t>
  </si>
  <si>
    <t>INE081A08199</t>
  </si>
  <si>
    <t>CARE AA+</t>
  </si>
  <si>
    <t>INE851M07077</t>
  </si>
  <si>
    <t>IND AAA</t>
  </si>
  <si>
    <t>(b) Privately Placed / Unlisted</t>
  </si>
  <si>
    <t>INE003S07155</t>
  </si>
  <si>
    <t>CARE A+</t>
  </si>
  <si>
    <t>Money Market Instruments</t>
  </si>
  <si>
    <t>Certificate of Deposit</t>
  </si>
  <si>
    <t>INE092T16413</t>
  </si>
  <si>
    <t>ICRA A1+</t>
  </si>
  <si>
    <t>INE434A16OO3</t>
  </si>
  <si>
    <t>CARE A1+</t>
  </si>
  <si>
    <t>Commercial Paper</t>
  </si>
  <si>
    <t>INE735N14084</t>
  </si>
  <si>
    <t>CRISIL A1+</t>
  </si>
  <si>
    <t>INE556F14DI2</t>
  </si>
  <si>
    <t>INE523H14WX7</t>
  </si>
  <si>
    <t>Call, Cash &amp; Other Assets</t>
  </si>
  <si>
    <t>Net Asset</t>
  </si>
  <si>
    <t>*</t>
  </si>
  <si>
    <t>* Less Than 0.01 %</t>
  </si>
  <si>
    <t>** Non - Traded / Thinly Traded Scrips</t>
  </si>
  <si>
    <t>Note</t>
  </si>
  <si>
    <t>Direct Dividend</t>
  </si>
  <si>
    <t>Direct Growth</t>
  </si>
  <si>
    <t>Dividend</t>
  </si>
  <si>
    <t>Growth</t>
  </si>
  <si>
    <t>b) Dividends declared during the Half - year ended 28-Oct-2016</t>
  </si>
  <si>
    <t>Nil</t>
  </si>
  <si>
    <t>c) Average Maturity as on 28-Oct-2016</t>
  </si>
  <si>
    <t>Years</t>
  </si>
  <si>
    <t>Rating</t>
  </si>
  <si>
    <t>INE110L08037</t>
  </si>
  <si>
    <t>CRISIL AAA</t>
  </si>
  <si>
    <t>INE514E08DA3</t>
  </si>
  <si>
    <t>INE556F09593</t>
  </si>
  <si>
    <t>CARE AAA</t>
  </si>
  <si>
    <t>INE053T07026</t>
  </si>
  <si>
    <t>INE557F08EV3</t>
  </si>
  <si>
    <t>INE261F08519</t>
  </si>
  <si>
    <t>INE020B07HX2</t>
  </si>
  <si>
    <t>INE053F09FN5</t>
  </si>
  <si>
    <t>INE848E07799</t>
  </si>
  <si>
    <t>INE851M07119</t>
  </si>
  <si>
    <t>INE121A07LB8</t>
  </si>
  <si>
    <t>ICRA AA</t>
  </si>
  <si>
    <t>INE848E07674</t>
  </si>
  <si>
    <t>INE261F08642</t>
  </si>
  <si>
    <t>INE238A16N02</t>
  </si>
  <si>
    <t>INE090A168J9</t>
  </si>
  <si>
    <t>INE649A16FW7</t>
  </si>
  <si>
    <t>INE141A16XG1</t>
  </si>
  <si>
    <t>INE202B07DO4</t>
  </si>
  <si>
    <t>INE516L07029</t>
  </si>
  <si>
    <t>CARE AA(SO)</t>
  </si>
  <si>
    <t>INE037E08052</t>
  </si>
  <si>
    <t>CARE A</t>
  </si>
  <si>
    <t>INE607M08014</t>
  </si>
  <si>
    <t>INE017A08151</t>
  </si>
  <si>
    <t>INE482A07043</t>
  </si>
  <si>
    <t>CARE AA</t>
  </si>
  <si>
    <t>INE228N08017</t>
  </si>
  <si>
    <t>CARE AA+(SO)</t>
  </si>
  <si>
    <t>INE434A16MP4</t>
  </si>
  <si>
    <t>INE237A16M20</t>
  </si>
  <si>
    <t>INE237A16M38</t>
  </si>
  <si>
    <t>INE556F14DC5</t>
  </si>
  <si>
    <t>INE267A14069</t>
  </si>
  <si>
    <t>INE053T14527</t>
  </si>
  <si>
    <t>Government Securities</t>
  </si>
  <si>
    <t>IN002016Y056</t>
  </si>
  <si>
    <t>SOVEREIGN</t>
  </si>
  <si>
    <t>IN002016Y064</t>
  </si>
  <si>
    <t>Comp / Quarterly Dividend</t>
  </si>
  <si>
    <t>IN002016X199</t>
  </si>
  <si>
    <t>Direct Quarterly Dividend</t>
  </si>
  <si>
    <t>Pf Direct Growth</t>
  </si>
  <si>
    <t>Pf Dividend</t>
  </si>
  <si>
    <t>Pf Growth</t>
  </si>
  <si>
    <t>INE036A07484</t>
  </si>
  <si>
    <t>IND AA-(SO)</t>
  </si>
  <si>
    <t>INE623B07107</t>
  </si>
  <si>
    <t>CARE AA-</t>
  </si>
  <si>
    <t>INE271C07137</t>
  </si>
  <si>
    <t>ICRA A</t>
  </si>
  <si>
    <t>INE623B07099</t>
  </si>
  <si>
    <t>INE271C07111</t>
  </si>
  <si>
    <t>INE146O08043</t>
  </si>
  <si>
    <t>IND A+</t>
  </si>
  <si>
    <t>INE880J07049</t>
  </si>
  <si>
    <t>INE245A08067</t>
  </si>
  <si>
    <t>INE423R07025</t>
  </si>
  <si>
    <t>BWR A+ (SO)</t>
  </si>
  <si>
    <t>INE285T07099</t>
  </si>
  <si>
    <t>INE840S07085</t>
  </si>
  <si>
    <t>CARE A+(SO)</t>
  </si>
  <si>
    <t>INE445K07049</t>
  </si>
  <si>
    <t>CARE AAA(SO)</t>
  </si>
  <si>
    <t>INE445K07031</t>
  </si>
  <si>
    <t>INE445K07023</t>
  </si>
  <si>
    <t>INE946S07098</t>
  </si>
  <si>
    <t>INE423R07041</t>
  </si>
  <si>
    <t>INE392R08020</t>
  </si>
  <si>
    <t>BWR A-(SO)</t>
  </si>
  <si>
    <t>INE069R07018</t>
  </si>
  <si>
    <t>INE082T07033</t>
  </si>
  <si>
    <t>ICRA A(SO)</t>
  </si>
  <si>
    <t>INE960S07065</t>
  </si>
  <si>
    <t>BWR AA- (SO)</t>
  </si>
  <si>
    <t>INE507R08015</t>
  </si>
  <si>
    <t>BWR BBB-(SO)</t>
  </si>
  <si>
    <t>INE720G08082</t>
  </si>
  <si>
    <t>ICRA A-</t>
  </si>
  <si>
    <t>INE082T07017</t>
  </si>
  <si>
    <t>INE090A169J7</t>
  </si>
  <si>
    <t>INE238A16O84</t>
  </si>
  <si>
    <t>IN002015Z220</t>
  </si>
  <si>
    <t>INE511C07169</t>
  </si>
  <si>
    <t>INE949L07287</t>
  </si>
  <si>
    <t>INE895D07362</t>
  </si>
  <si>
    <t>INE178A14AT9</t>
  </si>
  <si>
    <t>INE261F14AT2</t>
  </si>
  <si>
    <t>INE556F14DD3</t>
  </si>
  <si>
    <t>INE523H14VW1</t>
  </si>
  <si>
    <t>INE063P14052</t>
  </si>
  <si>
    <t>INE752P14027</t>
  </si>
  <si>
    <t>INE623B07123</t>
  </si>
  <si>
    <t>INE019A07274</t>
  </si>
  <si>
    <t>INE949L07329</t>
  </si>
  <si>
    <t>INE268A07152</t>
  </si>
  <si>
    <t>INE155A08274</t>
  </si>
  <si>
    <t>INE015L07352</t>
  </si>
  <si>
    <t>ICRA AA(SO)</t>
  </si>
  <si>
    <t>INE036A07450</t>
  </si>
  <si>
    <t>INE245A08059</t>
  </si>
  <si>
    <t>INE063P08096</t>
  </si>
  <si>
    <t>INE011S07018</t>
  </si>
  <si>
    <t>ICRA A+</t>
  </si>
  <si>
    <t>INE110L07013</t>
  </si>
  <si>
    <t>INE252T07016</t>
  </si>
  <si>
    <t>INE658R08115</t>
  </si>
  <si>
    <t>ICRA AA-</t>
  </si>
  <si>
    <t>INE216P07118</t>
  </si>
  <si>
    <t>INE896L07199</t>
  </si>
  <si>
    <t>INE261F08626</t>
  </si>
  <si>
    <t>INE255A07514</t>
  </si>
  <si>
    <t>INE063P07122</t>
  </si>
  <si>
    <t>INE949L07337</t>
  </si>
  <si>
    <t>INE268A07103</t>
  </si>
  <si>
    <t>INE840S07036</t>
  </si>
  <si>
    <t>INE285T07024</t>
  </si>
  <si>
    <t>INE842R07026</t>
  </si>
  <si>
    <t>INE311S08036</t>
  </si>
  <si>
    <t>INE946S07031</t>
  </si>
  <si>
    <t>INE946S07023</t>
  </si>
  <si>
    <t>INE192L08092</t>
  </si>
  <si>
    <t>BWR A(SO)</t>
  </si>
  <si>
    <t>INE069R07026</t>
  </si>
  <si>
    <t>INE918T07020</t>
  </si>
  <si>
    <t>INE266N07076</t>
  </si>
  <si>
    <t>INE514E16AL9</t>
  </si>
  <si>
    <t>INE587O14012</t>
  </si>
  <si>
    <t>IND A1+</t>
  </si>
  <si>
    <t>INE001A14OQ0</t>
  </si>
  <si>
    <t>INE224A01026</t>
  </si>
  <si>
    <t>Greaves Cotton Ltd.</t>
  </si>
  <si>
    <t>INE134E08HV7</t>
  </si>
  <si>
    <t>INE268A07111</t>
  </si>
  <si>
    <t>INE020B08823</t>
  </si>
  <si>
    <t>ICRA AAA</t>
  </si>
  <si>
    <t>INE752E07LT4</t>
  </si>
  <si>
    <t>INE205A07022</t>
  </si>
  <si>
    <t>INE115A07BV9</t>
  </si>
  <si>
    <t>IN002016X231</t>
  </si>
  <si>
    <t>IN002016X223</t>
  </si>
  <si>
    <t>INE271C07129</t>
  </si>
  <si>
    <t>INE146O07086</t>
  </si>
  <si>
    <t>INE081A08207</t>
  </si>
  <si>
    <t>INE146O07078</t>
  </si>
  <si>
    <t>INE202B07EG8</t>
  </si>
  <si>
    <t>INE804I07HU0</t>
  </si>
  <si>
    <t>INE528S07045</t>
  </si>
  <si>
    <t>INE528S07052</t>
  </si>
  <si>
    <t>INE271C07160</t>
  </si>
  <si>
    <t>INE271C07145</t>
  </si>
  <si>
    <t>INE037E08060</t>
  </si>
  <si>
    <t>INE850M08028</t>
  </si>
  <si>
    <t>INE121E07312</t>
  </si>
  <si>
    <t>INE063P07130</t>
  </si>
  <si>
    <t>INE036A07468</t>
  </si>
  <si>
    <t>INE271C07152</t>
  </si>
  <si>
    <t>INE146O08050</t>
  </si>
  <si>
    <t>INE623B07115</t>
  </si>
  <si>
    <t>INE146O07011</t>
  </si>
  <si>
    <t>INE146O08084</t>
  </si>
  <si>
    <t>INE220J07014</t>
  </si>
  <si>
    <t>INE146O08068</t>
  </si>
  <si>
    <t>INE063P07148</t>
  </si>
  <si>
    <t>INE657N07183</t>
  </si>
  <si>
    <t>INE623B07131</t>
  </si>
  <si>
    <t>INE896L07207</t>
  </si>
  <si>
    <t>INE658R07026</t>
  </si>
  <si>
    <t>CRISIL A+</t>
  </si>
  <si>
    <t>INE268A07137</t>
  </si>
  <si>
    <t>INE896L07215</t>
  </si>
  <si>
    <t>INE245A08083</t>
  </si>
  <si>
    <t>INE146O08027</t>
  </si>
  <si>
    <t>INE001A07PQ1</t>
  </si>
  <si>
    <t>INE623B07198</t>
  </si>
  <si>
    <t>INE850M08036</t>
  </si>
  <si>
    <t>INE688I07154</t>
  </si>
  <si>
    <t>INE001A08312</t>
  </si>
  <si>
    <t>INE517B08034</t>
  </si>
  <si>
    <t>INE003S07122</t>
  </si>
  <si>
    <t>INE148R07010</t>
  </si>
  <si>
    <t>BWR AA+(SO)</t>
  </si>
  <si>
    <t>INE445K07106</t>
  </si>
  <si>
    <t>INE445K07098</t>
  </si>
  <si>
    <t>INE445K07080</t>
  </si>
  <si>
    <t>INE080T07029</t>
  </si>
  <si>
    <t>INE285T07065</t>
  </si>
  <si>
    <t>INE285T07040</t>
  </si>
  <si>
    <t>INE003S07072</t>
  </si>
  <si>
    <t>INE285T07032</t>
  </si>
  <si>
    <t>INE680R08010</t>
  </si>
  <si>
    <t>ICRA A+(SO)</t>
  </si>
  <si>
    <t>INE285T07057</t>
  </si>
  <si>
    <t>INE081T08025</t>
  </si>
  <si>
    <t>INE999J07013</t>
  </si>
  <si>
    <t>BWR A+</t>
  </si>
  <si>
    <t>INE532S07013</t>
  </si>
  <si>
    <t>CRISIL A-</t>
  </si>
  <si>
    <t>INE266N07084</t>
  </si>
  <si>
    <t>INE069R07034</t>
  </si>
  <si>
    <t>INE720G08074</t>
  </si>
  <si>
    <t>INE606L08158</t>
  </si>
  <si>
    <t>INE082T07025</t>
  </si>
  <si>
    <t>INE498F07071</t>
  </si>
  <si>
    <t>INE960S07024</t>
  </si>
  <si>
    <t>INE960S07032</t>
  </si>
  <si>
    <t>INE960S07057</t>
  </si>
  <si>
    <t>INE729R08015</t>
  </si>
  <si>
    <t>ICRA AA-(SO)</t>
  </si>
  <si>
    <t>INE247U07014</t>
  </si>
  <si>
    <t>CRISIL A</t>
  </si>
  <si>
    <t>INE949L08152</t>
  </si>
  <si>
    <t>INE220J07022</t>
  </si>
  <si>
    <t>INE036A07492</t>
  </si>
  <si>
    <t>INE271C07178</t>
  </si>
  <si>
    <t>INE850M07079</t>
  </si>
  <si>
    <t>INE063P08104</t>
  </si>
  <si>
    <t>INE850M08010</t>
  </si>
  <si>
    <t>INE949L08137</t>
  </si>
  <si>
    <t>INE003S07106</t>
  </si>
  <si>
    <t>INE080T07037</t>
  </si>
  <si>
    <t>INE946S07056</t>
  </si>
  <si>
    <t>INE840S07093</t>
  </si>
  <si>
    <t>INE840S07044</t>
  </si>
  <si>
    <t>INE003S07130</t>
  </si>
  <si>
    <t>INE498F07063</t>
  </si>
  <si>
    <t>INE121E07205</t>
  </si>
  <si>
    <t>INE155A08290</t>
  </si>
  <si>
    <t>INE115A07DZ6</t>
  </si>
  <si>
    <t>INE850M08044</t>
  </si>
  <si>
    <t>INE121E07080</t>
  </si>
  <si>
    <t>INE001A07PK4</t>
  </si>
  <si>
    <t>INE036A07476</t>
  </si>
  <si>
    <t>INE146O08035</t>
  </si>
  <si>
    <t>INE146O07029</t>
  </si>
  <si>
    <t>INE146O07052</t>
  </si>
  <si>
    <t>INE146O07037</t>
  </si>
  <si>
    <t>INE252T07024</t>
  </si>
  <si>
    <t>INE657N07175</t>
  </si>
  <si>
    <t>INE115A07JR0</t>
  </si>
  <si>
    <t>INE202B07EB9</t>
  </si>
  <si>
    <t>INE949L07097</t>
  </si>
  <si>
    <t>INE949L07196</t>
  </si>
  <si>
    <t>INE949L07188</t>
  </si>
  <si>
    <t>INE949L07170</t>
  </si>
  <si>
    <t>INE949L07162</t>
  </si>
  <si>
    <t>INE511C08811</t>
  </si>
  <si>
    <t>INE623B07180</t>
  </si>
  <si>
    <t>INE517B08026</t>
  </si>
  <si>
    <t>INE946S07080</t>
  </si>
  <si>
    <t>INE285T07081</t>
  </si>
  <si>
    <t>INE946S07064</t>
  </si>
  <si>
    <t>INE840S07077</t>
  </si>
  <si>
    <t>INE003S07114</t>
  </si>
  <si>
    <t>INE946S07049</t>
  </si>
  <si>
    <t>INE840S07069</t>
  </si>
  <si>
    <t>INE285T07073</t>
  </si>
  <si>
    <t>INE080T07011</t>
  </si>
  <si>
    <t>INE532S07021</t>
  </si>
  <si>
    <t>INE960S07016</t>
  </si>
  <si>
    <t>INE960S07040</t>
  </si>
  <si>
    <t>INE121E07304</t>
  </si>
  <si>
    <t>INE115A07HJ1</t>
  </si>
  <si>
    <t>INE003S07098</t>
  </si>
  <si>
    <t>INE946S07072</t>
  </si>
  <si>
    <t>INE840S07051</t>
  </si>
  <si>
    <t>INE003S07080</t>
  </si>
  <si>
    <t>INE720G08066</t>
  </si>
  <si>
    <t>INE960S07073</t>
  </si>
  <si>
    <t>INE960S07081</t>
  </si>
  <si>
    <t>INE523H14WW9</t>
  </si>
  <si>
    <t>INE949L07089</t>
  </si>
  <si>
    <t>INE949L07154</t>
  </si>
  <si>
    <t>INE949L08020</t>
  </si>
  <si>
    <t>INE237A16U79</t>
  </si>
  <si>
    <t>INE608A16NI6</t>
  </si>
  <si>
    <t>INE476A16RJ7</t>
  </si>
  <si>
    <t>INE667F14BV4</t>
  </si>
  <si>
    <t>INE560K14611</t>
  </si>
  <si>
    <t>INE657N14IJ9</t>
  </si>
  <si>
    <t>INE660N14670</t>
  </si>
  <si>
    <t>CARE A1+(SO)</t>
  </si>
  <si>
    <t>INE560K14629</t>
  </si>
  <si>
    <t>INE134E14808</t>
  </si>
  <si>
    <t>INE012I14GA0</t>
  </si>
  <si>
    <t>INE950O14665</t>
  </si>
  <si>
    <t>INE752P14043</t>
  </si>
  <si>
    <t>INE752P14035</t>
  </si>
  <si>
    <t>INE732U14060</t>
  </si>
  <si>
    <t>INE523H14VR1</t>
  </si>
  <si>
    <t>INE265J14692</t>
  </si>
  <si>
    <t>IN002016X181</t>
  </si>
  <si>
    <t>INE202B07BF6</t>
  </si>
  <si>
    <t>INE202B07BD1</t>
  </si>
  <si>
    <t>INE271C07103</t>
  </si>
  <si>
    <t>INE528S07037</t>
  </si>
  <si>
    <t>INE528S07029</t>
  </si>
  <si>
    <t>INE896L07223</t>
  </si>
  <si>
    <t>INE651J07150</t>
  </si>
  <si>
    <t>INE115A07CX3</t>
  </si>
  <si>
    <t>INE813A07056</t>
  </si>
  <si>
    <t>INE752E07HR6</t>
  </si>
  <si>
    <t>INE036A07443</t>
  </si>
  <si>
    <t>INE155A08118</t>
  </si>
  <si>
    <t>IND AA</t>
  </si>
  <si>
    <t>INE674N07022</t>
  </si>
  <si>
    <t>INE840S07028</t>
  </si>
  <si>
    <t>INE192L08084</t>
  </si>
  <si>
    <t>INE432R07042</t>
  </si>
  <si>
    <t>INE228N07019</t>
  </si>
  <si>
    <t>INE261F16181</t>
  </si>
  <si>
    <t>INE514E16AU0</t>
  </si>
  <si>
    <t>INE514E16AN5</t>
  </si>
  <si>
    <t>INE538A14352</t>
  </si>
  <si>
    <t>INE404K14BR0</t>
  </si>
  <si>
    <t>INE501G14175</t>
  </si>
  <si>
    <t>INE587O14061</t>
  </si>
  <si>
    <t>INE587O14053</t>
  </si>
  <si>
    <t>INE915T14030</t>
  </si>
  <si>
    <t>IN0020140029</t>
  </si>
  <si>
    <t>IN0020150010</t>
  </si>
  <si>
    <t>IN0020120021</t>
  </si>
  <si>
    <t>Privately Rated $</t>
  </si>
  <si>
    <t>IN002015Z170</t>
  </si>
  <si>
    <t>IN002016X298</t>
  </si>
  <si>
    <t>Retail Plan Weekly Dividend Option</t>
  </si>
  <si>
    <t>Super Institutional Plan Growth Option</t>
  </si>
  <si>
    <t>Super Institutional Plan Daily Dividend Reinvestment Option</t>
  </si>
  <si>
    <t>Super Institutional Plan Weekly Dividend Option</t>
  </si>
  <si>
    <t>Direct Super Institutional Plan Daily Dividend Reinvestment Option</t>
  </si>
  <si>
    <t>Direct Super Institutional Plan Weekly Dividend Option</t>
  </si>
  <si>
    <t>Retail Plan Growth Option</t>
  </si>
  <si>
    <t>Institutional Plan Growth Option</t>
  </si>
  <si>
    <t>Retail Plan Daily Dividend Option</t>
  </si>
  <si>
    <t>Institutional Plan Daily Dividend Reinvestment Option</t>
  </si>
  <si>
    <t>Direct Super Institutional Plan Growth Option</t>
  </si>
  <si>
    <t>Regular Plan Weekly Dividend Option</t>
  </si>
  <si>
    <t>Institutional Plan Weekly Dividend Option</t>
  </si>
  <si>
    <t>Regular Plan Daily Dividend Reinvestment Option</t>
  </si>
  <si>
    <t>UC Dividend Investor Education Plan – Growth</t>
  </si>
  <si>
    <t>UC Redemption Investor Education Plan – Growth</t>
  </si>
  <si>
    <t>Regular Plan Growth Option</t>
  </si>
  <si>
    <t>Growth Plan</t>
  </si>
  <si>
    <t>Direct Dividend Plan</t>
  </si>
  <si>
    <t>Direct Growth Plan</t>
  </si>
  <si>
    <t>Dividend Plan</t>
  </si>
  <si>
    <t>Retail Plan Quarterly Dividend Option</t>
  </si>
  <si>
    <t>Institutional Plan Monthly Dividend Option</t>
  </si>
  <si>
    <t>Direct Retail Plan Monthly Dividend Option</t>
  </si>
  <si>
    <t>Direct Retail Plan Quarterly Dividend Option</t>
  </si>
  <si>
    <t>Direct Retail Plan Weekly Dividend Option</t>
  </si>
  <si>
    <t>Direct Retail Plan Growth Option</t>
  </si>
  <si>
    <t>Retail Plan Monthly Dividend Option</t>
  </si>
  <si>
    <t>Direct Quarterly Dividend Plan</t>
  </si>
  <si>
    <t>Direct Monthly Dividend Plan</t>
  </si>
  <si>
    <t>Quarterly Dividend Plan</t>
  </si>
  <si>
    <t>Monthly Dividend Plan</t>
  </si>
  <si>
    <t>Direct Annual Dividend Plan</t>
  </si>
  <si>
    <t>Half Yearly Dividend Plan</t>
  </si>
  <si>
    <t>Annual Dividend Plan</t>
  </si>
  <si>
    <t>Direct Half Yearly Dividend Plan</t>
  </si>
  <si>
    <t>Direct Composite Plan Dividend Option</t>
  </si>
  <si>
    <t>Composite Plan Dividend Option</t>
  </si>
  <si>
    <t>Direct Composite Plan Growth Option</t>
  </si>
  <si>
    <t>PF Plan Dividend Option</t>
  </si>
  <si>
    <t>Composite Plan Growth Option</t>
  </si>
  <si>
    <t>Direct PF Growth Option</t>
  </si>
  <si>
    <t>PF Plan Growth Option</t>
  </si>
  <si>
    <t>Growth Option</t>
  </si>
  <si>
    <t>Direct Growth Option</t>
  </si>
  <si>
    <t>Quarterly Dividend Option</t>
  </si>
  <si>
    <t>Direct Quarterly Dividend Option</t>
  </si>
  <si>
    <t>Direct Retail Plan Daily Dividend Option</t>
  </si>
  <si>
    <t>Institutional Plan Dividend Option</t>
  </si>
  <si>
    <t>Plan Name</t>
  </si>
  <si>
    <t>Individual/HUF</t>
  </si>
  <si>
    <t>Others</t>
  </si>
  <si>
    <t>Direct Super Institutional Plan Daily Divdend Reinvestment Option</t>
  </si>
  <si>
    <t>Regular Plan Daily Divdend Reinvestment Option</t>
  </si>
  <si>
    <t>Dividend Option</t>
  </si>
  <si>
    <t>Direct Dividend Option</t>
  </si>
  <si>
    <t>Dividend per unit (In Rs.)</t>
  </si>
  <si>
    <t>NAV as on 29-Apr-2016 In Rs.</t>
  </si>
  <si>
    <t>NAV as on 28-Oct-2016 In Rs.</t>
  </si>
  <si>
    <t>NAV as on 29-Apr-2016 In Rs</t>
  </si>
  <si>
    <t>NAV as on 28-Oct-2016 In Rs. In Rs.</t>
  </si>
  <si>
    <t>Privately Rated $ $</t>
  </si>
  <si>
    <t>11.50% Magma Fincorp Ltd (14-Dec-2016) **</t>
  </si>
  <si>
    <t>10.75% AU Financiers India Pvt Ltd (23-Dec-2016) **</t>
  </si>
  <si>
    <t>9.40% Capital First Ltd (27-Dec-2016) **</t>
  </si>
  <si>
    <t>12.25% AU Financiers India Pvt Ltd (04-Nov-2016) **</t>
  </si>
  <si>
    <t>11.95% AU Financiers India Pvt Ltd (24-Nov-2016) **</t>
  </si>
  <si>
    <t>14.40% AU Financiers India Pvt Ltd (28-Nov-2016) **</t>
  </si>
  <si>
    <t>IDFC Ltd (22-Nov-2016) **</t>
  </si>
  <si>
    <t>Kotak Mahindra Bank Ltd (28-Nov-2016) **</t>
  </si>
  <si>
    <t>Punjab &amp; Sindh Bank Ltd (05-Dec-2016) **</t>
  </si>
  <si>
    <t>Oriental Bank Of Commerce (28-Nov-2016) **</t>
  </si>
  <si>
    <t>Canara Bank Ltd (02-Dec-2016) **</t>
  </si>
  <si>
    <t>Chennai Petroleum Corp Ltd (18-Nov-2016) **</t>
  </si>
  <si>
    <t>Hindustan Zinc Ltd (29-Nov-2016) **</t>
  </si>
  <si>
    <t>National Bank For Agriculture And Rural Development (25-Nov-2016) **</t>
  </si>
  <si>
    <t>Sundaram Bnp Paribas Home Finance Ltd (11-Nov-2016) **</t>
  </si>
  <si>
    <t>PTC India Financial Services Ltd (10-Nov-2016) **</t>
  </si>
  <si>
    <t>Edelweiss Commodities Services Ltd (25-Nov-2016) **</t>
  </si>
  <si>
    <t>S D Corporation Pvt Ltd (16-Dec-2016) **</t>
  </si>
  <si>
    <t>PTC India Financial Services Ltd (01-Dec-2016) **</t>
  </si>
  <si>
    <t>Power Finance Corp Ltd (15-Nov-2016) **</t>
  </si>
  <si>
    <t>JM Financial Services Ltd (21-Nov-2016) **</t>
  </si>
  <si>
    <t>Mahindra Rural Housing Finance Ltd (29-Nov-2016) **</t>
  </si>
  <si>
    <t>Future Retail Ltd (22-Dec-2016) **</t>
  </si>
  <si>
    <t>Future Retail Ltd (23-Dec-2016) **</t>
  </si>
  <si>
    <t>JM Financial Products Ltd (08-Dec-2016) **</t>
  </si>
  <si>
    <t>Future Retail Ltd (26-Dec-2016) **</t>
  </si>
  <si>
    <t>JM Financial Products Ltd (11-Nov-2016) **</t>
  </si>
  <si>
    <t>Ford Credit India Private Ltd (21-Nov-2016) **</t>
  </si>
  <si>
    <t>JM Financial Products Ltd (22-Nov-2016) **</t>
  </si>
  <si>
    <t>JM Financial Products Ltd (23-Nov-2016) **</t>
  </si>
  <si>
    <t>JM Financial Asset Reconstruction Co Pvt Ltd (29-Nov-2016) **</t>
  </si>
  <si>
    <t>Equitas Small Finance Bank Ltd (23-Dec-2016) **</t>
  </si>
  <si>
    <t>Small Industries Development Bank Of India (10-Nov-2016) **</t>
  </si>
  <si>
    <t>91 DTB (03Nov2016) **</t>
  </si>
  <si>
    <t>10.50% Hinduja Leyland Finance Ltd (30-May-2017) **</t>
  </si>
  <si>
    <t>10.10% Future Retail Ltd, Series IX-D, (17-Apr-2020) **</t>
  </si>
  <si>
    <t>9.43% Tata Power Renewable Energy Ltd (SBI + 13Bps) (22-Jan-2025) **</t>
  </si>
  <si>
    <t>9.10% Sterlite Industries (India) Ltd (05-Apr-2023) **</t>
  </si>
  <si>
    <t>10.25% Future Retail Ltd, Series A (06-Apr-2020) **</t>
  </si>
  <si>
    <t>12.25% DLF Ltd., Tranche II Series IV, (11-Aug-2020) **</t>
  </si>
  <si>
    <t>9.74% Dewan Housing Finance Corp Ltd (09-May-2017) **</t>
  </si>
  <si>
    <t>12.40% Hinduja Leyland Finance Ltd (03-Nov-2019) **</t>
  </si>
  <si>
    <t>11.00% Tata Teleservices Ltd (28-Jun-2017) **</t>
  </si>
  <si>
    <t>9.75% JSW Energy Ltd (31-Mar-2022) **</t>
  </si>
  <si>
    <t>8.60% LIC Housing Finance Ltd (27-Jul-2018) **</t>
  </si>
  <si>
    <t>10.10% Future Retail Ltd, Series IX-E (17-Apr-2020) **</t>
  </si>
  <si>
    <t>Reliance Infrastructure Ltd (IBL+10Bps) (25-Sep-2018) **</t>
  </si>
  <si>
    <t>11.90% JSW Infrastructure Ltd (07-Mar-2019) **</t>
  </si>
  <si>
    <t>10.15% Equitas Finance Series 23 (30-Aug-2019) **</t>
  </si>
  <si>
    <t>11.66% Equitas Small Finance Bank Ltd (14-Aug-2020) **</t>
  </si>
  <si>
    <t>12.25% DLF Ltd, Series IV (11-Aug-2020) **</t>
  </si>
  <si>
    <t>12.25% DLF Ltd, Series III (09-Aug-2019) **</t>
  </si>
  <si>
    <t>11.95% Future Consumer Ltd (17-Mar-2018) **</t>
  </si>
  <si>
    <t>9.17% Sterlite Industries (India) Ltd (04-Jul-2023) **</t>
  </si>
  <si>
    <t>8.55% Reliance Jio Infocomm Ltd (31-Jul-2018) **</t>
  </si>
  <si>
    <t>11.00% Aspire Home Finance Corp Ltd (06-May-2017) **</t>
  </si>
  <si>
    <t>9.15% Tata Steel Ltd (24-Jan-2019) **</t>
  </si>
  <si>
    <t>10.15% Equitas Finance Series 24 (30-Aug-2019) **</t>
  </si>
  <si>
    <t>10.29% Albrecht Builder Pvt Ltd (17-Mar-2017) **</t>
  </si>
  <si>
    <t>9.75% JSW Energy Ltd (20-Jul-2020) **</t>
  </si>
  <si>
    <t>8.85% Volkswagen Finance Pvt Ltd (01-Dec-2017) **</t>
  </si>
  <si>
    <t>7.70% Tata Power Co Ltd (02-Aug-2019) **</t>
  </si>
  <si>
    <t>11.50% Hinduja Leyland Finance Ltd (31-May-2021) **</t>
  </si>
  <si>
    <t>11.15% IFMR Capital Finance Pvt Ltd (13-Mar-2018) **</t>
  </si>
  <si>
    <t>10.70% Hinduja Leyland Finance Ltd (23-Sep-2017) **</t>
  </si>
  <si>
    <t>8.00% ECL Finance Ltd (26-Sep-2017) **</t>
  </si>
  <si>
    <t>12.33% Reliance Communications Enterprises Pvt Ltd (22-Dec-2017) **</t>
  </si>
  <si>
    <t>Jindal Power Limited  (SBI+100 Bps) (21-Dec-2018) **</t>
  </si>
  <si>
    <t>0.00% OPJ Trading Private Ltd (20-Oct-2017) **</t>
  </si>
  <si>
    <t>0.00% Aditya Birla Retail Ltd (20-Sep-2019) **</t>
  </si>
  <si>
    <t>12.68% Renew Power Ventures Pvt. Ltd., Series III, (23-Mar-2020) **</t>
  </si>
  <si>
    <t>12.33% Reliance Project Ventures And Management Pvt Ltd (22-Dec-2017) **</t>
  </si>
  <si>
    <t>12.52% Reliance Project Ventures And Management Pvt Ltd (10-Oct-2017) **</t>
  </si>
  <si>
    <t>0.00% Essel Corporate Resources Pvt. Ltd., Series I, (09-Aug-2019) **</t>
  </si>
  <si>
    <t>12.35% Reliance Inceptum Pvt Ltd (04-Aug-2017) **</t>
  </si>
  <si>
    <t>12.15% Nufuture Digital (India) Ltd (31-May-2019) **</t>
  </si>
  <si>
    <t>11.50% MA Multi-Trade Private Limited (26-Mar-2018) **</t>
  </si>
  <si>
    <t>11.90% Legitimate Asset Operators Pvt Ltd (31-May-2018) **</t>
  </si>
  <si>
    <t>12.68% Renew Power Ventures Pvt. Ltd., Series II, (23-Mar-2020) **</t>
  </si>
  <si>
    <t>Jindal Power Limited  (SBI+100 Bps) (20-Dec-2019) **</t>
  </si>
  <si>
    <t>11.90% Bhavna Asset Operators Pvt Ltd (31-Aug-2019) **</t>
  </si>
  <si>
    <t>0.00% JSW Logistics Infrastructure Pvt Ltd (13-Dec-2019) **</t>
  </si>
  <si>
    <t>0.00% JSW Logistics Infrastructure Pvt Ltd (13-Mar-2020) **</t>
  </si>
  <si>
    <t>11.90% Legitimate Asset Operators Pvt Ltd (30-Nov-2018) **</t>
  </si>
  <si>
    <t>12.75% Future Ideas Company Ltd (31-Jan-2018) **</t>
  </si>
  <si>
    <t>12.30% Piramal Realty Pvt Ltd (22-Dec-2017) **</t>
  </si>
  <si>
    <t>0.00% Pri-Media Services Pvt. Ltd. Series C (30-Jun-2020) **</t>
  </si>
  <si>
    <t>0.00% SBK Properties Pvt Ltd (09-Jan-2020) **</t>
  </si>
  <si>
    <t>0.00% Dolvi Minerals And Metals Ltd (22-Oct-2019) **</t>
  </si>
  <si>
    <t>ATC Telecom Infrastructure Ltd (SBI + 60 Bps) (28-Apr-2020) **</t>
  </si>
  <si>
    <t>9.00% Edelweiss Commodities Services Ltd (17-Apr-2020) **</t>
  </si>
  <si>
    <t>10.75% Edelweiss Asset Reconstruction Co Ltd (15-Jul-2019) **</t>
  </si>
  <si>
    <t>9.70% JSW Energy Ltd (31-Mar-2017) **</t>
  </si>
  <si>
    <t>7.67% Housing Development Finance Corp Ltd (23-Nov-2017) **</t>
  </si>
  <si>
    <t>8.13% Tata Motors Ltd (18-Jul-2018) **</t>
  </si>
  <si>
    <t>8.34% LIC Housing Finance Ltd (28-May-2018) **</t>
  </si>
  <si>
    <t>12.25% DLF Ltd, Series II (10-Aug-2018) **</t>
  </si>
  <si>
    <t>10.44% IFMR Capital Finance Pvt Ltd Series B (02-Aug-2019) **</t>
  </si>
  <si>
    <t>10.44% IFMR Capital Finance Pvt Ltd Series C (02-Aug-2019) **</t>
  </si>
  <si>
    <t>10.25% Future Retail Ltd, Series B (06-Apr-2020) **</t>
  </si>
  <si>
    <t>AU Financiers India Pvt Ltd (SBI + 15 Bps) (21-May-2020) **</t>
  </si>
  <si>
    <t>10.25% Au Housing Finance Ltd (10-Oct-2019) **</t>
  </si>
  <si>
    <t>12.40% Hinduja Leyland Finance Ltd (03-Apr-2020) **</t>
  </si>
  <si>
    <t>9.36% Sterlite Industries (India) Ltd (30-Dec-2017) **</t>
  </si>
  <si>
    <t>8.00% Housing Development Finance Corp Ltd (15-Jan-2018) **</t>
  </si>
  <si>
    <t>11.75% AU Financiers India Pvt Ltd (04-May-2021) **</t>
  </si>
  <si>
    <t>9.15% Tata Steel Ltd (25-Jan-2021) **</t>
  </si>
  <si>
    <t>12.25% DLF Ltd,Trache II Series II  (10-Aug-2018) **</t>
  </si>
  <si>
    <t>Reliance Infrastructure Ltd (IBL+10Bps) (25-Mar-2019) **</t>
  </si>
  <si>
    <t>9.48% Tata Power Co Ltd (16-Nov-2019) **</t>
  </si>
  <si>
    <t>9.32% Tata Power Co Ltd (17-Nov-2017) **</t>
  </si>
  <si>
    <t>10.65% Hinduja Leyland Finance Ltd (16-Feb-2020) **</t>
  </si>
  <si>
    <t>10.65% Hinduja Leyland Finance Ltd (16-Feb-2018) **</t>
  </si>
  <si>
    <t>11.50% Xander Finance Pvt Ltd (03-Aug-2018) **</t>
  </si>
  <si>
    <t>10.90% DLF Promenade Ltd (11-Dec-2021) **</t>
  </si>
  <si>
    <t>9.00% Edelweiss Commodities Services Ltd (19-Apr-2017) **</t>
  </si>
  <si>
    <t>8.46% LIC Housing Finance Ltd (23-Feb-2018) **</t>
  </si>
  <si>
    <t>11.30% Hinduja Leyland Finance Ltd (21-Jul-2021) **</t>
  </si>
  <si>
    <t>12.25% AU Financiers India Pvt Ltd (04-Jan-2017) **</t>
  </si>
  <si>
    <t>10.10% Future Enterprises Ltd (29-Apr-2021) **</t>
  </si>
  <si>
    <t>11.95% AU Financiers India Pvt Ltd (24-Jul-2017) **</t>
  </si>
  <si>
    <t>11.95% AU Financiers India Pvt Ltd (24-May-2017) **</t>
  </si>
  <si>
    <t>11.95% AU Financiers India Pvt Ltd (24-Mar-2017) **</t>
  </si>
  <si>
    <t>11.95% AU Financiers India Pvt Ltd (24-Jan-2017) **</t>
  </si>
  <si>
    <t>11.50% Magma Fincorp Ltd (06-Jun-2018) **</t>
  </si>
  <si>
    <t>10.10% Future Enterprises Ltd (29-Apr-2020) **</t>
  </si>
  <si>
    <t>7.75% Trent Hypermarket Ltd (18-Jun-2017) **</t>
  </si>
  <si>
    <t>9.56% LIC Housing Finance Ltd (19-Jan-2017) **</t>
  </si>
  <si>
    <t>11.00% Renew Power Ventures Pvt Ltd (09-Sep-2020) **</t>
  </si>
  <si>
    <t>11.30% Tata Teleservices Maharashtra Ltd (22-May-2018) **</t>
  </si>
  <si>
    <t>0.00% Essel Infraprojects Ltd, Series II (22-May-2020) **</t>
  </si>
  <si>
    <t>0.00% Essel Infraprojects Ltd, Series I (22-May-2020) **</t>
  </si>
  <si>
    <t>0.00% Sprit Textiles Private Limited (20-Jul-2019) **</t>
  </si>
  <si>
    <t>0.00% Dish Infra Services Private Limited (28-May-2018) **</t>
  </si>
  <si>
    <t>12.15% Nufuture Digital (India) Ltd (30-Nov-2019) **</t>
  </si>
  <si>
    <t>11.90% Bhavna Asset Operators Pvt Ltd (29-Feb-2020) **</t>
  </si>
  <si>
    <t>12.15% Nufuture Digital (India) Ltd (30-Nov-2018) **</t>
  </si>
  <si>
    <t>11.90% Legitimate Asset Operators Pvt Ltd (31-May-2019) **</t>
  </si>
  <si>
    <t>13.01% Renew Power Ventures Pvt. Ltd., Series V, (23-Mar-2020) **</t>
  </si>
  <si>
    <t>11.90% Legitimate Asset Operators Pvt Ltd (11-May-2020) **</t>
  </si>
  <si>
    <t>12.15% Nufuture Digital (India) Ltd (30-Nov-2017) **</t>
  </si>
  <si>
    <t>12.75% Future Ideas Company Ltd (30-Jun-2020) **</t>
  </si>
  <si>
    <t>0.00% JSW Logistics Infrastructure Pvt Ltd (15-Jun-2018) **</t>
  </si>
  <si>
    <t>0.00% JSW Logistics Infrastructure Pvt Ltd (15-Mar-2019) **</t>
  </si>
  <si>
    <t>11.90% Legitimate Asset Operators Pvt Ltd (30-Nov-2019) **</t>
  </si>
  <si>
    <t>12.15% Nufuture Digital (India) Ltd (02-Jun-2020) **</t>
  </si>
  <si>
    <t>12.15% Nufuture Digital (India) Ltd (31-May-2018) **</t>
  </si>
  <si>
    <t>11.80% Aasan Corporate Solutions Pvt Ltd (29-Jun-2018) **</t>
  </si>
  <si>
    <t>13.01% Renew Power Ventures Pvt. Ltd., Series VI, (23-Mar-2020) **</t>
  </si>
  <si>
    <t>10.25% Future Retail Ltd, Series C (06-Apr-2020) **</t>
  </si>
  <si>
    <t>11.19% Equitas Small Finance Bank Ltd (08-Jan-2021) **</t>
  </si>
  <si>
    <t>11.00% Tata Teleservices Ltd (28-Jun-2018) **</t>
  </si>
  <si>
    <t>Essel Propack Ltd (SBI+ 100 Bps) (25-Apr-2021) **</t>
  </si>
  <si>
    <t>10.90% DLF Emporio Ltd (21-Nov-2021) **</t>
  </si>
  <si>
    <t>Reliance Infrastructure Ltd (IBL+10Bps) (25-Sep-2019) **</t>
  </si>
  <si>
    <t>11.50% Indostar Capital Finance Pvt Ltd (11-Aug-2019) **</t>
  </si>
  <si>
    <t>9.40% Sterlite Industries (India) Ltd (25-Oct-2022) **</t>
  </si>
  <si>
    <t>14.50% IFMR Capital Finance Pvt Ltd (18-Dec-2018) **</t>
  </si>
  <si>
    <t>13.00% AU Financiers India Pvt Ltd (19-Sep-2019) **</t>
  </si>
  <si>
    <t>11.30% Tata Teleservices Maharashtra Ltd (22-May-2019) **</t>
  </si>
  <si>
    <t>13.01% Renew Power Ventures Pvt. Ltd., Series IV, (23-Mar-2020) **</t>
  </si>
  <si>
    <t>0.00% Dish Infra Services Private Limited (30-Sep-2017) **</t>
  </si>
  <si>
    <t>Jindal Power Limited  (SBI+100 Bps) (22-Dec-2020) **</t>
  </si>
  <si>
    <t>9.50% Reliance Broadcast Network Ltd (13-May-2020) **</t>
  </si>
  <si>
    <t>9.50% Reliance Broadcast Network Ltd (13-May-2019) **</t>
  </si>
  <si>
    <t>9.50% Reliance Broadcast Network Ltd (14-May-2018) **</t>
  </si>
  <si>
    <t>11.90% Bhavna Asset Operators Pvt Ltd (07-Aug-2020) **</t>
  </si>
  <si>
    <t>11.90% Bhavna Asset Operators Pvt Ltd (31-Aug-2018) **</t>
  </si>
  <si>
    <t>11.90% Legitimate Asset Operators Pvt Ltd (30-Nov-2017) **</t>
  </si>
  <si>
    <t>0.00% Essel Corporate Resources Pvt. Ltd., Series II, (09-Aug-2019) **</t>
  </si>
  <si>
    <t>0.00% Hero Wind Energy Pvt Ltd (08-Feb-2022) **</t>
  </si>
  <si>
    <t>Altico Capital India Pvt Ltd (07-Jun-2017) **</t>
  </si>
  <si>
    <t>Hinduja Leyland Finance Ltd (SBI + 20 Bps) (15-May-2020) **</t>
  </si>
  <si>
    <t>8.25% Tata Motors Ltd (28-Jan-2019) **</t>
  </si>
  <si>
    <t>Hinduja Leyland Finance Ltd (SBI + 35 Bps) (29-Apr-2020) **</t>
  </si>
  <si>
    <t>9.74% Dewan Housing Finance Corp Ltd (09-Jun-2017) **</t>
  </si>
  <si>
    <t>9.00%  Edelweiss Retail Finance Limited Option II (19-Aug-2020) **</t>
  </si>
  <si>
    <t>9.00%  Edelweiss Retail Finance Limited Option IV (19-Aug-2020) **</t>
  </si>
  <si>
    <t>AU Financiers India Pvt Ltd (SBI + 15Bps) (26-Jun-2020) **</t>
  </si>
  <si>
    <t>12.25% DLF Ltd, Tranche II Series III (09-Aug-2019) **</t>
  </si>
  <si>
    <t>12.25% DLF Ltd, Trache II Series I (11-Aug-2017) **</t>
  </si>
  <si>
    <t>12.13% Equitas Small Finance Bank Ltd (26-Feb-2020) **</t>
  </si>
  <si>
    <t>10.44% IFMR Capital Finance Pvt Ltd Series A (02-Aug-2019) **</t>
  </si>
  <si>
    <t>9.75% JSW Energy Ltd (01-Nov-2022) **</t>
  </si>
  <si>
    <t>11.66% Equitas Small Finance Bank Ltd (28-Jul-2020) **</t>
  </si>
  <si>
    <t>Reliance Infrastructure Ltd (IBL+10Bps) (24-Mar-2018) **</t>
  </si>
  <si>
    <t>12.40% Hinduja Leyland Finance Ltd (26-Apr-2020) **</t>
  </si>
  <si>
    <t>11.95% Future Consumer Ltd (17-Mar-2017) **</t>
  </si>
  <si>
    <t>11.50% Indostar Capital Finance Pvt Ltd (11-Jul-2019) **</t>
  </si>
  <si>
    <t>9.24% Sterlite Industries (India) Ltd (20-Dec-2022) **</t>
  </si>
  <si>
    <t>8.87% Rural Electrification Corp Ltd (08-Mar-2020) **</t>
  </si>
  <si>
    <t>12.00% Hinduja Leyland Finance Ltd (28-Mar-2021) **</t>
  </si>
  <si>
    <t>9.25% Housing Development Finance Corporation Ltd (24-Nov-2016) **</t>
  </si>
  <si>
    <t>0.00% Sprit Textiles Private Limited (25-Jul-2019) **</t>
  </si>
  <si>
    <t>10.30% Renew Power Ventures Pvt Ltd (28-Sep-2022) **</t>
  </si>
  <si>
    <t>0.00% Pri-Media Services Pvt. Ltd. Series B (30-Jun-2020) **</t>
  </si>
  <si>
    <t>9.50% Reliance Broadcast Network Ltd (20-Jul-2020) **</t>
  </si>
  <si>
    <t>9.50% Reliance Broadcast Network Ltd (20-Jul-2019) **</t>
  </si>
  <si>
    <t>9.50% Reliance Broadcast Network Ltd (20-Jul-2018) **</t>
  </si>
  <si>
    <t>12.75% Future Ideas Company Ltd (31-Jul-2019) **</t>
  </si>
  <si>
    <t>11.90% Bhavna Asset Operators Pvt Ltd (28-Feb-2019) **</t>
  </si>
  <si>
    <t>11.90% Bhavna Asset Operators Pvt Ltd (28-Feb-2018) **</t>
  </si>
  <si>
    <t>12.68% Renew Power Ventures Pvt. Ltd., Series I, (23-Mar-2020) **</t>
  </si>
  <si>
    <t>11.90% Bhavna Asset Operators Pvt Ltd (31-Aug-2017) **</t>
  </si>
  <si>
    <t>0.00% Pri-Media Services Pvt. Ltd. Series A (30-Jun-2020) **</t>
  </si>
  <si>
    <t>0.00% JSW Logistics Infrastructure Pvt Ltd (14-Sep-2018) **</t>
  </si>
  <si>
    <t>0.00% JSW Logistics Infrastructure Pvt Ltd (14-Dec-2018) **</t>
  </si>
  <si>
    <t>0.00% JSW Logistics Infrastructure Pvt Ltd (14-Jun-2019) **</t>
  </si>
  <si>
    <t>Axis Bank Ltd (27-Sep-2017) **</t>
  </si>
  <si>
    <t>Andhra Bank (21-Dec-2016) **</t>
  </si>
  <si>
    <t>State Bank Of Hyderabad (15-Mar-2017) **</t>
  </si>
  <si>
    <t>BMW India Financial Services Pvt Ltd (26-Oct-2017) **</t>
  </si>
  <si>
    <t>Small Industries Development Bank Of India (28-Nov-2016) **</t>
  </si>
  <si>
    <t>91 DTB (08 Dec 2016) **</t>
  </si>
  <si>
    <t>8.36% Power Finance Corp Ltd (04-Sep-2020) **</t>
  </si>
  <si>
    <t>9.4% Vedanta Ltd (27-Nov-2022) **</t>
  </si>
  <si>
    <t>9.25% Reliance Jio Infocomm Ltd (17-Jun-2024) **</t>
  </si>
  <si>
    <t>8.93% Power Grid Corp Of India Ltd (20-Oct-2019) **</t>
  </si>
  <si>
    <t>Andhra Bank (28-Dec-2016) **</t>
  </si>
  <si>
    <t>10.55% JSW Steel Ltd (10-Feb-2017) **</t>
  </si>
  <si>
    <t>Reliance Infrastructure Ltd (IBL+10Bps) (25-Sep-2017) **</t>
  </si>
  <si>
    <t>11.50% Xander Finance Pvt Ltd (03-Feb-2018) **</t>
  </si>
  <si>
    <t>Aspire Home Finance Corp Ltd (SBI + 69 Bps) (21-Jul-2023) **</t>
  </si>
  <si>
    <t>11.40% Indostar Capital Finance Pvt Ltd (06-Jun-2017) **</t>
  </si>
  <si>
    <t>7.65% National Bank For Agriculture And Rural Developm (16-May-2019) **</t>
  </si>
  <si>
    <t>CEAT Ltd (SBI + 10 Bps)(31-Jul-2025) **</t>
  </si>
  <si>
    <t>ICICI Bank Ltd (27-Sep-2017) **</t>
  </si>
  <si>
    <t>Export-Import Bank Of India (10-Feb-2017) **</t>
  </si>
  <si>
    <t>Axis Bank Ltd (13-Jul-2017) **</t>
  </si>
  <si>
    <t>Housing Development Finance Corp Ltd (06-Feb-2017) **</t>
  </si>
  <si>
    <t>0.00% JSW Techno Projects Management Ltd (09-Dec-2018) **</t>
  </si>
  <si>
    <t>11.90% Legitimate Asset Operators Pvt Ltd (31-May-2017) **</t>
  </si>
  <si>
    <t>11.90% Bhavna Asset Operators Pvt Ltd (28-Feb-2017) **</t>
  </si>
  <si>
    <t>12.15% Nufuture Digital (India) Ltd (31-May-2017) **</t>
  </si>
  <si>
    <t>12.15% Nufuture Digital (India) Ltd (30-Nov-2016) **</t>
  </si>
  <si>
    <t>9.71% Tata Sons Ltd (13-Dec-2016) **</t>
  </si>
  <si>
    <t>Kotak Mahindra Bank Ltd (01-Dec-2016) **</t>
  </si>
  <si>
    <t>ONGC Mangalore Petrochemicals Ltd (22-Dec-2016) **</t>
  </si>
  <si>
    <t>8.90% Cholamandalam Investment And Finance Co Ltd (20-Nov-2017) **</t>
  </si>
  <si>
    <t>0.00% JSW Logistics Infrastructure Pvt Ltd (13-Sep-2019) **</t>
  </si>
  <si>
    <t>364 DTB (19 Jan 2017) **</t>
  </si>
  <si>
    <t>8.63% Volkswagen Finance Pvt Ltd (28-Dec-2018) **</t>
  </si>
  <si>
    <t>9.75% Dewan Housing Finance Corp Ltd (28-Feb-2017) **</t>
  </si>
  <si>
    <t>10.75% Tata Bluescope (27-Sep-2019) **</t>
  </si>
  <si>
    <t>9.28% Export-Import Bank Of India (15-Oct-2018) **</t>
  </si>
  <si>
    <t>9.40% Great Eastern Shipping Co Ltd/The (06-Jan-2018) **</t>
  </si>
  <si>
    <t>8.30% National Bank For Agriculture And Rural Development (12-Jun-2018) **</t>
  </si>
  <si>
    <t>Kotak Mahindra Bank Ltd (02-Dec-2016) **</t>
  </si>
  <si>
    <t>182 DTB (01 Dec 2016) **</t>
  </si>
  <si>
    <t>182 DTB (15 Dec 2016) **</t>
  </si>
  <si>
    <t>8.06% Small Industries Development Bank Of India (28-Mar-2019) **</t>
  </si>
  <si>
    <t>8.12% ONGC Mangalore Petrochemicals Ltd (10-Jun-2019) **</t>
  </si>
  <si>
    <t>8.20% National Housing Bank (19-Feb-2018) **</t>
  </si>
  <si>
    <t>9.24% Rural Electrification Corp Ltd (17-Oct-2018) **</t>
  </si>
  <si>
    <t>9.43% Indian Railway Finance Corp Ltd (23-May-2018) **</t>
  </si>
  <si>
    <t>8.50% NHPC Ltd (13-Jul-2019) **</t>
  </si>
  <si>
    <t>8.54% NHPC Ltd (26-Nov-2018) **</t>
  </si>
  <si>
    <t>7.85% National Bank For Agriculture And Rural Developm (31-May-2019) **</t>
  </si>
  <si>
    <t>ICICI Bank Ltd (28-Sep-2017) **</t>
  </si>
  <si>
    <t>12.25% DLF Ltd, Series I (11-Aug-2017) **</t>
  </si>
  <si>
    <t>9.00% Edelweiss Retail Finance Ltd (17-Feb-2017) **</t>
  </si>
  <si>
    <t>9.00% Edelweiss Retail Finance Ltd (18-Aug-2017) **</t>
  </si>
  <si>
    <t>8.00% Mahindra Lifespace Developers Ltd (04-Apr-2017) **</t>
  </si>
  <si>
    <t>10.50% JM Financial Credit Solutions Ltd (29-Jun-2017) **</t>
  </si>
  <si>
    <t>8.84% Power Grid Corp Of India Ltd (21-Oct-2017) **</t>
  </si>
  <si>
    <t>11.50% Indostar Capital Finance Pvt Ltd (11-Sep-2019) **</t>
  </si>
  <si>
    <t>9.57% LIC Housing Finance Ltd (23-Feb-2017) **</t>
  </si>
  <si>
    <t>Reliance Infrastructure Ltd (IBL+10Bps) (25-Mar-2017) **</t>
  </si>
  <si>
    <t>10.95% Dewan Housing Finance Corp Ltd (27-Apr-2017) **</t>
  </si>
  <si>
    <t>10.95% Dewan Housing Finance Corp Ltd (29-May-2017) **</t>
  </si>
  <si>
    <t>9.69% Tata Motors Ltd (29-Mar-2019) **</t>
  </si>
  <si>
    <t>National Bank For Agriculture And Rural Development (16-Feb-2017) **</t>
  </si>
  <si>
    <t>Export-Import Bank Of India (29-Sep-2017) **</t>
  </si>
  <si>
    <t>Export-Import Bank Of India (15-Feb-2017) **</t>
  </si>
  <si>
    <t>Gujarat Fluorochemicals Ltd (24-Aug-2017) **</t>
  </si>
  <si>
    <t>Shapoorji Pallonji &amp; Co Ltd (07-Feb-2017) **</t>
  </si>
  <si>
    <t>HT Media Ltd (10-Mar-2017) **</t>
  </si>
  <si>
    <t>Altico Capital India Pvt Ltd (30-Jun-2017) **</t>
  </si>
  <si>
    <t>Altico Capital India Pvt Ltd (15-Sep-2017) **</t>
  </si>
  <si>
    <t>Sun Pharma Laboratories Ltd (30-Dec-2016) **</t>
  </si>
  <si>
    <t>0.00% JSW Techno Projects Management Ltd (09-Jun-2018) **</t>
  </si>
  <si>
    <t>10.00% Mahindra World City Jaipur Ltd (13-Jul-2017) **</t>
  </si>
  <si>
    <t>Shriram Housing Finance Ltd (KBR + 20Bps) (01-Dec-2017) **</t>
  </si>
  <si>
    <t>0.00% Trent Hypermarket Ltd (13-Mar-2017) **</t>
  </si>
  <si>
    <t>11.90% Legitimate Asset Operators Pvt Ltd (30-Nov-2016) **</t>
  </si>
  <si>
    <t>91 DTB (10-Nov-2016) **</t>
  </si>
  <si>
    <t>8.27% GOI (09-Jun-2020) **</t>
  </si>
  <si>
    <t>7.68% GOI (15-Dec-2023) **</t>
  </si>
  <si>
    <t>364 DTB (11-Nov-2016) **</t>
  </si>
  <si>
    <t>8.07% GOI (03-Jul-2017) **</t>
  </si>
  <si>
    <t>91 DTB (19-Jan-2017) **</t>
  </si>
  <si>
    <t>$ - Rated by SEBI Registered agency</t>
  </si>
  <si>
    <t>SBI- Base Rate of State Bank of India</t>
  </si>
  <si>
    <t>IBL-Base Rate of Indusind Bank of India</t>
  </si>
  <si>
    <t>KBR- Base Rate of Kotak Mahindra Bank</t>
  </si>
  <si>
    <t>11.50% MA Multi-Trade Private Ltd (26-Mar-2018) **</t>
  </si>
  <si>
    <t>Franklin India Ultra Short Bond Fund As of -28-Oct-2016</t>
  </si>
  <si>
    <t>a) NAV at the beginning and at the end of the Half-year ended 28-Oct-2016</t>
  </si>
  <si>
    <t>Franklin India Treasury Management Account As of -28-Oct-2016</t>
  </si>
  <si>
    <t>Franklin India Income Opportunities Fund As of -28-Oct-2016</t>
  </si>
  <si>
    <t>Franklin India Corporate Bond Opportunities Fund As of -28-Oct-2016</t>
  </si>
  <si>
    <t>Franklin India Dynamic Accrual Fund As of -28-Oct-2016</t>
  </si>
  <si>
    <t>Franklin India Short Term Income Plan As of -28-Oct-2016</t>
  </si>
  <si>
    <t>Franklin India Low Duration Fund As of -28-Oct-2016</t>
  </si>
  <si>
    <t>Franklin India Cash Management Account As of -28-Oct-2016</t>
  </si>
  <si>
    <t>Franklin India Income Builder Account As of -28-Oct-2016</t>
  </si>
  <si>
    <t>Franklin India Government Securities Fund As of -28-Oct-2016</t>
  </si>
  <si>
    <t>Franklin India Government Securities Long Term Portfolio As of -28-Oct-2016</t>
  </si>
  <si>
    <t>Franklin India Savings Plus Fund As of -28-Oct-2016</t>
  </si>
  <si>
    <t>Franklin India Banking &amp; PSU Debt Fund As of -28-Oct-2016</t>
  </si>
  <si>
    <t>Franklin India Balanced Fund As of -28-Oct-2016</t>
  </si>
  <si>
    <t>Franklin India Pension Plan As of -28-Oct-2016</t>
  </si>
  <si>
    <t>Franklin India Monthly Income Plan As of -28-Oct-2016</t>
  </si>
  <si>
    <t>91 DTB (01 Dec 2016)</t>
  </si>
  <si>
    <t>Small Industries Development Bank Of India (01-Nov-2016)</t>
  </si>
  <si>
    <t>Franklin India Taxshield As of Date -  28Oct2016</t>
  </si>
  <si>
    <t>Industry Classification</t>
  </si>
  <si>
    <t>INE302A01020</t>
  </si>
  <si>
    <t>Exide Industries Ltd.</t>
  </si>
  <si>
    <t>INE640A01023</t>
  </si>
  <si>
    <t>SKF India Ltd.</t>
  </si>
  <si>
    <t>INE752H01013</t>
  </si>
  <si>
    <t>Credit Analysis and Research Ltd.</t>
  </si>
  <si>
    <t>Finance</t>
  </si>
  <si>
    <t>INE176B01034</t>
  </si>
  <si>
    <t>Havell's India Ltd.</t>
  </si>
  <si>
    <t>(b)Unlisted</t>
  </si>
  <si>
    <t>INE696201123</t>
  </si>
  <si>
    <t>Quantum Information Services</t>
  </si>
  <si>
    <t>a) NAV at the beginning and at the end of the Half-year ended 28Oct2016</t>
  </si>
  <si>
    <t>NAV as on 29-Apr-2016</t>
  </si>
  <si>
    <t>NAV as on 28-Oct-2016</t>
  </si>
  <si>
    <t>c) Portfolio Turnover Ratio during the Half - year 28-Oct-2016</t>
  </si>
  <si>
    <r>
      <t>Templeton India Growth Fund As of Date -  28Oct201</t>
    </r>
    <r>
      <rPr>
        <b/>
        <sz val="8"/>
        <color theme="1"/>
        <rFont val="Arial"/>
        <family val="2"/>
      </rPr>
      <t>6</t>
    </r>
  </si>
  <si>
    <t>INE118A01012</t>
  </si>
  <si>
    <t>Bajaj Holdings &amp; Investment Ltd.</t>
  </si>
  <si>
    <t>INE092A01019</t>
  </si>
  <si>
    <t>Tata Chemicals Ltd.</t>
  </si>
  <si>
    <t>INE002A01018</t>
  </si>
  <si>
    <t>Reliance Industries Ltd.</t>
  </si>
  <si>
    <t>INE171A01029</t>
  </si>
  <si>
    <t>Federal Bank Ltd.</t>
  </si>
  <si>
    <t>INE823G01014</t>
  </si>
  <si>
    <t>JK Cement Ltd.</t>
  </si>
  <si>
    <t>IN9155A01020</t>
  </si>
  <si>
    <t>Tata Motors Ltd., DVR</t>
  </si>
  <si>
    <t>INE672A01018</t>
  </si>
  <si>
    <t>Tata Investment Corp. Ltd.</t>
  </si>
  <si>
    <t>INE988K01017</t>
  </si>
  <si>
    <t>Equitas Holdings Ltd.</t>
  </si>
  <si>
    <t>INE438A01022</t>
  </si>
  <si>
    <t>Apollo Tyres Ltd.</t>
  </si>
  <si>
    <t>INE213A01029</t>
  </si>
  <si>
    <t>Oil &amp; Natural Gas Corp. Ltd.</t>
  </si>
  <si>
    <t>INE128A01029</t>
  </si>
  <si>
    <t>Eveready Industries India Ltd.</t>
  </si>
  <si>
    <t>INE825A01012</t>
  </si>
  <si>
    <t>Vardhman Textiles Ltd.</t>
  </si>
  <si>
    <t>Textiles - Cotton</t>
  </si>
  <si>
    <t>INE910H01017</t>
  </si>
  <si>
    <t>Cairn India Ltd.</t>
  </si>
  <si>
    <t>INE891D01026</t>
  </si>
  <si>
    <t>Redington India Ltd.</t>
  </si>
  <si>
    <t>Trading</t>
  </si>
  <si>
    <t>INE540L01014</t>
  </si>
  <si>
    <t>Alkem Laboratories Ltd.</t>
  </si>
  <si>
    <r>
      <t>Franklin India Smaller Companies Fund As of Date -</t>
    </r>
    <r>
      <rPr>
        <b/>
        <sz val="8"/>
        <color theme="1"/>
        <rFont val="Arial"/>
        <family val="2"/>
      </rPr>
      <t xml:space="preserve">  28Oct2016</t>
    </r>
  </si>
  <si>
    <t>INE235A01022</t>
  </si>
  <si>
    <t>Finolex Cables Ltd.</t>
  </si>
  <si>
    <t>INE738I01010</t>
  </si>
  <si>
    <t>Eclerx Services Ltd.</t>
  </si>
  <si>
    <t>INE612J01015</t>
  </si>
  <si>
    <t>Repco Home Finance Ltd.</t>
  </si>
  <si>
    <t>INE513A01014</t>
  </si>
  <si>
    <t>FAG Bearings (India) Ltd.</t>
  </si>
  <si>
    <t>INE288B01029</t>
  </si>
  <si>
    <t>Deepak Nitrite Ltd.</t>
  </si>
  <si>
    <t>INE152M01016</t>
  </si>
  <si>
    <t>Triveni Turbine Ltd.</t>
  </si>
  <si>
    <t>Industrial Capital Goods</t>
  </si>
  <si>
    <t>INE100A01010</t>
  </si>
  <si>
    <t>Atul Ltd.</t>
  </si>
  <si>
    <t>INE635Q01029</t>
  </si>
  <si>
    <t>Gulf Oil Lubricants India Ltd.</t>
  </si>
  <si>
    <t>INE331A01037</t>
  </si>
  <si>
    <t>Ramco Cements Ltd.</t>
  </si>
  <si>
    <t>INE183A01016</t>
  </si>
  <si>
    <t>Finolex Industries Ltd.</t>
  </si>
  <si>
    <t>INE269B01029</t>
  </si>
  <si>
    <t>Lakshmi Machine Works Ltd.</t>
  </si>
  <si>
    <t>INE786A01032</t>
  </si>
  <si>
    <t>JK Lakshmi Cement Ltd.</t>
  </si>
  <si>
    <t>INE491A01021</t>
  </si>
  <si>
    <t>City Union Bank Ltd.</t>
  </si>
  <si>
    <t>INE131A01031</t>
  </si>
  <si>
    <t>Gujarat Mineral Development Corp. Ltd.</t>
  </si>
  <si>
    <t>INE075I01017</t>
  </si>
  <si>
    <t>Healthcare Global Enterprises Ltd.</t>
  </si>
  <si>
    <t>Healthcare Services</t>
  </si>
  <si>
    <t>INE668F01031</t>
  </si>
  <si>
    <t>Jyothy Laboratories Ltd.</t>
  </si>
  <si>
    <t>INE442H01029</t>
  </si>
  <si>
    <t>Ashoka Buildcon Ltd.</t>
  </si>
  <si>
    <t>Construction</t>
  </si>
  <si>
    <t>INE049A01027</t>
  </si>
  <si>
    <t>Himatsingka Seide Ltd.</t>
  </si>
  <si>
    <t>INE038F01029</t>
  </si>
  <si>
    <t>TV Today Network Ltd.</t>
  </si>
  <si>
    <t>INE366I01010</t>
  </si>
  <si>
    <t>VRL Logistics Ltd.</t>
  </si>
  <si>
    <t>INE501G01024</t>
  </si>
  <si>
    <t>HT Media Ltd.</t>
  </si>
  <si>
    <t>INE060A01024</t>
  </si>
  <si>
    <t>Navneet Education Ltd.</t>
  </si>
  <si>
    <t>INE463A01038</t>
  </si>
  <si>
    <t>Berger Paints India Ltd.</t>
  </si>
  <si>
    <t>INE539A01019</t>
  </si>
  <si>
    <t>GHCL Ltd.</t>
  </si>
  <si>
    <t>INE572A01028</t>
  </si>
  <si>
    <t>J.B. Chemicals &amp; Pharmaceuticals Ltd.</t>
  </si>
  <si>
    <t>INE671H01015</t>
  </si>
  <si>
    <t>Sobha Ltd.</t>
  </si>
  <si>
    <t>INE317F01027</t>
  </si>
  <si>
    <t>Nesco Ltd.</t>
  </si>
  <si>
    <t>Commercial Services</t>
  </si>
  <si>
    <t>INE739E01017</t>
  </si>
  <si>
    <t>Cera Sanitaryware Ltd.</t>
  </si>
  <si>
    <t>INE758C01029</t>
  </si>
  <si>
    <t>Ahluwalia Contracts India Ltd.</t>
  </si>
  <si>
    <t>INE791I01019</t>
  </si>
  <si>
    <t>Brigade Enterprises Ltd.</t>
  </si>
  <si>
    <t>INE018I01017</t>
  </si>
  <si>
    <t>Mindtree Ltd.</t>
  </si>
  <si>
    <t>INE338I01027</t>
  </si>
  <si>
    <t>Motilal Oswal Financial Services Ltd.</t>
  </si>
  <si>
    <t>INE120A01034</t>
  </si>
  <si>
    <t>Carborundum Universal Ltd.</t>
  </si>
  <si>
    <t>INE325A01013</t>
  </si>
  <si>
    <t>Timken India Ltd.</t>
  </si>
  <si>
    <t>INE591G01017</t>
  </si>
  <si>
    <t>NIIT Technologies Ltd.</t>
  </si>
  <si>
    <t>INE634I01011</t>
  </si>
  <si>
    <t>KNR Constructions Ltd.</t>
  </si>
  <si>
    <t>INE603J01030</t>
  </si>
  <si>
    <t>PI Industries Ltd.</t>
  </si>
  <si>
    <t>Pesticides</t>
  </si>
  <si>
    <t>INE578A01017</t>
  </si>
  <si>
    <t>Heidelbergcement India Ltd.</t>
  </si>
  <si>
    <t>INE213C01025</t>
  </si>
  <si>
    <t>Banco Products India Ltd.</t>
  </si>
  <si>
    <t>INE472A01039</t>
  </si>
  <si>
    <t>Blue Star Ltd.</t>
  </si>
  <si>
    <t>INE227C01017</t>
  </si>
  <si>
    <t>M.M. Forgings Ltd.</t>
  </si>
  <si>
    <t>INE136B01020</t>
  </si>
  <si>
    <t>Cyient Ltd.</t>
  </si>
  <si>
    <t>INE782A01015</t>
  </si>
  <si>
    <t>Johnson Controls Hitachi Air Conditioning India Ltd.</t>
  </si>
  <si>
    <t>INE255A01020</t>
  </si>
  <si>
    <t>Essel Propack Ltd.</t>
  </si>
  <si>
    <t>INE265F01028</t>
  </si>
  <si>
    <t>Entertainment Network India Ltd.</t>
  </si>
  <si>
    <t>INE337A01034</t>
  </si>
  <si>
    <t>L.G. Balakrishnan &amp; Brothers Ltd.</t>
  </si>
  <si>
    <t>INE932A01024</t>
  </si>
  <si>
    <t>Pennar Industries Ltd.</t>
  </si>
  <si>
    <t>Ferrous Metals</t>
  </si>
  <si>
    <t>INE054A01027</t>
  </si>
  <si>
    <t>VIP Industries Ltd.</t>
  </si>
  <si>
    <t>INE277A01016</t>
  </si>
  <si>
    <t>Swaraj Engines Ltd.</t>
  </si>
  <si>
    <t>INE007B01023</t>
  </si>
  <si>
    <t>Geojit BNP Paribas Financial Services Ltd.</t>
  </si>
  <si>
    <t>INE278M01019</t>
  </si>
  <si>
    <t>Navkar Corp. Ltd.</t>
  </si>
  <si>
    <t>INE536A01023</t>
  </si>
  <si>
    <t>Grindwell Norton Ltd.</t>
  </si>
  <si>
    <t>INE571A01020</t>
  </si>
  <si>
    <t>IPCA Laboratories Ltd.</t>
  </si>
  <si>
    <t>INE540H01012</t>
  </si>
  <si>
    <t>Voltamp Transformers Ltd.</t>
  </si>
  <si>
    <t>INE455I01029</t>
  </si>
  <si>
    <t>Kaveri Seed Co. Ltd.</t>
  </si>
  <si>
    <t>INE258B01022</t>
  </si>
  <si>
    <t>FDC Ltd.</t>
  </si>
  <si>
    <t>INE908D01010</t>
  </si>
  <si>
    <t>Shakti Pumps India Ltd.</t>
  </si>
  <si>
    <t>INE429I01024</t>
  </si>
  <si>
    <t>Consolidated Construction Consortium Ltd.</t>
  </si>
  <si>
    <t>Franklin India Prima Fund As of Date -  28Oct2016</t>
  </si>
  <si>
    <t>INE347G01014</t>
  </si>
  <si>
    <t>Petronet LNG Ltd.</t>
  </si>
  <si>
    <t>INE169A01031</t>
  </si>
  <si>
    <t>Coromandel International Ltd.</t>
  </si>
  <si>
    <t>Fertilisers</t>
  </si>
  <si>
    <t>INE486A01013</t>
  </si>
  <si>
    <t>CESC Ltd.</t>
  </si>
  <si>
    <t>INE716A01013</t>
  </si>
  <si>
    <t>Whirlpool of India Ltd.</t>
  </si>
  <si>
    <t>INE299U01018</t>
  </si>
  <si>
    <t>Crompton Greaves Consumer Electricals Ltd.</t>
  </si>
  <si>
    <t>INE462A01022</t>
  </si>
  <si>
    <t>Bayer Cropscience Ltd.</t>
  </si>
  <si>
    <t>INE176A01028</t>
  </si>
  <si>
    <t>Bata India Ltd.</t>
  </si>
  <si>
    <t>INE660A01013</t>
  </si>
  <si>
    <t>Sundaram Finance Ltd.</t>
  </si>
  <si>
    <t>INE663F01024</t>
  </si>
  <si>
    <t>Info Edge India Ltd.</t>
  </si>
  <si>
    <t>INE669E01016</t>
  </si>
  <si>
    <t>Idea Cellular Ltd.</t>
  </si>
  <si>
    <t>INE058A01010</t>
  </si>
  <si>
    <t>Sanofi India Ltd.</t>
  </si>
  <si>
    <t>INE531A01024</t>
  </si>
  <si>
    <t>Kansai Nerolac Paints Ltd.</t>
  </si>
  <si>
    <t>INE152A01029</t>
  </si>
  <si>
    <t>Thermax Ltd.</t>
  </si>
  <si>
    <t>INE572E01012</t>
  </si>
  <si>
    <t>PNB Housing Finance Ltd.</t>
  </si>
  <si>
    <t>DBXXHTFL01EQ</t>
  </si>
  <si>
    <t>Him Techno</t>
  </si>
  <si>
    <t>Dividend Per Unit</t>
  </si>
  <si>
    <t>Franklin Infotech Fund As of Date -  28Oct2016</t>
  </si>
  <si>
    <t>INE467B01029</t>
  </si>
  <si>
    <t>Tata Consultancy Services Ltd.</t>
  </si>
  <si>
    <t>INE075A01022</t>
  </si>
  <si>
    <t>Wipro Ltd.</t>
  </si>
  <si>
    <t>INE881D01027</t>
  </si>
  <si>
    <t>Oracle Financial Services Software Ltd.</t>
  </si>
  <si>
    <t>INE093A01033</t>
  </si>
  <si>
    <t>Hexaware Technologies Ltd.</t>
  </si>
  <si>
    <t/>
  </si>
  <si>
    <t>Brillio Technologies Pvt. Ltd.</t>
  </si>
  <si>
    <t>Foreign Equity Securities</t>
  </si>
  <si>
    <t>LU0626261944</t>
  </si>
  <si>
    <t>Franklin Technology Fund, Class I</t>
  </si>
  <si>
    <t>US1924461023</t>
  </si>
  <si>
    <t>Cognizant Technology Solutions Corp., A</t>
  </si>
  <si>
    <t>MU0295S00016</t>
  </si>
  <si>
    <t>MakeMyTrip Ltd.</t>
  </si>
  <si>
    <r>
      <t>Franklin India Opportunities Fund As of Date -  28</t>
    </r>
    <r>
      <rPr>
        <b/>
        <sz val="8"/>
        <color theme="1"/>
        <rFont val="Arial"/>
        <family val="2"/>
      </rPr>
      <t>Oct2016</t>
    </r>
  </si>
  <si>
    <t>INE182A01018</t>
  </si>
  <si>
    <t>Pfizer Ltd.</t>
  </si>
  <si>
    <t>INE473B01035</t>
  </si>
  <si>
    <t>Hatsun Agro Products Ltd.</t>
  </si>
  <si>
    <t>DBXXCIBS01EQ</t>
  </si>
  <si>
    <t>Chennai Interactive Business Services Pvt Ltd.</t>
  </si>
  <si>
    <r>
      <t>Templeton India Equity Income Fund As of Date -  2</t>
    </r>
    <r>
      <rPr>
        <b/>
        <sz val="8"/>
        <color theme="1"/>
        <rFont val="Arial"/>
        <family val="2"/>
      </rPr>
      <t>8Oct2016</t>
    </r>
  </si>
  <si>
    <t>BRLEVEACNOR2</t>
  </si>
  <si>
    <t>Mahle-Metal Leve SA</t>
  </si>
  <si>
    <t>Auto Parts &amp; Equipment</t>
  </si>
  <si>
    <t>CNE1000004J3</t>
  </si>
  <si>
    <t>TravelSky Technology Ltd., H</t>
  </si>
  <si>
    <t>Data Processing &amp; Outsourced Services</t>
  </si>
  <si>
    <t>BMG2442N1048</t>
  </si>
  <si>
    <t>COSCO Shipping Ports Ltd.</t>
  </si>
  <si>
    <t>Marine Ports &amp; Services</t>
  </si>
  <si>
    <t>KR7086900008</t>
  </si>
  <si>
    <t>Medy-tox Inc.</t>
  </si>
  <si>
    <t>Biotechnology</t>
  </si>
  <si>
    <t>GB00BF5SDZ96</t>
  </si>
  <si>
    <t>Stock Spirits Group PLC</t>
  </si>
  <si>
    <t>Distillers &amp; Vintners</t>
  </si>
  <si>
    <t>TW0003034005</t>
  </si>
  <si>
    <t>Novatek Microelectronics Corp. Ltd.</t>
  </si>
  <si>
    <t>Semiconductors</t>
  </si>
  <si>
    <t>KR7028150001</t>
  </si>
  <si>
    <t>GS Home Shopping Inc.</t>
  </si>
  <si>
    <t>Internet &amp; Direct Marketing Retail</t>
  </si>
  <si>
    <t>CNE1000009W5</t>
  </si>
  <si>
    <t>Chongqing Machinery &amp; Electric Co. Ltd., H</t>
  </si>
  <si>
    <t>Industrial Conglomerates</t>
  </si>
  <si>
    <t>KYG112591014</t>
  </si>
  <si>
    <t>Biostime International Holdings Ltd.</t>
  </si>
  <si>
    <t>Packaged Foods &amp; Meats</t>
  </si>
  <si>
    <t>TW0004126008</t>
  </si>
  <si>
    <t>Pacific Hospital Supply Co. Ltd.</t>
  </si>
  <si>
    <t>Health Care Supplies</t>
  </si>
  <si>
    <t>KYG9829N1025</t>
  </si>
  <si>
    <t>Xinyi Solar Holdings Ltd.</t>
  </si>
  <si>
    <t>Semiconductor Equipment</t>
  </si>
  <si>
    <t>TW0001216000</t>
  </si>
  <si>
    <t>Uni-President Enterprises Corp.</t>
  </si>
  <si>
    <t>KR7093050003</t>
  </si>
  <si>
    <t>LF Corp.</t>
  </si>
  <si>
    <t>Apparel Accessories &amp; Luxury Goods</t>
  </si>
  <si>
    <t>CLP3697U1089</t>
  </si>
  <si>
    <t>Embotelladora Andina SA, pfd., A</t>
  </si>
  <si>
    <t>Soft Drinks</t>
  </si>
  <si>
    <t>AEA002301017</t>
  </si>
  <si>
    <t>Aramex PJSC</t>
  </si>
  <si>
    <t>Air Freight &amp; Logistics</t>
  </si>
  <si>
    <r>
      <t>Franklin India High Growth Companies Fund As of Da</t>
    </r>
    <r>
      <rPr>
        <b/>
        <sz val="8"/>
        <color theme="1"/>
        <rFont val="Arial"/>
        <family val="2"/>
      </rPr>
      <t>te -  28Oct2016</t>
    </r>
  </si>
  <si>
    <t>INE242A01010</t>
  </si>
  <si>
    <t>Indian Oil Corp. Ltd.</t>
  </si>
  <si>
    <t>INE028A01039</t>
  </si>
  <si>
    <t>Bank of Baroda</t>
  </si>
  <si>
    <t>INE876N01018</t>
  </si>
  <si>
    <t>Orient Cement Ltd.</t>
  </si>
  <si>
    <t>INE160A01022</t>
  </si>
  <si>
    <t>Punjab National Bank Ltd.</t>
  </si>
  <si>
    <t>INE129A01019</t>
  </si>
  <si>
    <t>GAIL India Ltd.</t>
  </si>
  <si>
    <t>INE878B01027</t>
  </si>
  <si>
    <t>KEI Industries Ltd.</t>
  </si>
  <si>
    <t>INE230A01023</t>
  </si>
  <si>
    <t>EIH Ltd.</t>
  </si>
  <si>
    <t>Hotels/resorts &amp; Other Recreational Acti</t>
  </si>
  <si>
    <t>INE686A01026</t>
  </si>
  <si>
    <t>ITD Cementation India Ltd.</t>
  </si>
  <si>
    <r>
      <t>Franklin India Index Fund - NSE Nifty Plan As of D</t>
    </r>
    <r>
      <rPr>
        <b/>
        <sz val="8"/>
        <color theme="1"/>
        <rFont val="Arial"/>
        <family val="2"/>
      </rPr>
      <t>ate -  28Oct2016</t>
    </r>
  </si>
  <si>
    <t>INE001A01036</t>
  </si>
  <si>
    <t>Housing Development Finance Corp. Ltd.</t>
  </si>
  <si>
    <t>INE154A01025</t>
  </si>
  <si>
    <t>ITC Ltd.</t>
  </si>
  <si>
    <t>INE066A01013</t>
  </si>
  <si>
    <t>Eicher Motors Ltd.</t>
  </si>
  <si>
    <t>INE059A01026</t>
  </si>
  <si>
    <t>Cipla Ltd.</t>
  </si>
  <si>
    <t>INE256A01028</t>
  </si>
  <si>
    <t>Zee Entertainment Enterprises Ltd.</t>
  </si>
  <si>
    <t>INE742F01042</t>
  </si>
  <si>
    <t>Adani Ports And Special Economic Zone Ltd.</t>
  </si>
  <si>
    <t>INE081A01012</t>
  </si>
  <si>
    <t>Tata Steel Ltd.</t>
  </si>
  <si>
    <t>INE406A01037</t>
  </si>
  <si>
    <t>Aurobindo Pharma Ltd.</t>
  </si>
  <si>
    <t>INE323A01026</t>
  </si>
  <si>
    <t>Bosch Ltd.</t>
  </si>
  <si>
    <t>INE038A01020</t>
  </si>
  <si>
    <t>Hindalco Industries Ltd.</t>
  </si>
  <si>
    <t>Non - Ferrous Metals</t>
  </si>
  <si>
    <t>INE079A01024</t>
  </si>
  <si>
    <t>Ambuja Cements Ltd.</t>
  </si>
  <si>
    <t>INE121J01017</t>
  </si>
  <si>
    <t>Bharti Infratel Ltd.</t>
  </si>
  <si>
    <t>Telecom -  Equipment &amp; Accessories</t>
  </si>
  <si>
    <t>INE012A01025</t>
  </si>
  <si>
    <t>ACC Ltd.</t>
  </si>
  <si>
    <t>INE245A01021</t>
  </si>
  <si>
    <t>Tata Power Co. Ltd.</t>
  </si>
  <si>
    <t>INE257A01026</t>
  </si>
  <si>
    <t>Bharat Heavy Electricals Ltd.</t>
  </si>
  <si>
    <r>
      <t>Franklin India Feeder - Franklin U.S. Opportunitie</t>
    </r>
    <r>
      <rPr>
        <b/>
        <sz val="8"/>
        <color theme="1"/>
        <rFont val="Arial"/>
        <family val="2"/>
      </rPr>
      <t>s Fund As of Date -  28Oct2016</t>
    </r>
  </si>
  <si>
    <t>Mutual Funds</t>
  </si>
  <si>
    <t>LU0195948665</t>
  </si>
  <si>
    <t>Franklin U.S. Opportunities Fund, Class I (Acc)</t>
  </si>
  <si>
    <r>
      <t>Franklin India Multi-Asset Solution Fund As of Dat</t>
    </r>
    <r>
      <rPr>
        <b/>
        <sz val="8"/>
        <color theme="1"/>
        <rFont val="Arial"/>
        <family val="2"/>
      </rPr>
      <t>e -  28Oct2016</t>
    </r>
  </si>
  <si>
    <t>INF090I01GK1</t>
  </si>
  <si>
    <t>Franklin India Short Term Income Plan</t>
  </si>
  <si>
    <t>INF090I01FN7</t>
  </si>
  <si>
    <t>Franklin India Bluechip Fund</t>
  </si>
  <si>
    <t>INF732E01102</t>
  </si>
  <si>
    <t>Goldman Sachs Gold Exchange Traded Scheme-GS Gold BeES</t>
  </si>
  <si>
    <r>
      <t>Franklin India Dynamic PE Ratio Fund of Funds As o</t>
    </r>
    <r>
      <rPr>
        <b/>
        <sz val="8"/>
        <color theme="1"/>
        <rFont val="Arial"/>
        <family val="2"/>
      </rPr>
      <t>f Date -  28Oct2016</t>
    </r>
  </si>
  <si>
    <t xml:space="preserve">Dividend per unit </t>
  </si>
  <si>
    <r>
      <t>Franklin India Feeder - Franklin European Growth F</t>
    </r>
    <r>
      <rPr>
        <b/>
        <sz val="8"/>
        <color theme="1"/>
        <rFont val="Arial"/>
        <family val="2"/>
      </rPr>
      <t>und As of Date -  28Oct2016</t>
    </r>
  </si>
  <si>
    <t>LU0195949390</t>
  </si>
  <si>
    <t>Franklin European Growth Fund, Class I (Acc)</t>
  </si>
  <si>
    <r>
      <t>Franklin India Flexi Cap Fund As of Date -  28Oct2</t>
    </r>
    <r>
      <rPr>
        <b/>
        <sz val="8"/>
        <color theme="1"/>
        <rFont val="Arial"/>
        <family val="2"/>
      </rPr>
      <t>016</t>
    </r>
  </si>
  <si>
    <t>INE264A01014</t>
  </si>
  <si>
    <t>GlaxoSmithKline Consumer Healthcare Ltd.</t>
  </si>
  <si>
    <t>INE854D01016</t>
  </si>
  <si>
    <t>United Spirits Ltd.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</si>
  <si>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Floating Rate Plan As of Date -  28Oct2016</t>
    </r>
  </si>
  <si>
    <t>INF090I01GV8</t>
  </si>
  <si>
    <t>Franklin India Savings Plus Fund</t>
  </si>
  <si>
    <t>INF090I01GY2</t>
  </si>
  <si>
    <t>Templeton India Growth Fund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</si>
  <si>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As of Date -  28Oct2016</t>
    </r>
  </si>
  <si>
    <t>INF090I01HB8</t>
  </si>
  <si>
    <t>Franklin India Dynamic Accrual Fund</t>
  </si>
  <si>
    <t>INF090I01FW8</t>
  </si>
  <si>
    <t>Franklin India Income Builder Account</t>
  </si>
  <si>
    <r>
      <t xml:space="preserve">Franklin India Life Stage Fund of Funds - The 40s </t>
    </r>
    <r>
      <rPr>
        <b/>
        <sz val="8"/>
        <color theme="1"/>
        <rFont val="Arial"/>
        <family val="2"/>
      </rPr>
      <t>Plan As of Date -  28Oct2016</t>
    </r>
  </si>
  <si>
    <t>INF090I01FH9</t>
  </si>
  <si>
    <t>Franklin India Prima Fund</t>
  </si>
  <si>
    <r>
      <t>Franklin India Lifestage Fund of Funds - 30's Plan</t>
    </r>
    <r>
      <rPr>
        <b/>
        <sz val="8"/>
        <color theme="1"/>
        <rFont val="Arial"/>
        <family val="2"/>
      </rPr>
      <t xml:space="preserve"> As of Date -  28Oct2016</t>
    </r>
  </si>
  <si>
    <r>
      <t>Franklin India Life Stage Fund of Funds - The 20's</t>
    </r>
    <r>
      <rPr>
        <b/>
        <sz val="8"/>
        <color theme="1"/>
        <rFont val="Arial"/>
        <family val="2"/>
      </rPr>
      <t xml:space="preserve"> Plan As of Date -  28Oct2016</t>
    </r>
  </si>
  <si>
    <t>Franklin Build India Fund As of Date -  28Oct2016</t>
  </si>
  <si>
    <t>INE094A01015</t>
  </si>
  <si>
    <t>Hindustan Petroleum Corp. Ltd.</t>
  </si>
  <si>
    <t>INE871K01015</t>
  </si>
  <si>
    <t>Hindustan Media Ventures Ltd.</t>
  </si>
  <si>
    <r>
      <t>Franklin India BlueChip Fund As of Date -  28Oct20</t>
    </r>
    <r>
      <rPr>
        <b/>
        <sz val="8"/>
        <color theme="1"/>
        <rFont val="Arial"/>
        <family val="2"/>
      </rPr>
      <t>16</t>
    </r>
  </si>
  <si>
    <t>Franklin Asian Equity Fund As of Date -  28Oct2016</t>
  </si>
  <si>
    <t>INE774D01024</t>
  </si>
  <si>
    <t>Mahindra &amp; Mahindra Financial Services Ltd.</t>
  </si>
  <si>
    <t>INE849A01020</t>
  </si>
  <si>
    <t>Trent Ltd.</t>
  </si>
  <si>
    <t>INE053A01029</t>
  </si>
  <si>
    <t>Indian Hotels Co. Ltd.</t>
  </si>
  <si>
    <t>INE465A01025</t>
  </si>
  <si>
    <t>Bharat Forge Ltd.</t>
  </si>
  <si>
    <t>INE761H01022</t>
  </si>
  <si>
    <t>Page Industries Ltd.</t>
  </si>
  <si>
    <t>KR7005930003</t>
  </si>
  <si>
    <t>Samsung Electronics Co. Ltd.</t>
  </si>
  <si>
    <t>Technology Hardware Storage &amp; Peripheral</t>
  </si>
  <si>
    <t>KYG875721634</t>
  </si>
  <si>
    <t>Tencent Holdings Ltd.</t>
  </si>
  <si>
    <t>TW0002330008</t>
  </si>
  <si>
    <t>Taiwan Semiconductor Manufacturing Co. Ltd.</t>
  </si>
  <si>
    <t>Hardware</t>
  </si>
  <si>
    <t>US01609W1027</t>
  </si>
  <si>
    <t>Alibaba Group Holding Ltd., ADR</t>
  </si>
  <si>
    <t>HK0000069689</t>
  </si>
  <si>
    <t>AIA Group Ltd.</t>
  </si>
  <si>
    <t>KR7055550008</t>
  </si>
  <si>
    <t>Shinhan Financial Group Co. Ltd.</t>
  </si>
  <si>
    <t>Diversified Banks</t>
  </si>
  <si>
    <t>US22943F1003</t>
  </si>
  <si>
    <t>Ctrip.com International Ltd., ADR</t>
  </si>
  <si>
    <t>KR7035420009</t>
  </si>
  <si>
    <t>Naver Corp.</t>
  </si>
  <si>
    <t>Internet Software &amp; Services</t>
  </si>
  <si>
    <t>TH0016010017</t>
  </si>
  <si>
    <t>Kasikornbank PCL, fgn.</t>
  </si>
  <si>
    <t>LU0633102719</t>
  </si>
  <si>
    <t>Samsonite International SA</t>
  </si>
  <si>
    <t>TW0006414006</t>
  </si>
  <si>
    <t>Ennoconn Corp.</t>
  </si>
  <si>
    <t>TH0737010Y16</t>
  </si>
  <si>
    <t>CP ALL PCL, fgn.</t>
  </si>
  <si>
    <t>CNE1000003X6</t>
  </si>
  <si>
    <t>Ping An Insurance (Group) Co. of China Ltd.</t>
  </si>
  <si>
    <t>ID1000109507</t>
  </si>
  <si>
    <t>Bank Central Asia Tbk PT</t>
  </si>
  <si>
    <t>LU0501835309</t>
  </si>
  <si>
    <t>L'Occitane International SA</t>
  </si>
  <si>
    <t>ID1000125305</t>
  </si>
  <si>
    <t>Surya Citra Media Tbk PT</t>
  </si>
  <si>
    <t>TH0003010Z12</t>
  </si>
  <si>
    <t>The Siam Cement PCL, fgn.</t>
  </si>
  <si>
    <t>SG1L01001701</t>
  </si>
  <si>
    <t>DBS Group Holdings Ltd.</t>
  </si>
  <si>
    <t>SG1J26887955</t>
  </si>
  <si>
    <t>Singapore Exchange Ltd.</t>
  </si>
  <si>
    <t>PHY7571C1000</t>
  </si>
  <si>
    <t>Security Bank Corp.</t>
  </si>
  <si>
    <t>KR7005380001</t>
  </si>
  <si>
    <t>Hyundai Motor Co.</t>
  </si>
  <si>
    <t>Automobile Manufacturers</t>
  </si>
  <si>
    <t>HK0688002218</t>
  </si>
  <si>
    <t>China Overseas Land &amp; Investment Ltd.</t>
  </si>
  <si>
    <t>MYL5250OO005</t>
  </si>
  <si>
    <t>7-Eleven Malaysia Holdings Bhd.</t>
  </si>
  <si>
    <t>US0567521085</t>
  </si>
  <si>
    <t>Baidu Inc., ADR</t>
  </si>
  <si>
    <t>TH4577010010</t>
  </si>
  <si>
    <t>MK Restaurants Group PCL, fgn.</t>
  </si>
  <si>
    <t>ID1000113301</t>
  </si>
  <si>
    <t>Matahari Department Store Tbk PT</t>
  </si>
  <si>
    <t>KYG476341030</t>
  </si>
  <si>
    <t>IMAX China Holding Inc.</t>
  </si>
  <si>
    <t>MYL4707OO005</t>
  </si>
  <si>
    <t>Nestle (Malaysia) Bhd.</t>
  </si>
  <si>
    <t>TH0671010Z16</t>
  </si>
  <si>
    <t>Major Cineplex Group PCL, fgn.</t>
  </si>
  <si>
    <t>HK0669013440</t>
  </si>
  <si>
    <t>Techtronic Industries Co. Ltd.</t>
  </si>
  <si>
    <t>KR7051900009</t>
  </si>
  <si>
    <t>LG Household &amp; Health Care Ltd.</t>
  </si>
  <si>
    <t>Personal Products</t>
  </si>
  <si>
    <t>PHY9297P1004</t>
  </si>
  <si>
    <t>Universal Robina Corp.</t>
  </si>
  <si>
    <t>KYG2108Y1052</t>
  </si>
  <si>
    <t>China Resources Land Ltd.</t>
  </si>
  <si>
    <t>LK0128N00005</t>
  </si>
  <si>
    <t>Nestle Lanka PLC</t>
  </si>
  <si>
    <t>TH0264A10Z12</t>
  </si>
  <si>
    <t>Bangkok Dusit Medical Services PCL, fgn.</t>
  </si>
  <si>
    <t>TH0128B10Z17</t>
  </si>
  <si>
    <t>Minor International PCL, fgn.</t>
  </si>
  <si>
    <t>Hotels, Resorts And Other Recreational Activities</t>
  </si>
  <si>
    <t>TH0592010Z14</t>
  </si>
  <si>
    <t>BEC World PCL, fgn.</t>
  </si>
  <si>
    <t>Franklin India Prima Plus As of Date -  28Oct2016</t>
  </si>
  <si>
    <t>INE797F01012</t>
  </si>
  <si>
    <t>Jubilant Foodworks Ltd.</t>
  </si>
  <si>
    <t>Quantum Information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</si>
</sst>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 ;[Red]\-0.00\ "/>
    <numFmt numFmtId="165" formatCode="0.0000"/>
    <numFmt numFmtId="166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2" fontId="3" fillId="0" borderId="0" xfId="0" applyNumberFormat="1" applyFont="1"/>
    <xf numFmtId="0" fontId="3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3" fillId="0" borderId="3" xfId="0" applyFont="1" applyBorder="1"/>
    <xf numFmtId="2" fontId="3" fillId="0" borderId="3" xfId="0" applyNumberFormat="1" applyFont="1" applyBorder="1"/>
    <xf numFmtId="0" fontId="1" fillId="0" borderId="2" xfId="0" applyFont="1" applyBorder="1"/>
    <xf numFmtId="0" fontId="3" fillId="0" borderId="2" xfId="0" applyFont="1" applyBorder="1"/>
    <xf numFmtId="2" fontId="3" fillId="0" borderId="2" xfId="0" applyNumberFormat="1" applyFont="1" applyBorder="1"/>
    <xf numFmtId="2" fontId="1" fillId="0" borderId="2" xfId="0" applyNumberFormat="1" applyFont="1" applyBorder="1" applyAlignment="1">
      <alignment horizontal="right"/>
    </xf>
    <xf numFmtId="2" fontId="1" fillId="0" borderId="2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2" fontId="1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1" fillId="3" borderId="0" xfId="0" applyFont="1" applyFill="1"/>
    <xf numFmtId="2" fontId="3" fillId="3" borderId="0" xfId="0" applyNumberFormat="1" applyFont="1" applyFill="1"/>
    <xf numFmtId="0" fontId="3" fillId="3" borderId="0" xfId="0" applyFont="1" applyFill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3" fillId="3" borderId="3" xfId="0" applyFont="1" applyFill="1" applyBorder="1"/>
    <xf numFmtId="2" fontId="3" fillId="3" borderId="3" xfId="0" applyNumberFormat="1" applyFont="1" applyFill="1" applyBorder="1"/>
    <xf numFmtId="0" fontId="1" fillId="3" borderId="2" xfId="0" applyFont="1" applyFill="1" applyBorder="1"/>
    <xf numFmtId="0" fontId="3" fillId="3" borderId="2" xfId="0" applyFont="1" applyFill="1" applyBorder="1"/>
    <xf numFmtId="2" fontId="3" fillId="3" borderId="2" xfId="0" applyNumberFormat="1" applyFont="1" applyFill="1" applyBorder="1"/>
    <xf numFmtId="2" fontId="1" fillId="3" borderId="2" xfId="0" applyNumberFormat="1" applyFont="1" applyFill="1" applyBorder="1"/>
    <xf numFmtId="0" fontId="1" fillId="3" borderId="3" xfId="0" applyFont="1" applyFill="1" applyBorder="1"/>
    <xf numFmtId="2" fontId="1" fillId="3" borderId="3" xfId="0" applyNumberFormat="1" applyFont="1" applyFill="1" applyBorder="1"/>
    <xf numFmtId="165" fontId="3" fillId="3" borderId="0" xfId="0" applyNumberFormat="1" applyFont="1" applyFill="1"/>
    <xf numFmtId="0" fontId="3" fillId="3" borderId="0" xfId="0" applyFont="1" applyFill="1" applyAlignment="1">
      <alignment horizontal="right"/>
    </xf>
    <xf numFmtId="2" fontId="0" fillId="0" borderId="0" xfId="0" applyNumberFormat="1" applyBorder="1"/>
    <xf numFmtId="0" fontId="1" fillId="0" borderId="4" xfId="1" applyFont="1" applyBorder="1"/>
    <xf numFmtId="0" fontId="3" fillId="0" borderId="5" xfId="1" applyFont="1" applyBorder="1" applyAlignment="1"/>
    <xf numFmtId="0" fontId="1" fillId="0" borderId="6" xfId="1" applyFont="1" applyBorder="1" applyAlignment="1">
      <alignment horizontal="center"/>
    </xf>
    <xf numFmtId="166" fontId="5" fillId="0" borderId="3" xfId="2" applyNumberFormat="1" applyBorder="1"/>
    <xf numFmtId="0" fontId="5" fillId="0" borderId="4" xfId="2" applyFont="1" applyBorder="1" applyAlignment="1">
      <alignment vertical="center"/>
    </xf>
    <xf numFmtId="0" fontId="5" fillId="0" borderId="5" xfId="2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66" fontId="5" fillId="0" borderId="0" xfId="2" applyNumberFormat="1" applyBorder="1"/>
    <xf numFmtId="2" fontId="1" fillId="0" borderId="4" xfId="1" applyNumberFormat="1" applyFont="1" applyBorder="1" applyAlignment="1">
      <alignment horizontal="center"/>
    </xf>
    <xf numFmtId="2" fontId="1" fillId="0" borderId="5" xfId="1" applyNumberFormat="1" applyFont="1" applyBorder="1" applyAlignment="1">
      <alignment horizontal="center"/>
    </xf>
    <xf numFmtId="0" fontId="5" fillId="0" borderId="4" xfId="2" applyFill="1" applyBorder="1" applyAlignment="1">
      <alignment horizontal="left"/>
    </xf>
    <xf numFmtId="0" fontId="5" fillId="0" borderId="5" xfId="2" applyFill="1" applyBorder="1" applyAlignment="1">
      <alignment horizontal="left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4" fontId="1" fillId="0" borderId="2" xfId="0" applyNumberFormat="1" applyFont="1" applyBorder="1"/>
    <xf numFmtId="4" fontId="3" fillId="0" borderId="2" xfId="0" applyNumberFormat="1" applyFont="1" applyBorder="1"/>
    <xf numFmtId="4" fontId="1" fillId="0" borderId="3" xfId="0" applyNumberFormat="1" applyFont="1" applyBorder="1"/>
    <xf numFmtId="2" fontId="3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1" fillId="0" borderId="6" xfId="0" applyNumberFormat="1" applyFont="1" applyBorder="1"/>
    <xf numFmtId="2" fontId="1" fillId="0" borderId="6" xfId="0" applyNumberFormat="1" applyFont="1" applyBorder="1" applyAlignment="1">
      <alignment horizontal="center"/>
    </xf>
    <xf numFmtId="2" fontId="3" fillId="0" borderId="6" xfId="0" applyNumberFormat="1" applyFont="1" applyBorder="1"/>
    <xf numFmtId="165" fontId="3" fillId="0" borderId="6" xfId="0" applyNumberFormat="1" applyFont="1" applyBorder="1"/>
    <xf numFmtId="4" fontId="3" fillId="0" borderId="0" xfId="0" applyNumberFormat="1" applyFont="1"/>
    <xf numFmtId="2" fontId="3" fillId="0" borderId="2" xfId="0" applyNumberFormat="1" applyFont="1" applyBorder="1" applyAlignment="1">
      <alignment wrapText="1"/>
    </xf>
    <xf numFmtId="10" fontId="3" fillId="0" borderId="0" xfId="3" applyNumberFormat="1" applyFont="1" applyAlignment="1"/>
    <xf numFmtId="0" fontId="1" fillId="0" borderId="7" xfId="1" applyFont="1" applyBorder="1" applyAlignment="1">
      <alignment horizontal="left" vertical="center"/>
    </xf>
    <xf numFmtId="0" fontId="1" fillId="0" borderId="8" xfId="1" applyFont="1" applyBorder="1" applyAlignment="1">
      <alignment horizontal="left" vertical="center"/>
    </xf>
    <xf numFmtId="0" fontId="1" fillId="0" borderId="9" xfId="1" applyFont="1" applyBorder="1" applyAlignment="1">
      <alignment horizontal="left" vertical="center"/>
    </xf>
    <xf numFmtId="0" fontId="1" fillId="0" borderId="10" xfId="1" applyFont="1" applyBorder="1" applyAlignment="1">
      <alignment horizontal="left" vertical="center"/>
    </xf>
    <xf numFmtId="0" fontId="6" fillId="0" borderId="4" xfId="2" applyFont="1" applyBorder="1" applyAlignment="1">
      <alignment vertical="center"/>
    </xf>
    <xf numFmtId="0" fontId="6" fillId="0" borderId="5" xfId="2" applyFont="1" applyBorder="1" applyAlignment="1">
      <alignment vertical="center"/>
    </xf>
    <xf numFmtId="166" fontId="6" fillId="0" borderId="3" xfId="2" applyNumberFormat="1" applyFont="1" applyBorder="1"/>
    <xf numFmtId="4" fontId="3" fillId="0" borderId="3" xfId="0" applyNumberFormat="1" applyFont="1" applyBorder="1"/>
    <xf numFmtId="4" fontId="1" fillId="0" borderId="4" xfId="1" applyNumberFormat="1" applyFont="1" applyBorder="1" applyAlignment="1">
      <alignment horizontal="center"/>
    </xf>
    <xf numFmtId="4" fontId="1" fillId="0" borderId="5" xfId="1" applyNumberFormat="1" applyFont="1" applyBorder="1" applyAlignment="1">
      <alignment horizontal="center"/>
    </xf>
    <xf numFmtId="4" fontId="1" fillId="0" borderId="6" xfId="1" applyNumberFormat="1" applyFont="1" applyBorder="1" applyAlignment="1">
      <alignment horizontal="center"/>
    </xf>
    <xf numFmtId="0" fontId="6" fillId="0" borderId="0" xfId="2" applyFont="1" applyBorder="1" applyAlignment="1">
      <alignment vertical="center"/>
    </xf>
    <xf numFmtId="166" fontId="6" fillId="0" borderId="0" xfId="2" applyNumberFormat="1" applyFont="1" applyBorder="1"/>
    <xf numFmtId="0" fontId="6" fillId="0" borderId="4" xfId="2" applyFont="1" applyFill="1" applyBorder="1" applyAlignment="1">
      <alignment horizontal="left"/>
    </xf>
    <xf numFmtId="0" fontId="6" fillId="0" borderId="5" xfId="2" applyFont="1" applyFill="1" applyBorder="1" applyAlignment="1">
      <alignment horizontal="left"/>
    </xf>
  </cellXfs>
  <cellStyles count="4">
    <cellStyle name="Normal" xfId="0" builtinId="0"/>
    <cellStyle name="Normal 2" xfId="2"/>
    <cellStyle name="Normal 3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tabSelected="1" zoomScaleNormal="100" workbookViewId="0"/>
  </sheetViews>
  <sheetFormatPr defaultRowHeight="11.25" x14ac:dyDescent="0.2"/>
  <cols>
    <col min="1" max="1" width="38" style="21" customWidth="1"/>
    <col min="2" max="2" width="56" style="21" bestFit="1" customWidth="1"/>
    <col min="3" max="3" width="12.42578125" style="21" customWidth="1"/>
    <col min="4" max="4" width="10.140625" style="21" customWidth="1"/>
    <col min="5" max="5" width="23" style="20" bestFit="1" customWidth="1"/>
    <col min="6" max="6" width="13.5703125" style="20" bestFit="1" customWidth="1"/>
    <col min="7" max="16384" width="9.140625" style="21"/>
  </cols>
  <sheetData>
    <row r="1" spans="1:7" x14ac:dyDescent="0.2">
      <c r="A1" s="19"/>
      <c r="B1" s="47" t="s">
        <v>859</v>
      </c>
      <c r="C1" s="47"/>
      <c r="D1" s="47"/>
      <c r="E1" s="47"/>
    </row>
    <row r="3" spans="1:7" s="19" customFormat="1" x14ac:dyDescent="0.2">
      <c r="A3" s="22" t="s">
        <v>0</v>
      </c>
      <c r="B3" s="22" t="s">
        <v>1</v>
      </c>
      <c r="C3" s="22" t="s">
        <v>173</v>
      </c>
      <c r="D3" s="22" t="s">
        <v>3</v>
      </c>
      <c r="E3" s="23" t="s">
        <v>4</v>
      </c>
      <c r="F3" s="23" t="s">
        <v>5</v>
      </c>
    </row>
    <row r="4" spans="1:7" x14ac:dyDescent="0.2">
      <c r="A4" s="24"/>
      <c r="B4" s="24"/>
      <c r="C4" s="24"/>
      <c r="D4" s="24"/>
      <c r="E4" s="25"/>
      <c r="F4" s="25"/>
    </row>
    <row r="5" spans="1:7" x14ac:dyDescent="0.2">
      <c r="A5" s="26" t="s">
        <v>135</v>
      </c>
      <c r="B5" s="27"/>
      <c r="C5" s="27"/>
      <c r="D5" s="27"/>
      <c r="E5" s="28"/>
      <c r="F5" s="28"/>
    </row>
    <row r="6" spans="1:7" x14ac:dyDescent="0.2">
      <c r="A6" s="26" t="s">
        <v>7</v>
      </c>
      <c r="B6" s="27"/>
      <c r="C6" s="27"/>
      <c r="D6" s="27"/>
      <c r="E6" s="28"/>
      <c r="F6" s="28"/>
    </row>
    <row r="7" spans="1:7" x14ac:dyDescent="0.2">
      <c r="A7" s="26"/>
      <c r="B7" s="27"/>
      <c r="C7" s="27"/>
      <c r="D7" s="27"/>
      <c r="E7" s="28"/>
      <c r="F7" s="28"/>
    </row>
    <row r="8" spans="1:7" x14ac:dyDescent="0.2">
      <c r="A8" s="27" t="s">
        <v>414</v>
      </c>
      <c r="B8" s="27" t="s">
        <v>678</v>
      </c>
      <c r="C8" s="27" t="s">
        <v>187</v>
      </c>
      <c r="D8" s="27">
        <v>3000</v>
      </c>
      <c r="E8" s="28">
        <v>30532.11</v>
      </c>
      <c r="F8" s="28">
        <v>4.6941382811924699</v>
      </c>
    </row>
    <row r="9" spans="1:7" x14ac:dyDescent="0.2">
      <c r="A9" s="27" t="s">
        <v>470</v>
      </c>
      <c r="B9" s="27" t="s">
        <v>822</v>
      </c>
      <c r="C9" s="27" t="s">
        <v>226</v>
      </c>
      <c r="D9" s="27">
        <v>50</v>
      </c>
      <c r="E9" s="28">
        <v>25178.799999999999</v>
      </c>
      <c r="F9" s="28">
        <v>3.8710973121244798</v>
      </c>
      <c r="G9" s="20"/>
    </row>
    <row r="10" spans="1:7" x14ac:dyDescent="0.2">
      <c r="A10" s="27" t="s">
        <v>278</v>
      </c>
      <c r="B10" s="27" t="s">
        <v>621</v>
      </c>
      <c r="C10" s="27" t="s">
        <v>279</v>
      </c>
      <c r="D10" s="27">
        <v>2390</v>
      </c>
      <c r="E10" s="28">
        <v>24035.6803</v>
      </c>
      <c r="F10" s="28">
        <v>3.69534915899143</v>
      </c>
      <c r="G10" s="20"/>
    </row>
    <row r="11" spans="1:7" x14ac:dyDescent="0.2">
      <c r="A11" s="27" t="s">
        <v>276</v>
      </c>
      <c r="B11" s="27" t="s">
        <v>673</v>
      </c>
      <c r="C11" s="27" t="s">
        <v>187</v>
      </c>
      <c r="D11" s="27">
        <v>2200</v>
      </c>
      <c r="E11" s="28">
        <v>22361.635999999999</v>
      </c>
      <c r="F11" s="28">
        <v>3.4379743678930699</v>
      </c>
      <c r="G11" s="20"/>
    </row>
    <row r="12" spans="1:7" x14ac:dyDescent="0.2">
      <c r="A12" s="27" t="s">
        <v>282</v>
      </c>
      <c r="B12" s="27" t="s">
        <v>785</v>
      </c>
      <c r="C12" s="27" t="s">
        <v>283</v>
      </c>
      <c r="D12" s="27">
        <v>2100</v>
      </c>
      <c r="E12" s="28">
        <v>21071.526000000002</v>
      </c>
      <c r="F12" s="28">
        <v>3.2396272920457299</v>
      </c>
      <c r="G12" s="20"/>
    </row>
    <row r="13" spans="1:7" x14ac:dyDescent="0.2">
      <c r="A13" s="27" t="s">
        <v>472</v>
      </c>
      <c r="B13" s="27" t="s">
        <v>823</v>
      </c>
      <c r="C13" s="27" t="s">
        <v>187</v>
      </c>
      <c r="D13" s="27">
        <v>2000</v>
      </c>
      <c r="E13" s="28">
        <v>20336.98</v>
      </c>
      <c r="F13" s="28">
        <v>3.12669502179331</v>
      </c>
      <c r="G13" s="20"/>
    </row>
    <row r="14" spans="1:7" x14ac:dyDescent="0.2">
      <c r="A14" s="27" t="s">
        <v>289</v>
      </c>
      <c r="B14" s="27" t="s">
        <v>741</v>
      </c>
      <c r="C14" s="27" t="s">
        <v>230</v>
      </c>
      <c r="D14" s="27">
        <v>1850</v>
      </c>
      <c r="E14" s="28">
        <v>18550.431</v>
      </c>
      <c r="F14" s="28">
        <v>2.8520232728664898</v>
      </c>
      <c r="G14" s="20"/>
    </row>
    <row r="15" spans="1:7" x14ac:dyDescent="0.2">
      <c r="A15" s="27" t="s">
        <v>194</v>
      </c>
      <c r="B15" s="27" t="s">
        <v>805</v>
      </c>
      <c r="C15" s="27" t="s">
        <v>178</v>
      </c>
      <c r="D15" s="27">
        <v>1800</v>
      </c>
      <c r="E15" s="28">
        <v>18073.62</v>
      </c>
      <c r="F15" s="28">
        <v>2.7787162931656502</v>
      </c>
      <c r="G15" s="20"/>
    </row>
    <row r="16" spans="1:7" x14ac:dyDescent="0.2">
      <c r="A16" s="27" t="s">
        <v>201</v>
      </c>
      <c r="B16" s="27" t="s">
        <v>788</v>
      </c>
      <c r="C16" s="27" t="s">
        <v>202</v>
      </c>
      <c r="D16" s="27">
        <v>1730</v>
      </c>
      <c r="E16" s="28">
        <v>17332.350999999999</v>
      </c>
      <c r="F16" s="28">
        <v>2.6647503998958699</v>
      </c>
      <c r="G16" s="20"/>
    </row>
    <row r="17" spans="1:7" x14ac:dyDescent="0.2">
      <c r="A17" s="27" t="s">
        <v>195</v>
      </c>
      <c r="B17" s="27" t="s">
        <v>806</v>
      </c>
      <c r="C17" s="27" t="s">
        <v>196</v>
      </c>
      <c r="D17" s="27">
        <v>1502</v>
      </c>
      <c r="E17" s="28">
        <v>15769.69326</v>
      </c>
      <c r="F17" s="28">
        <v>2.4245006589596598</v>
      </c>
      <c r="G17" s="20"/>
    </row>
    <row r="18" spans="1:7" x14ac:dyDescent="0.2">
      <c r="A18" s="27" t="s">
        <v>277</v>
      </c>
      <c r="B18" s="27" t="s">
        <v>611</v>
      </c>
      <c r="C18" s="27" t="s">
        <v>147</v>
      </c>
      <c r="D18" s="27">
        <v>1500</v>
      </c>
      <c r="E18" s="28">
        <v>15136.965</v>
      </c>
      <c r="F18" s="28">
        <v>2.32722228721076</v>
      </c>
      <c r="G18" s="20"/>
    </row>
    <row r="19" spans="1:7" x14ac:dyDescent="0.2">
      <c r="A19" s="27" t="s">
        <v>345</v>
      </c>
      <c r="B19" s="27" t="s">
        <v>752</v>
      </c>
      <c r="C19" s="27" t="s">
        <v>137</v>
      </c>
      <c r="D19" s="27">
        <v>1450</v>
      </c>
      <c r="E19" s="28">
        <v>14677.4655</v>
      </c>
      <c r="F19" s="28">
        <v>2.2565768521871501</v>
      </c>
      <c r="G19" s="20"/>
    </row>
    <row r="20" spans="1:7" x14ac:dyDescent="0.2">
      <c r="A20" s="27" t="s">
        <v>341</v>
      </c>
      <c r="B20" s="27" t="s">
        <v>608</v>
      </c>
      <c r="C20" s="27" t="s">
        <v>224</v>
      </c>
      <c r="D20" s="27">
        <v>1200</v>
      </c>
      <c r="E20" s="28">
        <v>12300.3</v>
      </c>
      <c r="F20" s="28">
        <v>1.8911011751284701</v>
      </c>
      <c r="G20" s="20"/>
    </row>
    <row r="21" spans="1:7" x14ac:dyDescent="0.2">
      <c r="A21" s="27" t="s">
        <v>199</v>
      </c>
      <c r="B21" s="27" t="s">
        <v>599</v>
      </c>
      <c r="C21" s="27" t="s">
        <v>196</v>
      </c>
      <c r="D21" s="27">
        <v>1200</v>
      </c>
      <c r="E21" s="28">
        <v>12183.828</v>
      </c>
      <c r="F21" s="28">
        <v>1.8731942674864199</v>
      </c>
      <c r="G21" s="20"/>
    </row>
    <row r="22" spans="1:7" x14ac:dyDescent="0.2">
      <c r="A22" s="27" t="s">
        <v>269</v>
      </c>
      <c r="B22" s="27" t="s">
        <v>782</v>
      </c>
      <c r="C22" s="27" t="s">
        <v>224</v>
      </c>
      <c r="D22" s="27">
        <v>1200</v>
      </c>
      <c r="E22" s="28">
        <v>12112.308000000001</v>
      </c>
      <c r="F22" s="28">
        <v>1.86219847420941</v>
      </c>
      <c r="G22" s="20"/>
    </row>
    <row r="23" spans="1:7" x14ac:dyDescent="0.2">
      <c r="A23" s="27" t="s">
        <v>320</v>
      </c>
      <c r="B23" s="27" t="s">
        <v>737</v>
      </c>
      <c r="C23" s="27" t="s">
        <v>147</v>
      </c>
      <c r="D23" s="27">
        <v>1200</v>
      </c>
      <c r="E23" s="28">
        <v>12047.567999999999</v>
      </c>
      <c r="F23" s="28">
        <v>1.8522450673756099</v>
      </c>
      <c r="G23" s="20"/>
    </row>
    <row r="24" spans="1:7" x14ac:dyDescent="0.2">
      <c r="A24" s="27" t="s">
        <v>227</v>
      </c>
      <c r="B24" s="27" t="s">
        <v>601</v>
      </c>
      <c r="C24" s="27" t="s">
        <v>224</v>
      </c>
      <c r="D24" s="27">
        <v>990</v>
      </c>
      <c r="E24" s="28">
        <v>10121.165999999999</v>
      </c>
      <c r="F24" s="28">
        <v>1.5560717150208001</v>
      </c>
      <c r="G24" s="20"/>
    </row>
    <row r="25" spans="1:7" x14ac:dyDescent="0.2">
      <c r="A25" s="27" t="s">
        <v>471</v>
      </c>
      <c r="B25" s="27" t="s">
        <v>824</v>
      </c>
      <c r="C25" s="27" t="s">
        <v>187</v>
      </c>
      <c r="D25" s="27">
        <v>750</v>
      </c>
      <c r="E25" s="28">
        <v>7653.72</v>
      </c>
      <c r="F25" s="28">
        <v>1.17671592449812</v>
      </c>
      <c r="G25" s="20"/>
    </row>
    <row r="26" spans="1:7" x14ac:dyDescent="0.2">
      <c r="A26" s="27" t="s">
        <v>136</v>
      </c>
      <c r="B26" s="27" t="s">
        <v>600</v>
      </c>
      <c r="C26" s="27" t="s">
        <v>137</v>
      </c>
      <c r="D26" s="27">
        <v>750</v>
      </c>
      <c r="E26" s="28">
        <v>7579.8824999999997</v>
      </c>
      <c r="F26" s="28">
        <v>1.16536382877537</v>
      </c>
      <c r="G26" s="20"/>
    </row>
    <row r="27" spans="1:7" x14ac:dyDescent="0.2">
      <c r="A27" s="27" t="s">
        <v>286</v>
      </c>
      <c r="B27" s="27" t="s">
        <v>787</v>
      </c>
      <c r="C27" s="27" t="s">
        <v>175</v>
      </c>
      <c r="D27" s="27">
        <v>750</v>
      </c>
      <c r="E27" s="28">
        <v>7538.9775</v>
      </c>
      <c r="F27" s="28">
        <v>1.15907491764568</v>
      </c>
      <c r="G27" s="20"/>
    </row>
    <row r="28" spans="1:7" x14ac:dyDescent="0.2">
      <c r="A28" s="27" t="s">
        <v>476</v>
      </c>
      <c r="B28" s="27" t="s">
        <v>825</v>
      </c>
      <c r="C28" s="27" t="s">
        <v>137</v>
      </c>
      <c r="D28" s="27">
        <v>650</v>
      </c>
      <c r="E28" s="28">
        <v>7303.9915000000001</v>
      </c>
      <c r="F28" s="28">
        <v>1.1229471564741</v>
      </c>
      <c r="G28" s="20"/>
    </row>
    <row r="29" spans="1:7" x14ac:dyDescent="0.2">
      <c r="A29" s="27" t="s">
        <v>318</v>
      </c>
      <c r="B29" s="27" t="s">
        <v>735</v>
      </c>
      <c r="C29" s="27" t="s">
        <v>147</v>
      </c>
      <c r="D29" s="27">
        <v>700</v>
      </c>
      <c r="E29" s="28">
        <v>7003.1277170000003</v>
      </c>
      <c r="F29" s="28">
        <v>1.0766910608028599</v>
      </c>
      <c r="G29" s="20"/>
    </row>
    <row r="30" spans="1:7" x14ac:dyDescent="0.2">
      <c r="A30" s="27" t="s">
        <v>474</v>
      </c>
      <c r="B30" s="27" t="s">
        <v>826</v>
      </c>
      <c r="C30" s="27" t="s">
        <v>480</v>
      </c>
      <c r="D30" s="27">
        <v>600</v>
      </c>
      <c r="E30" s="28">
        <v>6015.4319999999998</v>
      </c>
      <c r="F30" s="28">
        <v>0.92483846118431401</v>
      </c>
      <c r="G30" s="20"/>
    </row>
    <row r="31" spans="1:7" x14ac:dyDescent="0.2">
      <c r="A31" s="27" t="s">
        <v>477</v>
      </c>
      <c r="B31" s="27" t="s">
        <v>827</v>
      </c>
      <c r="C31" s="27" t="s">
        <v>175</v>
      </c>
      <c r="D31" s="27">
        <v>400</v>
      </c>
      <c r="E31" s="28">
        <v>5076.78</v>
      </c>
      <c r="F31" s="28">
        <v>0.78052605415060805</v>
      </c>
      <c r="G31" s="20"/>
    </row>
    <row r="32" spans="1:7" x14ac:dyDescent="0.2">
      <c r="A32" s="27" t="s">
        <v>403</v>
      </c>
      <c r="B32" s="27" t="s">
        <v>657</v>
      </c>
      <c r="C32" s="27" t="s">
        <v>142</v>
      </c>
      <c r="D32" s="27">
        <v>500</v>
      </c>
      <c r="E32" s="28">
        <v>5047.6850000000004</v>
      </c>
      <c r="F32" s="28">
        <v>0.77605286335929702</v>
      </c>
      <c r="G32" s="20"/>
    </row>
    <row r="33" spans="1:7" x14ac:dyDescent="0.2">
      <c r="A33" s="27" t="s">
        <v>416</v>
      </c>
      <c r="B33" s="27" t="s">
        <v>603</v>
      </c>
      <c r="C33" s="27" t="s">
        <v>178</v>
      </c>
      <c r="D33" s="27">
        <v>500</v>
      </c>
      <c r="E33" s="28">
        <v>5017.6750000000002</v>
      </c>
      <c r="F33" s="28">
        <v>0.77143899652144698</v>
      </c>
      <c r="G33" s="20"/>
    </row>
    <row r="34" spans="1:7" x14ac:dyDescent="0.2">
      <c r="A34" s="27" t="s">
        <v>473</v>
      </c>
      <c r="B34" s="27" t="s">
        <v>828</v>
      </c>
      <c r="C34" s="27" t="s">
        <v>224</v>
      </c>
      <c r="D34" s="27">
        <v>400</v>
      </c>
      <c r="E34" s="28">
        <v>4082.9879999999998</v>
      </c>
      <c r="F34" s="28">
        <v>0.62773618568941003</v>
      </c>
      <c r="G34" s="20"/>
    </row>
    <row r="35" spans="1:7" x14ac:dyDescent="0.2">
      <c r="A35" s="27" t="s">
        <v>475</v>
      </c>
      <c r="B35" s="27" t="s">
        <v>829</v>
      </c>
      <c r="C35" s="27" t="s">
        <v>175</v>
      </c>
      <c r="D35" s="27">
        <v>350</v>
      </c>
      <c r="E35" s="28">
        <v>3551.8665000000001</v>
      </c>
      <c r="F35" s="28">
        <v>0.54607927546884605</v>
      </c>
      <c r="G35" s="20"/>
    </row>
    <row r="36" spans="1:7" x14ac:dyDescent="0.2">
      <c r="A36" s="27" t="s">
        <v>478</v>
      </c>
      <c r="B36" s="27" t="s">
        <v>830</v>
      </c>
      <c r="C36" s="27" t="s">
        <v>222</v>
      </c>
      <c r="D36" s="27">
        <v>800</v>
      </c>
      <c r="E36" s="28">
        <v>3337.9760000000001</v>
      </c>
      <c r="F36" s="28">
        <v>0.51319482745547995</v>
      </c>
      <c r="G36" s="20"/>
    </row>
    <row r="37" spans="1:7" x14ac:dyDescent="0.2">
      <c r="A37" s="27" t="s">
        <v>232</v>
      </c>
      <c r="B37" s="27" t="s">
        <v>672</v>
      </c>
      <c r="C37" s="27" t="s">
        <v>187</v>
      </c>
      <c r="D37" s="27">
        <v>320</v>
      </c>
      <c r="E37" s="28">
        <v>3321.2064</v>
      </c>
      <c r="F37" s="28">
        <v>0.51061659682155702</v>
      </c>
      <c r="G37" s="20"/>
    </row>
    <row r="38" spans="1:7" x14ac:dyDescent="0.2">
      <c r="A38" s="27" t="s">
        <v>271</v>
      </c>
      <c r="B38" s="27" t="s">
        <v>616</v>
      </c>
      <c r="C38" s="27" t="s">
        <v>137</v>
      </c>
      <c r="D38" s="27">
        <v>300</v>
      </c>
      <c r="E38" s="28">
        <v>3040.9920000000002</v>
      </c>
      <c r="F38" s="28">
        <v>0.46753522635677802</v>
      </c>
      <c r="G38" s="20"/>
    </row>
    <row r="39" spans="1:7" x14ac:dyDescent="0.2">
      <c r="A39" s="27" t="s">
        <v>469</v>
      </c>
      <c r="B39" s="27" t="s">
        <v>831</v>
      </c>
      <c r="C39" s="27" t="s">
        <v>178</v>
      </c>
      <c r="D39" s="27">
        <v>230</v>
      </c>
      <c r="E39" s="28">
        <v>2320.7321999999999</v>
      </c>
      <c r="F39" s="28">
        <v>0.35679937811098</v>
      </c>
      <c r="G39" s="20"/>
    </row>
    <row r="40" spans="1:7" x14ac:dyDescent="0.2">
      <c r="A40" s="27" t="s">
        <v>141</v>
      </c>
      <c r="B40" s="27" t="s">
        <v>619</v>
      </c>
      <c r="C40" s="27" t="s">
        <v>142</v>
      </c>
      <c r="D40" s="27">
        <v>190</v>
      </c>
      <c r="E40" s="28">
        <v>1937.221</v>
      </c>
      <c r="F40" s="28">
        <v>0.29783671207885598</v>
      </c>
      <c r="G40" s="20"/>
    </row>
    <row r="41" spans="1:7" x14ac:dyDescent="0.2">
      <c r="A41" s="27" t="s">
        <v>468</v>
      </c>
      <c r="B41" s="27" t="s">
        <v>832</v>
      </c>
      <c r="C41" s="27" t="s">
        <v>178</v>
      </c>
      <c r="D41" s="27">
        <v>180</v>
      </c>
      <c r="E41" s="28">
        <v>1818.3366000000001</v>
      </c>
      <c r="F41" s="28">
        <v>0.27955891165574098</v>
      </c>
      <c r="G41" s="20"/>
    </row>
    <row r="42" spans="1:7" x14ac:dyDescent="0.2">
      <c r="A42" s="27" t="s">
        <v>185</v>
      </c>
      <c r="B42" s="27" t="s">
        <v>804</v>
      </c>
      <c r="C42" s="27" t="s">
        <v>144</v>
      </c>
      <c r="D42" s="27">
        <v>170</v>
      </c>
      <c r="E42" s="28">
        <v>1713.0169000000001</v>
      </c>
      <c r="F42" s="28">
        <v>0.26336660671730999</v>
      </c>
      <c r="G42" s="20"/>
    </row>
    <row r="43" spans="1:7" x14ac:dyDescent="0.2">
      <c r="A43" s="27" t="s">
        <v>479</v>
      </c>
      <c r="B43" s="27" t="s">
        <v>833</v>
      </c>
      <c r="C43" s="27" t="s">
        <v>187</v>
      </c>
      <c r="D43" s="27">
        <v>150</v>
      </c>
      <c r="E43" s="28">
        <v>1569.0165</v>
      </c>
      <c r="F43" s="28">
        <v>0.241227364124937</v>
      </c>
      <c r="G43" s="20"/>
    </row>
    <row r="44" spans="1:7" x14ac:dyDescent="0.2">
      <c r="A44" s="27" t="s">
        <v>313</v>
      </c>
      <c r="B44" s="27" t="s">
        <v>666</v>
      </c>
      <c r="C44" s="27" t="s">
        <v>137</v>
      </c>
      <c r="D44" s="27">
        <v>100</v>
      </c>
      <c r="E44" s="28">
        <v>1014.71</v>
      </c>
      <c r="F44" s="28">
        <v>0.15600589200382201</v>
      </c>
      <c r="G44" s="20"/>
    </row>
    <row r="45" spans="1:7" x14ac:dyDescent="0.2">
      <c r="A45" s="27" t="s">
        <v>417</v>
      </c>
      <c r="B45" s="27" t="s">
        <v>681</v>
      </c>
      <c r="C45" s="27" t="s">
        <v>386</v>
      </c>
      <c r="D45" s="27">
        <v>10</v>
      </c>
      <c r="E45" s="28">
        <v>1006.54</v>
      </c>
      <c r="F45" s="28">
        <v>0.15474980096532701</v>
      </c>
      <c r="G45" s="20"/>
    </row>
    <row r="46" spans="1:7" x14ac:dyDescent="0.2">
      <c r="A46" s="27" t="s">
        <v>346</v>
      </c>
      <c r="B46" s="27" t="s">
        <v>718</v>
      </c>
      <c r="C46" s="27" t="s">
        <v>224</v>
      </c>
      <c r="D46" s="27">
        <v>40</v>
      </c>
      <c r="E46" s="28">
        <v>407.53960000000001</v>
      </c>
      <c r="F46" s="28">
        <v>6.2656895886392006E-2</v>
      </c>
      <c r="G46" s="20"/>
    </row>
    <row r="47" spans="1:7" x14ac:dyDescent="0.2">
      <c r="A47" s="26" t="s">
        <v>134</v>
      </c>
      <c r="B47" s="27"/>
      <c r="C47" s="27"/>
      <c r="D47" s="27"/>
      <c r="E47" s="29">
        <f>SUM(E8:E46)</f>
        <v>389181.84097700013</v>
      </c>
      <c r="F47" s="29">
        <f>SUM(F8:F46)</f>
        <v>59.834494834293999</v>
      </c>
    </row>
    <row r="48" spans="1:7" x14ac:dyDescent="0.2">
      <c r="A48" s="27"/>
      <c r="B48" s="27"/>
      <c r="C48" s="27"/>
      <c r="D48" s="27"/>
      <c r="E48" s="28"/>
      <c r="F48" s="28"/>
    </row>
    <row r="49" spans="1:7" x14ac:dyDescent="0.2">
      <c r="A49" s="26" t="s">
        <v>145</v>
      </c>
      <c r="B49" s="27"/>
      <c r="C49" s="27"/>
      <c r="D49" s="27"/>
      <c r="E49" s="28"/>
      <c r="F49" s="28"/>
    </row>
    <row r="50" spans="1:7" x14ac:dyDescent="0.2">
      <c r="A50" s="27" t="s">
        <v>370</v>
      </c>
      <c r="B50" s="27" t="s">
        <v>652</v>
      </c>
      <c r="C50" s="27" t="s">
        <v>371</v>
      </c>
      <c r="D50" s="27">
        <v>4460</v>
      </c>
      <c r="E50" s="28">
        <v>22434.959599999998</v>
      </c>
      <c r="F50" s="28">
        <v>3.4492474544132898</v>
      </c>
      <c r="G50" s="20"/>
    </row>
    <row r="51" spans="1:7" x14ac:dyDescent="0.2">
      <c r="A51" s="27" t="s">
        <v>483</v>
      </c>
      <c r="B51" s="27" t="s">
        <v>843</v>
      </c>
      <c r="C51" s="27" t="s">
        <v>298</v>
      </c>
      <c r="D51" s="27">
        <v>100</v>
      </c>
      <c r="E51" s="28">
        <v>11646.71</v>
      </c>
      <c r="F51" s="28">
        <v>1.79061542949201</v>
      </c>
      <c r="G51" s="20"/>
    </row>
    <row r="52" spans="1:7" x14ac:dyDescent="0.2">
      <c r="A52" s="27" t="s">
        <v>481</v>
      </c>
      <c r="B52" s="27" t="s">
        <v>844</v>
      </c>
      <c r="C52" s="27" t="s">
        <v>344</v>
      </c>
      <c r="D52" s="27">
        <v>1000</v>
      </c>
      <c r="E52" s="28">
        <v>11483.15</v>
      </c>
      <c r="F52" s="28">
        <v>1.765469009632</v>
      </c>
      <c r="G52" s="20"/>
    </row>
    <row r="53" spans="1:7" x14ac:dyDescent="0.2">
      <c r="A53" s="27" t="s">
        <v>375</v>
      </c>
      <c r="B53" s="27" t="s">
        <v>756</v>
      </c>
      <c r="C53" s="27" t="s">
        <v>234</v>
      </c>
      <c r="D53" s="27">
        <v>50</v>
      </c>
      <c r="E53" s="28">
        <v>6626.9650000000001</v>
      </c>
      <c r="F53" s="28">
        <v>1.0188581822423199</v>
      </c>
      <c r="G53" s="20"/>
    </row>
    <row r="54" spans="1:7" x14ac:dyDescent="0.2">
      <c r="A54" s="27" t="s">
        <v>484</v>
      </c>
      <c r="B54" s="27" t="s">
        <v>845</v>
      </c>
      <c r="C54" s="27" t="s">
        <v>480</v>
      </c>
      <c r="D54" s="27">
        <v>500</v>
      </c>
      <c r="E54" s="28">
        <v>5004.4030000000002</v>
      </c>
      <c r="F54" s="28">
        <v>0.76939850199722404</v>
      </c>
      <c r="G54" s="20"/>
    </row>
    <row r="55" spans="1:7" x14ac:dyDescent="0.2">
      <c r="A55" s="27" t="s">
        <v>485</v>
      </c>
      <c r="B55" s="27" t="s">
        <v>846</v>
      </c>
      <c r="C55" s="27" t="s">
        <v>196</v>
      </c>
      <c r="D55" s="27">
        <v>250</v>
      </c>
      <c r="E55" s="28">
        <v>4091.1374999999998</v>
      </c>
      <c r="F55" s="28">
        <v>0.628989124969485</v>
      </c>
      <c r="G55" s="20"/>
    </row>
    <row r="56" spans="1:7" x14ac:dyDescent="0.2">
      <c r="A56" s="27" t="s">
        <v>374</v>
      </c>
      <c r="B56" s="27" t="s">
        <v>732</v>
      </c>
      <c r="C56" s="27" t="s">
        <v>562</v>
      </c>
      <c r="D56" s="27">
        <v>30</v>
      </c>
      <c r="E56" s="28">
        <v>3971.9940000000001</v>
      </c>
      <c r="F56" s="28">
        <v>0.61067148939483096</v>
      </c>
      <c r="G56" s="20"/>
    </row>
    <row r="57" spans="1:7" x14ac:dyDescent="0.2">
      <c r="A57" s="27" t="s">
        <v>399</v>
      </c>
      <c r="B57" s="27" t="s">
        <v>731</v>
      </c>
      <c r="C57" s="27" t="s">
        <v>237</v>
      </c>
      <c r="D57" s="27">
        <v>325</v>
      </c>
      <c r="E57" s="28">
        <v>3276.8254999999999</v>
      </c>
      <c r="F57" s="28">
        <v>0.50379328583375504</v>
      </c>
      <c r="G57" s="20"/>
    </row>
    <row r="58" spans="1:7" x14ac:dyDescent="0.2">
      <c r="A58" s="27" t="s">
        <v>482</v>
      </c>
      <c r="B58" s="27" t="s">
        <v>847</v>
      </c>
      <c r="C58" s="27" t="s">
        <v>237</v>
      </c>
      <c r="D58" s="27">
        <v>406</v>
      </c>
      <c r="E58" s="28">
        <v>1624.3242029999999</v>
      </c>
      <c r="F58" s="28">
        <v>0.249730608934979</v>
      </c>
      <c r="G58" s="20"/>
    </row>
    <row r="59" spans="1:7" x14ac:dyDescent="0.2">
      <c r="A59" s="27" t="s">
        <v>297</v>
      </c>
      <c r="B59" s="27" t="s">
        <v>793</v>
      </c>
      <c r="C59" s="27" t="s">
        <v>298</v>
      </c>
      <c r="D59" s="27">
        <v>5</v>
      </c>
      <c r="E59" s="28">
        <v>584.83100000000002</v>
      </c>
      <c r="F59" s="28">
        <v>8.9914440408084301E-2</v>
      </c>
      <c r="G59" s="20"/>
    </row>
    <row r="60" spans="1:7" x14ac:dyDescent="0.2">
      <c r="A60" s="26" t="s">
        <v>134</v>
      </c>
      <c r="B60" s="27"/>
      <c r="C60" s="27"/>
      <c r="D60" s="27"/>
      <c r="E60" s="29">
        <f>SUM(E50:E59)</f>
        <v>70745.299803000002</v>
      </c>
      <c r="F60" s="29">
        <f>SUM(F50:F59)</f>
        <v>10.876687527317976</v>
      </c>
    </row>
    <row r="61" spans="1:7" x14ac:dyDescent="0.2">
      <c r="A61" s="27"/>
      <c r="B61" s="27"/>
      <c r="C61" s="27"/>
      <c r="D61" s="27"/>
      <c r="E61" s="28"/>
      <c r="F61" s="28"/>
    </row>
    <row r="62" spans="1:7" x14ac:dyDescent="0.2">
      <c r="A62" s="26" t="s">
        <v>148</v>
      </c>
      <c r="B62" s="27"/>
      <c r="C62" s="27"/>
      <c r="D62" s="27"/>
      <c r="E62" s="28"/>
      <c r="F62" s="28"/>
    </row>
    <row r="63" spans="1:7" x14ac:dyDescent="0.2">
      <c r="A63" s="26" t="s">
        <v>149</v>
      </c>
      <c r="B63" s="27"/>
      <c r="C63" s="27"/>
      <c r="D63" s="27"/>
      <c r="E63" s="28"/>
      <c r="F63" s="28"/>
    </row>
    <row r="64" spans="1:7" x14ac:dyDescent="0.2">
      <c r="A64" s="27" t="s">
        <v>257</v>
      </c>
      <c r="B64" s="27" t="s">
        <v>771</v>
      </c>
      <c r="C64" s="27" t="s">
        <v>156</v>
      </c>
      <c r="D64" s="27">
        <v>30000</v>
      </c>
      <c r="E64" s="28">
        <v>28208.22</v>
      </c>
      <c r="F64" s="28">
        <v>4.3368534092894002</v>
      </c>
    </row>
    <row r="65" spans="1:6" x14ac:dyDescent="0.2">
      <c r="A65" s="27" t="s">
        <v>191</v>
      </c>
      <c r="B65" s="27" t="s">
        <v>821</v>
      </c>
      <c r="C65" s="27" t="s">
        <v>151</v>
      </c>
      <c r="D65" s="27">
        <v>18500</v>
      </c>
      <c r="E65" s="28">
        <v>17391.942500000001</v>
      </c>
      <c r="F65" s="28">
        <v>2.6739122541333802</v>
      </c>
    </row>
    <row r="66" spans="1:6" x14ac:dyDescent="0.2">
      <c r="A66" s="27" t="s">
        <v>486</v>
      </c>
      <c r="B66" s="27" t="s">
        <v>834</v>
      </c>
      <c r="C66" s="27" t="s">
        <v>156</v>
      </c>
      <c r="D66" s="27">
        <v>10000</v>
      </c>
      <c r="E66" s="28">
        <v>9804.26</v>
      </c>
      <c r="F66" s="28">
        <v>1.5073492197153799</v>
      </c>
    </row>
    <row r="67" spans="1:6" x14ac:dyDescent="0.2">
      <c r="A67" s="27" t="s">
        <v>487</v>
      </c>
      <c r="B67" s="27" t="s">
        <v>835</v>
      </c>
      <c r="C67" s="27" t="s">
        <v>156</v>
      </c>
      <c r="D67" s="27">
        <v>10000</v>
      </c>
      <c r="E67" s="28">
        <v>9405.24</v>
      </c>
      <c r="F67" s="28">
        <v>1.4460021638793601</v>
      </c>
    </row>
    <row r="68" spans="1:6" x14ac:dyDescent="0.2">
      <c r="A68" s="27" t="s">
        <v>302</v>
      </c>
      <c r="B68" s="27" t="s">
        <v>790</v>
      </c>
      <c r="C68" s="27" t="s">
        <v>156</v>
      </c>
      <c r="D68" s="27">
        <v>5000</v>
      </c>
      <c r="E68" s="28">
        <v>4907.3649999999998</v>
      </c>
      <c r="F68" s="28">
        <v>0.754479461337068</v>
      </c>
    </row>
    <row r="69" spans="1:6" x14ac:dyDescent="0.2">
      <c r="A69" s="27" t="s">
        <v>488</v>
      </c>
      <c r="B69" s="27" t="s">
        <v>836</v>
      </c>
      <c r="C69" s="27" t="s">
        <v>156</v>
      </c>
      <c r="D69" s="27">
        <v>5000</v>
      </c>
      <c r="E69" s="28">
        <v>4903</v>
      </c>
      <c r="F69" s="28">
        <v>0.75380836741013602</v>
      </c>
    </row>
    <row r="70" spans="1:6" x14ac:dyDescent="0.2">
      <c r="A70" s="27" t="s">
        <v>152</v>
      </c>
      <c r="B70" s="27" t="s">
        <v>781</v>
      </c>
      <c r="C70" s="27" t="s">
        <v>153</v>
      </c>
      <c r="D70" s="27">
        <v>4000</v>
      </c>
      <c r="E70" s="28">
        <v>3957.8719999999998</v>
      </c>
      <c r="F70" s="28">
        <v>0.60850031220442402</v>
      </c>
    </row>
    <row r="71" spans="1:6" x14ac:dyDescent="0.2">
      <c r="A71" s="27" t="s">
        <v>207</v>
      </c>
      <c r="B71" s="27" t="s">
        <v>810</v>
      </c>
      <c r="C71" s="27" t="s">
        <v>156</v>
      </c>
      <c r="D71" s="27">
        <v>2200</v>
      </c>
      <c r="E71" s="28">
        <v>2186.7802000000001</v>
      </c>
      <c r="F71" s="28">
        <v>0.33620501987493601</v>
      </c>
    </row>
    <row r="72" spans="1:6" x14ac:dyDescent="0.2">
      <c r="A72" s="27" t="s">
        <v>206</v>
      </c>
      <c r="B72" s="27" t="s">
        <v>799</v>
      </c>
      <c r="C72" s="27" t="s">
        <v>156</v>
      </c>
      <c r="D72" s="27">
        <v>500</v>
      </c>
      <c r="E72" s="28">
        <v>497.11900000000003</v>
      </c>
      <c r="F72" s="28">
        <v>7.6429219212433105E-2</v>
      </c>
    </row>
    <row r="73" spans="1:6" x14ac:dyDescent="0.2">
      <c r="A73" s="27" t="s">
        <v>205</v>
      </c>
      <c r="B73" s="27" t="s">
        <v>772</v>
      </c>
      <c r="C73" s="27" t="s">
        <v>153</v>
      </c>
      <c r="D73" s="27">
        <v>300</v>
      </c>
      <c r="E73" s="28">
        <v>297.24209999999999</v>
      </c>
      <c r="F73" s="28">
        <v>4.56992825059271E-2</v>
      </c>
    </row>
    <row r="74" spans="1:6" x14ac:dyDescent="0.2">
      <c r="A74" s="26" t="s">
        <v>134</v>
      </c>
      <c r="B74" s="27"/>
      <c r="C74" s="27"/>
      <c r="D74" s="27"/>
      <c r="E74" s="29">
        <f>SUM(E64:E73)</f>
        <v>81559.040800000017</v>
      </c>
      <c r="F74" s="29">
        <f>SUM(F64:F73)</f>
        <v>12.539238709562442</v>
      </c>
    </row>
    <row r="75" spans="1:6" x14ac:dyDescent="0.2">
      <c r="A75" s="27"/>
      <c r="B75" s="27"/>
      <c r="C75" s="27"/>
      <c r="D75" s="27"/>
      <c r="E75" s="28"/>
      <c r="F75" s="28"/>
    </row>
    <row r="76" spans="1:6" x14ac:dyDescent="0.2">
      <c r="A76" s="26" t="s">
        <v>154</v>
      </c>
      <c r="B76" s="27"/>
      <c r="C76" s="27"/>
      <c r="D76" s="27"/>
      <c r="E76" s="28"/>
      <c r="F76" s="28"/>
    </row>
    <row r="77" spans="1:6" x14ac:dyDescent="0.2">
      <c r="A77" s="27" t="s">
        <v>489</v>
      </c>
      <c r="B77" s="27" t="s">
        <v>837</v>
      </c>
      <c r="C77" s="27" t="s">
        <v>156</v>
      </c>
      <c r="D77" s="27">
        <v>4320</v>
      </c>
      <c r="E77" s="28">
        <v>20286.331200000001</v>
      </c>
      <c r="F77" s="28">
        <v>3.1189080568250702</v>
      </c>
    </row>
    <row r="78" spans="1:6" x14ac:dyDescent="0.2">
      <c r="A78" s="27" t="s">
        <v>490</v>
      </c>
      <c r="B78" s="27" t="s">
        <v>838</v>
      </c>
      <c r="C78" s="27" t="s">
        <v>151</v>
      </c>
      <c r="D78" s="27">
        <v>2500</v>
      </c>
      <c r="E78" s="28">
        <v>12246.362499999999</v>
      </c>
      <c r="F78" s="28">
        <v>1.8828085912375501</v>
      </c>
    </row>
    <row r="79" spans="1:6" x14ac:dyDescent="0.2">
      <c r="A79" s="27" t="s">
        <v>264</v>
      </c>
      <c r="B79" s="27" t="s">
        <v>595</v>
      </c>
      <c r="C79" s="27" t="s">
        <v>156</v>
      </c>
      <c r="D79" s="27">
        <v>2420</v>
      </c>
      <c r="E79" s="28">
        <v>12073.8035</v>
      </c>
      <c r="F79" s="28">
        <v>1.8562786263034401</v>
      </c>
    </row>
    <row r="80" spans="1:6" x14ac:dyDescent="0.2">
      <c r="A80" s="27" t="s">
        <v>209</v>
      </c>
      <c r="B80" s="27" t="s">
        <v>575</v>
      </c>
      <c r="C80" s="27" t="s">
        <v>156</v>
      </c>
      <c r="D80" s="27">
        <v>2260</v>
      </c>
      <c r="E80" s="28">
        <v>11236.347100000001</v>
      </c>
      <c r="F80" s="28">
        <v>1.72752446728628</v>
      </c>
    </row>
    <row r="81" spans="1:6" x14ac:dyDescent="0.2">
      <c r="A81" s="27" t="s">
        <v>491</v>
      </c>
      <c r="B81" s="27" t="s">
        <v>839</v>
      </c>
      <c r="C81" s="27" t="s">
        <v>156</v>
      </c>
      <c r="D81" s="27">
        <v>1700</v>
      </c>
      <c r="E81" s="28">
        <v>8287.7975000000006</v>
      </c>
      <c r="F81" s="28">
        <v>1.2742017342241101</v>
      </c>
    </row>
    <row r="82" spans="1:6" x14ac:dyDescent="0.2">
      <c r="A82" s="27" t="s">
        <v>492</v>
      </c>
      <c r="B82" s="27" t="s">
        <v>840</v>
      </c>
      <c r="C82" s="27" t="s">
        <v>304</v>
      </c>
      <c r="D82" s="27">
        <v>1500</v>
      </c>
      <c r="E82" s="28">
        <v>7051.4775</v>
      </c>
      <c r="F82" s="28">
        <v>1.0841245649814999</v>
      </c>
    </row>
    <row r="83" spans="1:6" x14ac:dyDescent="0.2">
      <c r="A83" s="27" t="s">
        <v>493</v>
      </c>
      <c r="B83" s="27" t="s">
        <v>841</v>
      </c>
      <c r="C83" s="27" t="s">
        <v>304</v>
      </c>
      <c r="D83" s="27">
        <v>1500</v>
      </c>
      <c r="E83" s="28">
        <v>6918.3450000000003</v>
      </c>
      <c r="F83" s="28">
        <v>1.06365620021009</v>
      </c>
    </row>
    <row r="84" spans="1:6" x14ac:dyDescent="0.2">
      <c r="A84" s="27" t="s">
        <v>494</v>
      </c>
      <c r="B84" s="27" t="s">
        <v>842</v>
      </c>
      <c r="C84" s="27" t="s">
        <v>151</v>
      </c>
      <c r="D84" s="27">
        <v>1000</v>
      </c>
      <c r="E84" s="28">
        <v>4944.5649999999996</v>
      </c>
      <c r="F84" s="28">
        <v>0.76019874978651802</v>
      </c>
    </row>
    <row r="85" spans="1:6" x14ac:dyDescent="0.2">
      <c r="A85" s="27" t="s">
        <v>305</v>
      </c>
      <c r="B85" s="27" t="s">
        <v>792</v>
      </c>
      <c r="C85" s="27" t="s">
        <v>156</v>
      </c>
      <c r="D85" s="27">
        <v>1000</v>
      </c>
      <c r="E85" s="28">
        <v>4904.5950000000003</v>
      </c>
      <c r="F85" s="28">
        <v>0.75405358958962199</v>
      </c>
    </row>
    <row r="86" spans="1:6" x14ac:dyDescent="0.2">
      <c r="A86" s="27" t="s">
        <v>155</v>
      </c>
      <c r="B86" s="27" t="s">
        <v>774</v>
      </c>
      <c r="C86" s="27" t="s">
        <v>156</v>
      </c>
      <c r="D86" s="27">
        <v>1000</v>
      </c>
      <c r="E86" s="28">
        <v>4632.45</v>
      </c>
      <c r="F86" s="28">
        <v>0.71221284348543401</v>
      </c>
    </row>
    <row r="87" spans="1:6" x14ac:dyDescent="0.2">
      <c r="A87" s="27" t="s">
        <v>210</v>
      </c>
      <c r="B87" s="27" t="s">
        <v>800</v>
      </c>
      <c r="C87" s="27" t="s">
        <v>151</v>
      </c>
      <c r="D87" s="27">
        <v>700</v>
      </c>
      <c r="E87" s="28">
        <v>3466.8409999999999</v>
      </c>
      <c r="F87" s="28">
        <v>0.53300708837049204</v>
      </c>
    </row>
    <row r="88" spans="1:6" x14ac:dyDescent="0.2">
      <c r="A88" s="27" t="s">
        <v>303</v>
      </c>
      <c r="B88" s="27" t="s">
        <v>734</v>
      </c>
      <c r="C88" s="27" t="s">
        <v>304</v>
      </c>
      <c r="D88" s="27">
        <v>460</v>
      </c>
      <c r="E88" s="28">
        <v>2174.7121000000002</v>
      </c>
      <c r="F88" s="28">
        <v>0.33434961812932301</v>
      </c>
    </row>
    <row r="89" spans="1:6" x14ac:dyDescent="0.2">
      <c r="A89" s="26" t="s">
        <v>134</v>
      </c>
      <c r="B89" s="27"/>
      <c r="C89" s="27"/>
      <c r="D89" s="27"/>
      <c r="E89" s="29">
        <f>SUM(E77:E88)</f>
        <v>98223.627399999998</v>
      </c>
      <c r="F89" s="29">
        <f>SUM(F77:F88)</f>
        <v>15.101324130429433</v>
      </c>
    </row>
    <row r="90" spans="1:6" x14ac:dyDescent="0.2">
      <c r="A90" s="27"/>
      <c r="B90" s="27"/>
      <c r="C90" s="27"/>
      <c r="D90" s="27"/>
      <c r="E90" s="28"/>
      <c r="F90" s="28"/>
    </row>
    <row r="91" spans="1:6" x14ac:dyDescent="0.2">
      <c r="A91" s="26" t="s">
        <v>134</v>
      </c>
      <c r="B91" s="27"/>
      <c r="C91" s="27"/>
      <c r="D91" s="27"/>
      <c r="E91" s="29">
        <v>639709.80898000009</v>
      </c>
      <c r="F91" s="29">
        <v>98.351745201603833</v>
      </c>
    </row>
    <row r="92" spans="1:6" x14ac:dyDescent="0.2">
      <c r="A92" s="27"/>
      <c r="B92" s="27"/>
      <c r="C92" s="27"/>
      <c r="D92" s="27"/>
      <c r="E92" s="28"/>
      <c r="F92" s="28"/>
    </row>
    <row r="93" spans="1:6" x14ac:dyDescent="0.2">
      <c r="A93" s="26" t="s">
        <v>159</v>
      </c>
      <c r="B93" s="27"/>
      <c r="C93" s="27"/>
      <c r="D93" s="27"/>
      <c r="E93" s="29">
        <v>10720.751927200001</v>
      </c>
      <c r="F93" s="29">
        <v>1.65</v>
      </c>
    </row>
    <row r="94" spans="1:6" x14ac:dyDescent="0.2">
      <c r="A94" s="27"/>
      <c r="B94" s="27"/>
      <c r="C94" s="27"/>
      <c r="D94" s="27"/>
      <c r="E94" s="28"/>
      <c r="F94" s="28"/>
    </row>
    <row r="95" spans="1:6" x14ac:dyDescent="0.2">
      <c r="A95" s="30" t="s">
        <v>160</v>
      </c>
      <c r="B95" s="24"/>
      <c r="C95" s="24"/>
      <c r="D95" s="24"/>
      <c r="E95" s="31">
        <v>650430.56192719995</v>
      </c>
      <c r="F95" s="31">
        <f xml:space="preserve"> ROUND(SUM(F91:F94),2)</f>
        <v>100</v>
      </c>
    </row>
    <row r="96" spans="1:6" x14ac:dyDescent="0.2">
      <c r="A96" s="19" t="s">
        <v>163</v>
      </c>
    </row>
    <row r="97" spans="1:4" x14ac:dyDescent="0.2">
      <c r="A97" s="19" t="s">
        <v>854</v>
      </c>
    </row>
    <row r="98" spans="1:4" x14ac:dyDescent="0.2">
      <c r="A98" s="19" t="s">
        <v>855</v>
      </c>
    </row>
    <row r="99" spans="1:4" x14ac:dyDescent="0.2">
      <c r="A99" s="19" t="s">
        <v>856</v>
      </c>
    </row>
    <row r="100" spans="1:4" x14ac:dyDescent="0.2">
      <c r="A100" s="19" t="s">
        <v>857</v>
      </c>
    </row>
    <row r="101" spans="1:4" x14ac:dyDescent="0.2">
      <c r="A101" s="19"/>
    </row>
    <row r="102" spans="1:4" x14ac:dyDescent="0.2">
      <c r="A102" s="19" t="s">
        <v>164</v>
      </c>
    </row>
    <row r="103" spans="1:4" x14ac:dyDescent="0.2">
      <c r="A103" s="19" t="s">
        <v>860</v>
      </c>
    </row>
    <row r="104" spans="1:4" x14ac:dyDescent="0.2">
      <c r="A104" s="19" t="s">
        <v>558</v>
      </c>
    </row>
    <row r="105" spans="1:4" x14ac:dyDescent="0.2">
      <c r="A105" s="21" t="s">
        <v>505</v>
      </c>
      <c r="D105" s="32">
        <v>10.0595</v>
      </c>
    </row>
    <row r="106" spans="1:4" x14ac:dyDescent="0.2">
      <c r="A106" s="21" t="s">
        <v>511</v>
      </c>
      <c r="D106" s="32">
        <v>20.522600000000001</v>
      </c>
    </row>
    <row r="107" spans="1:4" x14ac:dyDescent="0.2">
      <c r="A107" s="21" t="s">
        <v>506</v>
      </c>
      <c r="D107" s="32">
        <v>10.102</v>
      </c>
    </row>
    <row r="108" spans="1:4" x14ac:dyDescent="0.2">
      <c r="A108" s="21" t="s">
        <v>510</v>
      </c>
      <c r="D108" s="32">
        <v>10.001099999999999</v>
      </c>
    </row>
    <row r="109" spans="1:4" x14ac:dyDescent="0.2">
      <c r="A109" s="21" t="s">
        <v>508</v>
      </c>
      <c r="D109" s="32">
        <v>20.023700000000002</v>
      </c>
    </row>
    <row r="110" spans="1:4" x14ac:dyDescent="0.2">
      <c r="A110" s="21" t="s">
        <v>509</v>
      </c>
      <c r="D110" s="32">
        <v>10.050700000000001</v>
      </c>
    </row>
    <row r="111" spans="1:4" x14ac:dyDescent="0.2">
      <c r="A111" s="21" t="s">
        <v>507</v>
      </c>
      <c r="D111" s="32">
        <v>19.691299999999998</v>
      </c>
    </row>
    <row r="112" spans="1:4" x14ac:dyDescent="0.2">
      <c r="A112" s="21" t="s">
        <v>501</v>
      </c>
      <c r="D112" s="32">
        <v>10.1168</v>
      </c>
    </row>
    <row r="113" spans="1:6" x14ac:dyDescent="0.2">
      <c r="A113" s="21" t="s">
        <v>503</v>
      </c>
      <c r="D113" s="32">
        <v>10.075900000000001</v>
      </c>
    </row>
    <row r="114" spans="1:6" x14ac:dyDescent="0.2">
      <c r="A114" s="21" t="s">
        <v>502</v>
      </c>
      <c r="D114" s="32">
        <v>20.476900000000001</v>
      </c>
      <c r="E114" s="21"/>
      <c r="F114" s="21"/>
    </row>
    <row r="115" spans="1:6" x14ac:dyDescent="0.2">
      <c r="A115" s="21" t="s">
        <v>504</v>
      </c>
      <c r="D115" s="32">
        <v>10.0875</v>
      </c>
      <c r="E115" s="21"/>
      <c r="F115" s="21"/>
    </row>
    <row r="116" spans="1:6" x14ac:dyDescent="0.2">
      <c r="D116" s="32"/>
      <c r="E116" s="21"/>
      <c r="F116" s="21"/>
    </row>
    <row r="117" spans="1:6" x14ac:dyDescent="0.2">
      <c r="D117" s="32"/>
      <c r="E117" s="21"/>
      <c r="F117" s="21"/>
    </row>
    <row r="118" spans="1:6" x14ac:dyDescent="0.2">
      <c r="E118" s="21"/>
      <c r="F118" s="21"/>
    </row>
    <row r="119" spans="1:6" x14ac:dyDescent="0.2">
      <c r="A119" s="19" t="s">
        <v>559</v>
      </c>
      <c r="E119" s="21"/>
      <c r="F119" s="21"/>
    </row>
    <row r="120" spans="1:6" x14ac:dyDescent="0.2">
      <c r="A120" s="21" t="s">
        <v>505</v>
      </c>
      <c r="D120" s="32">
        <v>10.0776</v>
      </c>
      <c r="E120" s="21"/>
      <c r="F120" s="21"/>
    </row>
    <row r="121" spans="1:6" x14ac:dyDescent="0.2">
      <c r="A121" s="21" t="s">
        <v>511</v>
      </c>
      <c r="D121" s="32">
        <v>21.5182</v>
      </c>
      <c r="E121" s="21"/>
      <c r="F121" s="21"/>
    </row>
    <row r="122" spans="1:6" x14ac:dyDescent="0.2">
      <c r="A122" s="21" t="s">
        <v>506</v>
      </c>
      <c r="D122" s="32">
        <v>10.0937</v>
      </c>
      <c r="E122" s="21"/>
      <c r="F122" s="21"/>
    </row>
    <row r="123" spans="1:6" x14ac:dyDescent="0.2">
      <c r="A123" s="21" t="s">
        <v>510</v>
      </c>
      <c r="D123" s="32">
        <v>10.001099999999999</v>
      </c>
      <c r="E123" s="21"/>
      <c r="F123" s="21"/>
    </row>
    <row r="124" spans="1:6" x14ac:dyDescent="0.2">
      <c r="A124" s="21" t="s">
        <v>508</v>
      </c>
      <c r="D124" s="32">
        <v>20.948899999999998</v>
      </c>
      <c r="E124" s="21"/>
      <c r="F124" s="21"/>
    </row>
    <row r="125" spans="1:6" x14ac:dyDescent="0.2">
      <c r="A125" s="21" t="s">
        <v>509</v>
      </c>
      <c r="D125" s="32">
        <v>10.0688</v>
      </c>
      <c r="E125" s="21"/>
      <c r="F125" s="21"/>
    </row>
    <row r="126" spans="1:6" x14ac:dyDescent="0.2">
      <c r="A126" s="21" t="s">
        <v>507</v>
      </c>
      <c r="D126" s="32">
        <v>20.580500000000001</v>
      </c>
      <c r="E126" s="21"/>
      <c r="F126" s="21"/>
    </row>
    <row r="127" spans="1:6" x14ac:dyDescent="0.2">
      <c r="A127" s="21" t="s">
        <v>501</v>
      </c>
      <c r="D127" s="32">
        <v>10.121700000000001</v>
      </c>
      <c r="E127" s="21"/>
      <c r="F127" s="21"/>
    </row>
    <row r="128" spans="1:6" x14ac:dyDescent="0.2">
      <c r="A128" s="21" t="s">
        <v>503</v>
      </c>
      <c r="D128" s="32">
        <v>10.0946</v>
      </c>
      <c r="E128" s="21"/>
      <c r="F128" s="21"/>
    </row>
    <row r="129" spans="1:6" x14ac:dyDescent="0.2">
      <c r="A129" s="21" t="s">
        <v>502</v>
      </c>
      <c r="D129" s="32">
        <v>21.461500000000001</v>
      </c>
      <c r="E129" s="21"/>
      <c r="F129" s="21"/>
    </row>
    <row r="130" spans="1:6" x14ac:dyDescent="0.2">
      <c r="A130" s="21" t="s">
        <v>504</v>
      </c>
      <c r="D130" s="32">
        <v>10.0936</v>
      </c>
      <c r="E130" s="21"/>
      <c r="F130" s="21"/>
    </row>
    <row r="131" spans="1:6" x14ac:dyDescent="0.2">
      <c r="E131" s="21"/>
      <c r="F131" s="21"/>
    </row>
    <row r="132" spans="1:6" x14ac:dyDescent="0.2">
      <c r="A132" s="19" t="s">
        <v>169</v>
      </c>
      <c r="D132" s="33"/>
      <c r="F132" s="21"/>
    </row>
    <row r="133" spans="1:6" x14ac:dyDescent="0.2">
      <c r="A133" s="35" t="s">
        <v>550</v>
      </c>
      <c r="B133" s="36"/>
      <c r="C133" s="43" t="s">
        <v>557</v>
      </c>
      <c r="D133" s="44"/>
      <c r="F133" s="21"/>
    </row>
    <row r="134" spans="1:6" ht="12.75" x14ac:dyDescent="0.2">
      <c r="A134" s="45"/>
      <c r="B134" s="46"/>
      <c r="C134" s="37" t="s">
        <v>551</v>
      </c>
      <c r="D134" s="37" t="s">
        <v>552</v>
      </c>
      <c r="F134" s="21"/>
    </row>
    <row r="135" spans="1:6" ht="12.75" x14ac:dyDescent="0.2">
      <c r="A135" s="45" t="s">
        <v>505</v>
      </c>
      <c r="B135" s="46"/>
      <c r="C135" s="38">
        <v>0.33077944670000003</v>
      </c>
      <c r="D135" s="38">
        <v>0.3064609009</v>
      </c>
      <c r="F135" s="21"/>
    </row>
    <row r="136" spans="1:6" ht="12.75" x14ac:dyDescent="0.2">
      <c r="A136" s="45" t="s">
        <v>506</v>
      </c>
      <c r="B136" s="46"/>
      <c r="C136" s="38">
        <v>0.34155912790000004</v>
      </c>
      <c r="D136" s="38">
        <v>0.31644807180000001</v>
      </c>
      <c r="F136" s="21"/>
    </row>
    <row r="137" spans="1:6" ht="12.75" x14ac:dyDescent="0.2">
      <c r="A137" s="45" t="s">
        <v>510</v>
      </c>
      <c r="B137" s="46"/>
      <c r="C137" s="38">
        <v>0.32633058119999997</v>
      </c>
      <c r="D137" s="38">
        <v>0.30233911070000002</v>
      </c>
      <c r="F137" s="21"/>
    </row>
    <row r="138" spans="1:6" ht="12.75" x14ac:dyDescent="0.2">
      <c r="A138" s="45" t="s">
        <v>509</v>
      </c>
      <c r="B138" s="46"/>
      <c r="C138" s="38">
        <v>0.30764170260000007</v>
      </c>
      <c r="D138" s="38">
        <v>0.28502421929999988</v>
      </c>
      <c r="F138" s="21"/>
    </row>
    <row r="139" spans="1:6" ht="12.75" x14ac:dyDescent="0.2">
      <c r="A139" s="45" t="s">
        <v>501</v>
      </c>
      <c r="B139" s="46"/>
      <c r="C139" s="38">
        <v>0.3103572790000001</v>
      </c>
      <c r="D139" s="38">
        <v>0.28754014929999999</v>
      </c>
      <c r="F139" s="21"/>
    </row>
    <row r="140" spans="1:6" ht="12.75" x14ac:dyDescent="0.2">
      <c r="A140" s="45" t="s">
        <v>503</v>
      </c>
      <c r="B140" s="46"/>
      <c r="C140" s="38">
        <v>0.32841220149999983</v>
      </c>
      <c r="D140" s="38">
        <v>0.3042676923999999</v>
      </c>
      <c r="F140" s="21"/>
    </row>
    <row r="141" spans="1:6" ht="12.75" x14ac:dyDescent="0.2">
      <c r="A141" s="45" t="s">
        <v>504</v>
      </c>
      <c r="B141" s="46"/>
      <c r="C141" s="38">
        <v>0.32819722490000003</v>
      </c>
      <c r="D141" s="38">
        <v>0.30406852150000002</v>
      </c>
      <c r="F141" s="21"/>
    </row>
    <row r="142" spans="1:6" x14ac:dyDescent="0.2">
      <c r="A142" s="19"/>
      <c r="D142" s="33"/>
      <c r="F142" s="21"/>
    </row>
    <row r="143" spans="1:6" x14ac:dyDescent="0.2">
      <c r="F143" s="21"/>
    </row>
    <row r="144" spans="1:6" ht="15" x14ac:dyDescent="0.25">
      <c r="A144" s="19" t="s">
        <v>171</v>
      </c>
      <c r="D144" s="34">
        <v>0.8686337953739911</v>
      </c>
      <c r="E144" s="20" t="s">
        <v>172</v>
      </c>
      <c r="F144" s="21"/>
    </row>
    <row r="145" spans="5:6" x14ac:dyDescent="0.2">
      <c r="F145" s="21"/>
    </row>
    <row r="146" spans="5:6" x14ac:dyDescent="0.2">
      <c r="F146" s="21"/>
    </row>
    <row r="147" spans="5:6" x14ac:dyDescent="0.2">
      <c r="F147" s="21"/>
    </row>
    <row r="148" spans="5:6" x14ac:dyDescent="0.2">
      <c r="F148" s="21"/>
    </row>
    <row r="149" spans="5:6" x14ac:dyDescent="0.2">
      <c r="F149" s="21"/>
    </row>
    <row r="150" spans="5:6" x14ac:dyDescent="0.2">
      <c r="F150" s="21"/>
    </row>
    <row r="151" spans="5:6" x14ac:dyDescent="0.2">
      <c r="F151" s="21"/>
    </row>
    <row r="152" spans="5:6" x14ac:dyDescent="0.2">
      <c r="F152" s="21"/>
    </row>
    <row r="153" spans="5:6" x14ac:dyDescent="0.2">
      <c r="F153" s="21"/>
    </row>
    <row r="154" spans="5:6" x14ac:dyDescent="0.2">
      <c r="F154" s="21"/>
    </row>
    <row r="155" spans="5:6" x14ac:dyDescent="0.2">
      <c r="F155" s="21"/>
    </row>
    <row r="156" spans="5:6" x14ac:dyDescent="0.2">
      <c r="F156" s="21"/>
    </row>
    <row r="157" spans="5:6" x14ac:dyDescent="0.2">
      <c r="E157" s="21"/>
      <c r="F157" s="21"/>
    </row>
    <row r="158" spans="5:6" x14ac:dyDescent="0.2">
      <c r="E158" s="21"/>
      <c r="F158" s="21"/>
    </row>
    <row r="159" spans="5:6" x14ac:dyDescent="0.2">
      <c r="E159" s="21"/>
      <c r="F159" s="21"/>
    </row>
    <row r="160" spans="5:6" x14ac:dyDescent="0.2">
      <c r="E160" s="21"/>
      <c r="F160" s="21"/>
    </row>
    <row r="161" spans="5:6" x14ac:dyDescent="0.2">
      <c r="E161" s="21"/>
      <c r="F161" s="21"/>
    </row>
    <row r="162" spans="5:6" x14ac:dyDescent="0.2">
      <c r="E162" s="21"/>
      <c r="F162" s="21"/>
    </row>
    <row r="163" spans="5:6" x14ac:dyDescent="0.2">
      <c r="E163" s="21"/>
      <c r="F163" s="21"/>
    </row>
    <row r="164" spans="5:6" x14ac:dyDescent="0.2">
      <c r="E164" s="21"/>
      <c r="F164" s="21"/>
    </row>
    <row r="165" spans="5:6" x14ac:dyDescent="0.2">
      <c r="E165" s="21"/>
      <c r="F165" s="21"/>
    </row>
    <row r="166" spans="5:6" x14ac:dyDescent="0.2">
      <c r="E166" s="21"/>
      <c r="F166" s="21"/>
    </row>
    <row r="167" spans="5:6" x14ac:dyDescent="0.2">
      <c r="E167" s="21"/>
      <c r="F167" s="21"/>
    </row>
    <row r="168" spans="5:6" x14ac:dyDescent="0.2">
      <c r="E168" s="21"/>
      <c r="F168" s="21"/>
    </row>
    <row r="169" spans="5:6" x14ac:dyDescent="0.2">
      <c r="E169" s="21"/>
      <c r="F169" s="21"/>
    </row>
    <row r="170" spans="5:6" x14ac:dyDescent="0.2">
      <c r="E170" s="21"/>
      <c r="F170" s="21"/>
    </row>
    <row r="171" spans="5:6" x14ac:dyDescent="0.2">
      <c r="E171" s="21"/>
      <c r="F171" s="21"/>
    </row>
    <row r="172" spans="5:6" x14ac:dyDescent="0.2">
      <c r="E172" s="21"/>
      <c r="F172" s="21"/>
    </row>
    <row r="173" spans="5:6" x14ac:dyDescent="0.2">
      <c r="E173" s="21"/>
      <c r="F173" s="21"/>
    </row>
    <row r="174" spans="5:6" x14ac:dyDescent="0.2">
      <c r="E174" s="21"/>
      <c r="F174" s="21"/>
    </row>
    <row r="175" spans="5:6" x14ac:dyDescent="0.2">
      <c r="E175" s="21"/>
      <c r="F175" s="21"/>
    </row>
    <row r="176" spans="5:6" x14ac:dyDescent="0.2">
      <c r="E176" s="21"/>
      <c r="F176" s="21"/>
    </row>
    <row r="177" spans="5:6" x14ac:dyDescent="0.2">
      <c r="E177" s="21"/>
      <c r="F177" s="21"/>
    </row>
    <row r="178" spans="5:6" x14ac:dyDescent="0.2">
      <c r="E178" s="21"/>
      <c r="F178" s="21"/>
    </row>
  </sheetData>
  <sortState ref="A131:D137">
    <sortCondition ref="A131"/>
  </sortState>
  <mergeCells count="10">
    <mergeCell ref="A137:B137"/>
    <mergeCell ref="A138:B138"/>
    <mergeCell ref="A139:B139"/>
    <mergeCell ref="A140:B140"/>
    <mergeCell ref="A141:B141"/>
    <mergeCell ref="C133:D133"/>
    <mergeCell ref="A134:B134"/>
    <mergeCell ref="B1:E1"/>
    <mergeCell ref="A135:B135"/>
    <mergeCell ref="A136:B1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showGridLines="0" workbookViewId="0"/>
  </sheetViews>
  <sheetFormatPr defaultRowHeight="11.25" x14ac:dyDescent="0.2"/>
  <cols>
    <col min="1" max="1" width="38" style="3" customWidth="1"/>
    <col min="2" max="2" width="28" style="3" bestFit="1" customWidth="1"/>
    <col min="3" max="3" width="11.7109375" style="3" bestFit="1" customWidth="1"/>
    <col min="4" max="4" width="10.140625" style="3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B1" s="47" t="s">
        <v>869</v>
      </c>
      <c r="C1" s="47"/>
      <c r="D1" s="47"/>
      <c r="E1" s="47"/>
    </row>
    <row r="3" spans="1:6" s="1" customFormat="1" x14ac:dyDescent="0.2">
      <c r="A3" s="4" t="s">
        <v>0</v>
      </c>
      <c r="B3" s="4" t="s">
        <v>1</v>
      </c>
      <c r="C3" s="4" t="s">
        <v>173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211</v>
      </c>
      <c r="B5" s="9"/>
      <c r="C5" s="9"/>
      <c r="D5" s="9"/>
      <c r="E5" s="10"/>
      <c r="F5" s="10"/>
    </row>
    <row r="6" spans="1:6" x14ac:dyDescent="0.2">
      <c r="A6" s="9" t="s">
        <v>216</v>
      </c>
      <c r="B6" s="9" t="s">
        <v>848</v>
      </c>
      <c r="C6" s="9" t="s">
        <v>213</v>
      </c>
      <c r="D6" s="9">
        <v>3500000</v>
      </c>
      <c r="E6" s="10">
        <v>3492.72</v>
      </c>
      <c r="F6" s="10">
        <v>48.5230191384805</v>
      </c>
    </row>
    <row r="7" spans="1:6" x14ac:dyDescent="0.2">
      <c r="A7" s="9" t="s">
        <v>495</v>
      </c>
      <c r="B7" s="9" t="s">
        <v>849</v>
      </c>
      <c r="C7" s="9" t="s">
        <v>213</v>
      </c>
      <c r="D7" s="9">
        <v>2000000</v>
      </c>
      <c r="E7" s="10">
        <v>2102.3319999999999</v>
      </c>
      <c r="F7" s="10">
        <v>29.2068920129412</v>
      </c>
    </row>
    <row r="8" spans="1:6" x14ac:dyDescent="0.2">
      <c r="A8" s="9" t="s">
        <v>496</v>
      </c>
      <c r="B8" s="9" t="s">
        <v>850</v>
      </c>
      <c r="C8" s="9" t="s">
        <v>213</v>
      </c>
      <c r="D8" s="9">
        <v>1000000</v>
      </c>
      <c r="E8" s="10">
        <v>1046.424</v>
      </c>
      <c r="F8" s="10">
        <v>14.537567219521</v>
      </c>
    </row>
    <row r="9" spans="1:6" x14ac:dyDescent="0.2">
      <c r="A9" s="8" t="s">
        <v>134</v>
      </c>
      <c r="B9" s="9"/>
      <c r="C9" s="9"/>
      <c r="D9" s="9"/>
      <c r="E9" s="12">
        <f>SUM(E6:E8)</f>
        <v>6641.4759999999997</v>
      </c>
      <c r="F9" s="12">
        <f>SUM(F6:F8)</f>
        <v>92.267478370942698</v>
      </c>
    </row>
    <row r="10" spans="1:6" x14ac:dyDescent="0.2">
      <c r="A10" s="9"/>
      <c r="B10" s="9"/>
      <c r="C10" s="9"/>
      <c r="D10" s="9"/>
      <c r="E10" s="10"/>
      <c r="F10" s="10"/>
    </row>
    <row r="11" spans="1:6" x14ac:dyDescent="0.2">
      <c r="A11" s="8" t="s">
        <v>134</v>
      </c>
      <c r="B11" s="9"/>
      <c r="C11" s="9"/>
      <c r="D11" s="9"/>
      <c r="E11" s="12">
        <v>6641.4759999999997</v>
      </c>
      <c r="F11" s="12">
        <v>92.267478370942698</v>
      </c>
    </row>
    <row r="12" spans="1:6" x14ac:dyDescent="0.2">
      <c r="A12" s="9"/>
      <c r="B12" s="9"/>
      <c r="C12" s="9"/>
      <c r="D12" s="9"/>
      <c r="E12" s="10"/>
      <c r="F12" s="10"/>
    </row>
    <row r="13" spans="1:6" x14ac:dyDescent="0.2">
      <c r="A13" s="8" t="s">
        <v>159</v>
      </c>
      <c r="B13" s="9"/>
      <c r="C13" s="9"/>
      <c r="D13" s="9"/>
      <c r="E13" s="12">
        <v>556.58817880000004</v>
      </c>
      <c r="F13" s="12">
        <v>7.73</v>
      </c>
    </row>
    <row r="14" spans="1:6" x14ac:dyDescent="0.2">
      <c r="A14" s="9"/>
      <c r="B14" s="9"/>
      <c r="C14" s="9"/>
      <c r="D14" s="9"/>
      <c r="E14" s="10"/>
      <c r="F14" s="10"/>
    </row>
    <row r="15" spans="1:6" x14ac:dyDescent="0.2">
      <c r="A15" s="13" t="s">
        <v>160</v>
      </c>
      <c r="B15" s="6"/>
      <c r="C15" s="6"/>
      <c r="D15" s="6"/>
      <c r="E15" s="14">
        <v>7198.0681788000002</v>
      </c>
      <c r="F15" s="14">
        <f xml:space="preserve"> ROUND(SUM(F11:F14),2)</f>
        <v>100</v>
      </c>
    </row>
    <row r="16" spans="1:6" x14ac:dyDescent="0.2">
      <c r="A16" s="1" t="s">
        <v>163</v>
      </c>
    </row>
    <row r="18" spans="1:4" x14ac:dyDescent="0.2">
      <c r="A18" s="1" t="s">
        <v>164</v>
      </c>
    </row>
    <row r="19" spans="1:4" x14ac:dyDescent="0.2">
      <c r="A19" s="1" t="s">
        <v>860</v>
      </c>
    </row>
    <row r="20" spans="1:4" x14ac:dyDescent="0.2">
      <c r="A20" s="1" t="s">
        <v>558</v>
      </c>
    </row>
    <row r="21" spans="1:4" x14ac:dyDescent="0.2">
      <c r="A21" s="3" t="s">
        <v>215</v>
      </c>
      <c r="D21" s="16">
        <v>11.3621812</v>
      </c>
    </row>
    <row r="22" spans="1:4" x14ac:dyDescent="0.2">
      <c r="A22" s="3" t="s">
        <v>166</v>
      </c>
      <c r="D22" s="16">
        <v>51.320344400000003</v>
      </c>
    </row>
    <row r="23" spans="1:4" x14ac:dyDescent="0.2">
      <c r="A23" s="3" t="s">
        <v>217</v>
      </c>
      <c r="D23" s="16">
        <v>11.7449881</v>
      </c>
    </row>
    <row r="24" spans="1:4" x14ac:dyDescent="0.2">
      <c r="A24" s="3" t="s">
        <v>168</v>
      </c>
      <c r="D24" s="16">
        <v>50.156217400000003</v>
      </c>
    </row>
    <row r="25" spans="1:4" x14ac:dyDescent="0.2">
      <c r="A25" s="3" t="s">
        <v>218</v>
      </c>
      <c r="D25" s="16">
        <v>22.276073199999999</v>
      </c>
    </row>
    <row r="26" spans="1:4" x14ac:dyDescent="0.2">
      <c r="A26" s="3" t="s">
        <v>219</v>
      </c>
      <c r="D26" s="16">
        <v>22.029849500000001</v>
      </c>
    </row>
    <row r="27" spans="1:4" x14ac:dyDescent="0.2">
      <c r="A27" s="3" t="s">
        <v>220</v>
      </c>
      <c r="D27" s="16">
        <v>22.029849599999999</v>
      </c>
    </row>
    <row r="29" spans="1:4" x14ac:dyDescent="0.2">
      <c r="A29" s="1" t="s">
        <v>559</v>
      </c>
    </row>
    <row r="30" spans="1:4" x14ac:dyDescent="0.2">
      <c r="A30" s="3" t="s">
        <v>538</v>
      </c>
      <c r="D30" s="16">
        <v>11.89</v>
      </c>
    </row>
    <row r="31" spans="1:4" x14ac:dyDescent="0.2">
      <c r="A31" s="3" t="s">
        <v>541</v>
      </c>
      <c r="D31" s="16">
        <v>54.565800000000003</v>
      </c>
    </row>
    <row r="32" spans="1:4" x14ac:dyDescent="0.2">
      <c r="A32" s="3" t="s">
        <v>537</v>
      </c>
      <c r="D32" s="16">
        <v>12.379799999999999</v>
      </c>
    </row>
    <row r="33" spans="1:5" x14ac:dyDescent="0.2">
      <c r="A33" s="3" t="s">
        <v>539</v>
      </c>
      <c r="D33" s="16">
        <v>56.1434</v>
      </c>
    </row>
    <row r="34" spans="1:5" x14ac:dyDescent="0.2">
      <c r="A34" s="3" t="s">
        <v>542</v>
      </c>
      <c r="D34" s="16">
        <v>24.365400000000001</v>
      </c>
    </row>
    <row r="35" spans="1:5" x14ac:dyDescent="0.2">
      <c r="A35" s="3" t="s">
        <v>540</v>
      </c>
      <c r="D35" s="16">
        <v>23.966699999999999</v>
      </c>
    </row>
    <row r="36" spans="1:5" x14ac:dyDescent="0.2">
      <c r="A36" s="3" t="s">
        <v>543</v>
      </c>
      <c r="D36" s="16">
        <v>23.966699999999999</v>
      </c>
    </row>
    <row r="38" spans="1:5" x14ac:dyDescent="0.2">
      <c r="A38" s="1" t="s">
        <v>169</v>
      </c>
      <c r="D38" s="17"/>
    </row>
    <row r="39" spans="1:5" x14ac:dyDescent="0.2">
      <c r="A39" s="1"/>
      <c r="D39" s="17"/>
    </row>
    <row r="40" spans="1:5" x14ac:dyDescent="0.2">
      <c r="A40" s="35" t="s">
        <v>550</v>
      </c>
      <c r="B40" s="36"/>
      <c r="C40" s="43" t="s">
        <v>557</v>
      </c>
      <c r="D40" s="44"/>
    </row>
    <row r="41" spans="1:5" ht="12.75" x14ac:dyDescent="0.2">
      <c r="A41" s="45"/>
      <c r="B41" s="46"/>
      <c r="C41" s="37" t="s">
        <v>551</v>
      </c>
      <c r="D41" s="37" t="s">
        <v>552</v>
      </c>
    </row>
    <row r="42" spans="1:5" ht="12.75" x14ac:dyDescent="0.2">
      <c r="A42" s="39" t="s">
        <v>538</v>
      </c>
      <c r="B42" s="40"/>
      <c r="C42" s="38">
        <v>0.325019259</v>
      </c>
      <c r="D42" s="38">
        <v>0.30112419600000001</v>
      </c>
    </row>
    <row r="43" spans="1:5" ht="12.75" x14ac:dyDescent="0.2">
      <c r="A43" s="39" t="s">
        <v>537</v>
      </c>
      <c r="B43" s="40"/>
      <c r="C43" s="38">
        <v>0.325019259</v>
      </c>
      <c r="D43" s="38">
        <v>0.30112419600000001</v>
      </c>
    </row>
    <row r="44" spans="1:5" x14ac:dyDescent="0.2">
      <c r="A44" s="1"/>
      <c r="D44" s="17"/>
    </row>
    <row r="47" spans="1:5" x14ac:dyDescent="0.2">
      <c r="A47" s="1" t="s">
        <v>171</v>
      </c>
      <c r="D47" s="18">
        <v>2.1106778274037601</v>
      </c>
      <c r="E47" s="2" t="s">
        <v>172</v>
      </c>
    </row>
  </sheetData>
  <sortState ref="A30:D36">
    <sortCondition ref="A30"/>
  </sortState>
  <mergeCells count="3">
    <mergeCell ref="B1:E1"/>
    <mergeCell ref="C40:D40"/>
    <mergeCell ref="A41:B4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showGridLines="0" workbookViewId="0"/>
  </sheetViews>
  <sheetFormatPr defaultRowHeight="11.25" x14ac:dyDescent="0.2"/>
  <cols>
    <col min="1" max="1" width="38" style="3" customWidth="1"/>
    <col min="2" max="2" width="24.7109375" style="3" bestFit="1" customWidth="1"/>
    <col min="3" max="3" width="11.7109375" style="3" bestFit="1" customWidth="1"/>
    <col min="4" max="4" width="10.85546875" style="3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B1" s="47" t="s">
        <v>870</v>
      </c>
      <c r="C1" s="47"/>
      <c r="D1" s="47"/>
      <c r="E1" s="47"/>
    </row>
    <row r="3" spans="1:6" s="1" customFormat="1" x14ac:dyDescent="0.2">
      <c r="A3" s="4" t="s">
        <v>0</v>
      </c>
      <c r="B3" s="4" t="s">
        <v>1</v>
      </c>
      <c r="C3" s="4" t="s">
        <v>173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211</v>
      </c>
      <c r="B5" s="9"/>
      <c r="C5" s="9"/>
      <c r="D5" s="9"/>
      <c r="E5" s="10"/>
      <c r="F5" s="10"/>
    </row>
    <row r="6" spans="1:6" x14ac:dyDescent="0.2">
      <c r="A6" s="9" t="s">
        <v>495</v>
      </c>
      <c r="B6" s="9" t="s">
        <v>849</v>
      </c>
      <c r="C6" s="9" t="s">
        <v>213</v>
      </c>
      <c r="D6" s="9">
        <v>16500000</v>
      </c>
      <c r="E6" s="10">
        <v>17344.239000000001</v>
      </c>
      <c r="F6" s="10">
        <v>47.772626474936111</v>
      </c>
    </row>
    <row r="7" spans="1:6" x14ac:dyDescent="0.2">
      <c r="A7" s="9" t="s">
        <v>496</v>
      </c>
      <c r="B7" s="9" t="s">
        <v>850</v>
      </c>
      <c r="C7" s="9" t="s">
        <v>213</v>
      </c>
      <c r="D7" s="9">
        <v>6500000</v>
      </c>
      <c r="E7" s="10">
        <v>6801.7560000000003</v>
      </c>
      <c r="F7" s="10">
        <v>18.734621263098113</v>
      </c>
    </row>
    <row r="8" spans="1:6" x14ac:dyDescent="0.2">
      <c r="A8" s="9" t="s">
        <v>499</v>
      </c>
      <c r="B8" s="9" t="s">
        <v>851</v>
      </c>
      <c r="C8" s="9" t="s">
        <v>213</v>
      </c>
      <c r="D8" s="9">
        <v>4000000</v>
      </c>
      <c r="E8" s="10">
        <v>3990.96</v>
      </c>
      <c r="F8" s="10">
        <v>10.99262074031677</v>
      </c>
    </row>
    <row r="9" spans="1:6" x14ac:dyDescent="0.2">
      <c r="A9" s="9" t="s">
        <v>497</v>
      </c>
      <c r="B9" s="9" t="s">
        <v>852</v>
      </c>
      <c r="C9" s="9" t="s">
        <v>213</v>
      </c>
      <c r="D9" s="9">
        <v>3500000</v>
      </c>
      <c r="E9" s="10">
        <v>3534.8775000000001</v>
      </c>
      <c r="F9" s="10">
        <v>9.7363961856242849</v>
      </c>
    </row>
    <row r="10" spans="1:6" x14ac:dyDescent="0.2">
      <c r="A10" s="9" t="s">
        <v>500</v>
      </c>
      <c r="B10" s="9" t="s">
        <v>853</v>
      </c>
      <c r="C10" s="9" t="s">
        <v>213</v>
      </c>
      <c r="D10" s="9">
        <v>2500000</v>
      </c>
      <c r="E10" s="10">
        <v>2464.84</v>
      </c>
      <c r="F10" s="10">
        <v>6.7891062064171006</v>
      </c>
    </row>
    <row r="11" spans="1:6" x14ac:dyDescent="0.2">
      <c r="A11" s="9"/>
      <c r="B11" s="9"/>
      <c r="C11" s="9"/>
      <c r="D11" s="9"/>
      <c r="E11" s="10"/>
      <c r="F11" s="10"/>
    </row>
    <row r="12" spans="1:6" x14ac:dyDescent="0.2">
      <c r="A12" s="9"/>
      <c r="B12" s="9"/>
      <c r="C12" s="9"/>
      <c r="D12" s="9"/>
      <c r="E12" s="10"/>
      <c r="F12" s="10"/>
    </row>
    <row r="13" spans="1:6" x14ac:dyDescent="0.2">
      <c r="A13" s="9"/>
      <c r="B13" s="9"/>
      <c r="C13" s="9"/>
      <c r="D13" s="9"/>
      <c r="E13" s="10"/>
      <c r="F13" s="10"/>
    </row>
    <row r="14" spans="1:6" x14ac:dyDescent="0.2">
      <c r="A14" s="8" t="s">
        <v>134</v>
      </c>
      <c r="B14" s="9"/>
      <c r="C14" s="9"/>
      <c r="D14" s="9"/>
      <c r="E14" s="12">
        <f>SUM(E6:E13)</f>
        <v>34136.672500000001</v>
      </c>
      <c r="F14" s="12">
        <v>92.733216041621489</v>
      </c>
    </row>
    <row r="15" spans="1:6" x14ac:dyDescent="0.2">
      <c r="A15" s="9"/>
      <c r="B15" s="9"/>
      <c r="C15" s="9"/>
      <c r="D15" s="9"/>
      <c r="E15" s="10"/>
      <c r="F15" s="10"/>
    </row>
    <row r="16" spans="1:6" x14ac:dyDescent="0.2">
      <c r="A16" s="8" t="s">
        <v>159</v>
      </c>
      <c r="B16" s="9"/>
      <c r="C16" s="9"/>
      <c r="D16" s="9"/>
      <c r="E16" s="12">
        <v>2169.1381001999998</v>
      </c>
      <c r="F16" s="12">
        <v>7.27</v>
      </c>
    </row>
    <row r="17" spans="1:6" x14ac:dyDescent="0.2">
      <c r="A17" s="9"/>
      <c r="B17" s="9"/>
      <c r="C17" s="9"/>
      <c r="D17" s="9"/>
      <c r="E17" s="10"/>
      <c r="F17" s="10"/>
    </row>
    <row r="18" spans="1:6" x14ac:dyDescent="0.2">
      <c r="A18" s="13" t="s">
        <v>160</v>
      </c>
      <c r="B18" s="6"/>
      <c r="C18" s="6"/>
      <c r="D18" s="6"/>
      <c r="E18" s="14">
        <v>36305.81</v>
      </c>
      <c r="F18" s="14">
        <f xml:space="preserve"> ROUND(SUM(F14:F17),2)</f>
        <v>100</v>
      </c>
    </row>
    <row r="20" spans="1:6" x14ac:dyDescent="0.2">
      <c r="A20" s="1" t="s">
        <v>164</v>
      </c>
    </row>
    <row r="21" spans="1:6" x14ac:dyDescent="0.2">
      <c r="A21" s="1" t="s">
        <v>860</v>
      </c>
    </row>
    <row r="22" spans="1:6" x14ac:dyDescent="0.2">
      <c r="A22" s="1" t="s">
        <v>558</v>
      </c>
    </row>
    <row r="23" spans="1:6" x14ac:dyDescent="0.2">
      <c r="A23" s="3" t="s">
        <v>545</v>
      </c>
      <c r="D23" s="16">
        <v>36.367800000000003</v>
      </c>
    </row>
    <row r="24" spans="1:6" x14ac:dyDescent="0.2">
      <c r="A24" s="3" t="s">
        <v>547</v>
      </c>
      <c r="D24" s="16">
        <v>11.904400000000001</v>
      </c>
    </row>
    <row r="25" spans="1:6" x14ac:dyDescent="0.2">
      <c r="A25" s="3" t="s">
        <v>544</v>
      </c>
      <c r="D25" s="16">
        <v>35.186199999999999</v>
      </c>
    </row>
    <row r="26" spans="1:6" x14ac:dyDescent="0.2">
      <c r="A26" s="3" t="s">
        <v>546</v>
      </c>
      <c r="D26" s="16">
        <v>11.474500000000001</v>
      </c>
    </row>
    <row r="28" spans="1:6" x14ac:dyDescent="0.2">
      <c r="A28" s="1" t="s">
        <v>559</v>
      </c>
    </row>
    <row r="29" spans="1:6" x14ac:dyDescent="0.2">
      <c r="A29" s="3" t="s">
        <v>545</v>
      </c>
      <c r="D29" s="16">
        <v>39.8339</v>
      </c>
    </row>
    <row r="30" spans="1:6" x14ac:dyDescent="0.2">
      <c r="A30" s="3" t="s">
        <v>547</v>
      </c>
      <c r="D30" s="16">
        <v>12.565099999999999</v>
      </c>
    </row>
    <row r="31" spans="1:6" x14ac:dyDescent="0.2">
      <c r="A31" s="3" t="s">
        <v>544</v>
      </c>
      <c r="D31" s="16">
        <v>38.358800000000002</v>
      </c>
    </row>
    <row r="32" spans="1:6" x14ac:dyDescent="0.2">
      <c r="A32" s="3" t="s">
        <v>546</v>
      </c>
      <c r="D32" s="16">
        <v>12.0374</v>
      </c>
    </row>
    <row r="34" spans="1:5" x14ac:dyDescent="0.2">
      <c r="A34" s="1" t="s">
        <v>169</v>
      </c>
      <c r="D34" s="17"/>
    </row>
    <row r="35" spans="1:5" x14ac:dyDescent="0.2">
      <c r="A35" s="1"/>
      <c r="D35" s="17"/>
    </row>
    <row r="36" spans="1:5" x14ac:dyDescent="0.2">
      <c r="A36" s="35" t="s">
        <v>550</v>
      </c>
      <c r="B36" s="36"/>
      <c r="C36" s="43" t="s">
        <v>557</v>
      </c>
      <c r="D36" s="44"/>
    </row>
    <row r="37" spans="1:5" ht="12.75" x14ac:dyDescent="0.2">
      <c r="A37" s="45"/>
      <c r="B37" s="46"/>
      <c r="C37" s="37" t="s">
        <v>551</v>
      </c>
      <c r="D37" s="37" t="s">
        <v>552</v>
      </c>
    </row>
    <row r="38" spans="1:5" ht="12.75" x14ac:dyDescent="0.2">
      <c r="A38" s="39" t="s">
        <v>546</v>
      </c>
      <c r="B38" s="40"/>
      <c r="C38" s="38">
        <v>0.325019259</v>
      </c>
      <c r="D38" s="38">
        <v>0.30112419600000001</v>
      </c>
    </row>
    <row r="39" spans="1:5" ht="12.75" x14ac:dyDescent="0.2">
      <c r="A39" s="39" t="s">
        <v>547</v>
      </c>
      <c r="B39" s="40"/>
      <c r="C39" s="38">
        <v>0.325019259</v>
      </c>
      <c r="D39" s="38">
        <v>0.30112419600000001</v>
      </c>
    </row>
    <row r="40" spans="1:5" x14ac:dyDescent="0.2">
      <c r="A40" s="1"/>
      <c r="D40" s="17"/>
    </row>
    <row r="43" spans="1:5" x14ac:dyDescent="0.2">
      <c r="A43" s="1" t="s">
        <v>171</v>
      </c>
      <c r="D43" s="18">
        <v>3.15005054576703</v>
      </c>
      <c r="E43" s="2" t="s">
        <v>172</v>
      </c>
    </row>
  </sheetData>
  <sortState ref="A23:D26">
    <sortCondition ref="A23"/>
  </sortState>
  <mergeCells count="3">
    <mergeCell ref="B1:E1"/>
    <mergeCell ref="C36:D36"/>
    <mergeCell ref="A37:B3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showGridLines="0" workbookViewId="0"/>
  </sheetViews>
  <sheetFormatPr defaultRowHeight="11.25" x14ac:dyDescent="0.2"/>
  <cols>
    <col min="1" max="1" width="38" style="3" customWidth="1"/>
    <col min="2" max="2" width="55.85546875" style="3" bestFit="1" customWidth="1"/>
    <col min="3" max="3" width="11.85546875" style="3" bestFit="1" customWidth="1"/>
    <col min="4" max="4" width="9.140625" style="3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47" t="s">
        <v>871</v>
      </c>
      <c r="C1" s="47"/>
      <c r="D1" s="47"/>
      <c r="E1" s="47"/>
    </row>
    <row r="3" spans="1:6" s="1" customFormat="1" x14ac:dyDescent="0.2">
      <c r="A3" s="4" t="s">
        <v>0</v>
      </c>
      <c r="B3" s="4" t="s">
        <v>1</v>
      </c>
      <c r="C3" s="4" t="s">
        <v>173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135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185</v>
      </c>
      <c r="B8" s="9" t="s">
        <v>804</v>
      </c>
      <c r="C8" s="9" t="s">
        <v>144</v>
      </c>
      <c r="D8" s="9">
        <v>230</v>
      </c>
      <c r="E8" s="10">
        <v>2317.6111000000001</v>
      </c>
      <c r="F8" s="10">
        <v>7.3748696530676199</v>
      </c>
    </row>
    <row r="9" spans="1:6" x14ac:dyDescent="0.2">
      <c r="A9" s="9" t="s">
        <v>194</v>
      </c>
      <c r="B9" s="9" t="s">
        <v>805</v>
      </c>
      <c r="C9" s="9" t="s">
        <v>178</v>
      </c>
      <c r="D9" s="9">
        <v>200</v>
      </c>
      <c r="E9" s="10">
        <v>2008.18</v>
      </c>
      <c r="F9" s="10">
        <v>6.3902290336361203</v>
      </c>
    </row>
    <row r="10" spans="1:6" x14ac:dyDescent="0.2">
      <c r="A10" s="9" t="s">
        <v>195</v>
      </c>
      <c r="B10" s="9" t="s">
        <v>806</v>
      </c>
      <c r="C10" s="9" t="s">
        <v>196</v>
      </c>
      <c r="D10" s="9">
        <v>130</v>
      </c>
      <c r="E10" s="10">
        <v>1364.8869</v>
      </c>
      <c r="F10" s="10">
        <v>4.3432062345056703</v>
      </c>
    </row>
    <row r="11" spans="1:6" x14ac:dyDescent="0.2">
      <c r="A11" s="9" t="s">
        <v>197</v>
      </c>
      <c r="B11" s="9" t="s">
        <v>605</v>
      </c>
      <c r="C11" s="9" t="s">
        <v>198</v>
      </c>
      <c r="D11" s="9">
        <v>130</v>
      </c>
      <c r="E11" s="10">
        <v>1308.1692</v>
      </c>
      <c r="F11" s="10">
        <v>4.1627248567103203</v>
      </c>
    </row>
    <row r="12" spans="1:6" x14ac:dyDescent="0.2">
      <c r="A12" s="9" t="s">
        <v>186</v>
      </c>
      <c r="B12" s="9" t="s">
        <v>801</v>
      </c>
      <c r="C12" s="9" t="s">
        <v>187</v>
      </c>
      <c r="D12" s="9">
        <v>125</v>
      </c>
      <c r="E12" s="10">
        <v>1259.10375</v>
      </c>
      <c r="F12" s="10">
        <v>4.0065937015656496</v>
      </c>
    </row>
    <row r="13" spans="1:6" x14ac:dyDescent="0.2">
      <c r="A13" s="9" t="s">
        <v>176</v>
      </c>
      <c r="B13" s="9" t="s">
        <v>807</v>
      </c>
      <c r="C13" s="9" t="s">
        <v>175</v>
      </c>
      <c r="D13" s="9">
        <v>100</v>
      </c>
      <c r="E13" s="10">
        <v>1036.913</v>
      </c>
      <c r="F13" s="10">
        <v>3.2995605762206202</v>
      </c>
    </row>
    <row r="14" spans="1:6" x14ac:dyDescent="0.2">
      <c r="A14" s="9" t="s">
        <v>199</v>
      </c>
      <c r="B14" s="9" t="s">
        <v>599</v>
      </c>
      <c r="C14" s="9" t="s">
        <v>196</v>
      </c>
      <c r="D14" s="9">
        <v>100</v>
      </c>
      <c r="E14" s="10">
        <v>1015.319</v>
      </c>
      <c r="F14" s="10">
        <v>3.2308463146741802</v>
      </c>
    </row>
    <row r="15" spans="1:6" x14ac:dyDescent="0.2">
      <c r="A15" s="9" t="s">
        <v>200</v>
      </c>
      <c r="B15" s="9" t="s">
        <v>808</v>
      </c>
      <c r="C15" s="9" t="s">
        <v>178</v>
      </c>
      <c r="D15" s="9">
        <v>100</v>
      </c>
      <c r="E15" s="10">
        <v>1014.684</v>
      </c>
      <c r="F15" s="10">
        <v>3.2288256813463101</v>
      </c>
    </row>
    <row r="16" spans="1:6" x14ac:dyDescent="0.2">
      <c r="A16" s="9" t="s">
        <v>201</v>
      </c>
      <c r="B16" s="9" t="s">
        <v>788</v>
      </c>
      <c r="C16" s="9" t="s">
        <v>202</v>
      </c>
      <c r="D16" s="9">
        <v>100</v>
      </c>
      <c r="E16" s="10">
        <v>1001.87</v>
      </c>
      <c r="F16" s="10">
        <v>3.18805025541984</v>
      </c>
    </row>
    <row r="17" spans="1:6" x14ac:dyDescent="0.2">
      <c r="A17" s="9" t="s">
        <v>203</v>
      </c>
      <c r="B17" s="9" t="s">
        <v>689</v>
      </c>
      <c r="C17" s="9" t="s">
        <v>204</v>
      </c>
      <c r="D17" s="9">
        <v>195</v>
      </c>
      <c r="E17" s="10">
        <v>695.29004999999995</v>
      </c>
      <c r="F17" s="10">
        <v>2.21248227963047</v>
      </c>
    </row>
    <row r="18" spans="1:6" x14ac:dyDescent="0.2">
      <c r="A18" s="9" t="s">
        <v>181</v>
      </c>
      <c r="B18" s="9" t="s">
        <v>809</v>
      </c>
      <c r="C18" s="9" t="s">
        <v>175</v>
      </c>
      <c r="D18" s="9">
        <v>10</v>
      </c>
      <c r="E18" s="10">
        <v>101.58969999999999</v>
      </c>
      <c r="F18" s="10">
        <v>0.32326855683174999</v>
      </c>
    </row>
    <row r="19" spans="1:6" x14ac:dyDescent="0.2">
      <c r="A19" s="8" t="s">
        <v>134</v>
      </c>
      <c r="B19" s="9"/>
      <c r="C19" s="9"/>
      <c r="D19" s="9"/>
      <c r="E19" s="12">
        <f>SUM(E8:E18)</f>
        <v>13123.6167</v>
      </c>
      <c r="F19" s="12">
        <f>SUM(F8:F18)</f>
        <v>41.760657143608547</v>
      </c>
    </row>
    <row r="20" spans="1:6" x14ac:dyDescent="0.2">
      <c r="A20" s="9"/>
      <c r="B20" s="9"/>
      <c r="C20" s="9"/>
      <c r="D20" s="9"/>
      <c r="E20" s="10"/>
      <c r="F20" s="10"/>
    </row>
    <row r="21" spans="1:6" x14ac:dyDescent="0.2">
      <c r="A21" s="8" t="s">
        <v>148</v>
      </c>
      <c r="B21" s="9"/>
      <c r="C21" s="9"/>
      <c r="D21" s="9"/>
      <c r="E21" s="10"/>
      <c r="F21" s="10"/>
    </row>
    <row r="22" spans="1:6" x14ac:dyDescent="0.2">
      <c r="A22" s="8" t="s">
        <v>149</v>
      </c>
      <c r="B22" s="9"/>
      <c r="C22" s="9"/>
      <c r="D22" s="9"/>
      <c r="E22" s="10"/>
      <c r="F22" s="10"/>
    </row>
    <row r="23" spans="1:6" x14ac:dyDescent="0.2">
      <c r="A23" s="9" t="s">
        <v>205</v>
      </c>
      <c r="B23" s="9" t="s">
        <v>772</v>
      </c>
      <c r="C23" s="9" t="s">
        <v>153</v>
      </c>
      <c r="D23" s="9">
        <v>2500</v>
      </c>
      <c r="E23" s="10">
        <v>2477.0174999999999</v>
      </c>
      <c r="F23" s="10">
        <v>7.8821167152968101</v>
      </c>
    </row>
    <row r="24" spans="1:6" x14ac:dyDescent="0.2">
      <c r="A24" s="9" t="s">
        <v>206</v>
      </c>
      <c r="B24" s="9" t="s">
        <v>799</v>
      </c>
      <c r="C24" s="9" t="s">
        <v>156</v>
      </c>
      <c r="D24" s="9">
        <v>1000</v>
      </c>
      <c r="E24" s="10">
        <v>994.23800000000006</v>
      </c>
      <c r="F24" s="10">
        <v>3.1637644702886698</v>
      </c>
    </row>
    <row r="25" spans="1:6" x14ac:dyDescent="0.2">
      <c r="A25" s="9" t="s">
        <v>192</v>
      </c>
      <c r="B25" s="9" t="s">
        <v>773</v>
      </c>
      <c r="C25" s="9" t="s">
        <v>156</v>
      </c>
      <c r="D25" s="9">
        <v>1000</v>
      </c>
      <c r="E25" s="10">
        <v>975.89800000000002</v>
      </c>
      <c r="F25" s="10">
        <v>3.1054047612601599</v>
      </c>
    </row>
    <row r="26" spans="1:6" x14ac:dyDescent="0.2">
      <c r="A26" s="9" t="s">
        <v>207</v>
      </c>
      <c r="B26" s="9" t="s">
        <v>810</v>
      </c>
      <c r="C26" s="9" t="s">
        <v>156</v>
      </c>
      <c r="D26" s="9">
        <v>300</v>
      </c>
      <c r="E26" s="10">
        <v>298.19729999999998</v>
      </c>
      <c r="F26" s="10">
        <v>0.94889354749668797</v>
      </c>
    </row>
    <row r="27" spans="1:6" x14ac:dyDescent="0.2">
      <c r="A27" s="8" t="s">
        <v>134</v>
      </c>
      <c r="B27" s="9"/>
      <c r="C27" s="9"/>
      <c r="D27" s="9"/>
      <c r="E27" s="12">
        <f>SUM(E23:E26)</f>
        <v>4745.3508000000002</v>
      </c>
      <c r="F27" s="12">
        <f>SUM(F23:F26)</f>
        <v>15.100179494342328</v>
      </c>
    </row>
    <row r="28" spans="1:6" x14ac:dyDescent="0.2">
      <c r="A28" s="9"/>
      <c r="B28" s="9"/>
      <c r="C28" s="9"/>
      <c r="D28" s="9"/>
      <c r="E28" s="10"/>
      <c r="F28" s="10"/>
    </row>
    <row r="29" spans="1:6" x14ac:dyDescent="0.2">
      <c r="A29" s="8" t="s">
        <v>154</v>
      </c>
      <c r="B29" s="9"/>
      <c r="C29" s="9"/>
      <c r="D29" s="9"/>
      <c r="E29" s="10"/>
      <c r="F29" s="10"/>
    </row>
    <row r="30" spans="1:6" x14ac:dyDescent="0.2">
      <c r="A30" s="9" t="s">
        <v>208</v>
      </c>
      <c r="B30" s="9" t="s">
        <v>877</v>
      </c>
      <c r="C30" s="9" t="s">
        <v>153</v>
      </c>
      <c r="D30" s="9">
        <v>500</v>
      </c>
      <c r="E30" s="10">
        <v>2498.6849999999999</v>
      </c>
      <c r="F30" s="10">
        <v>7.9510648611733297</v>
      </c>
    </row>
    <row r="31" spans="1:6" x14ac:dyDescent="0.2">
      <c r="A31" s="9" t="s">
        <v>209</v>
      </c>
      <c r="B31" s="9" t="s">
        <v>575</v>
      </c>
      <c r="C31" s="9" t="s">
        <v>156</v>
      </c>
      <c r="D31" s="9">
        <v>500</v>
      </c>
      <c r="E31" s="10">
        <v>2485.9175</v>
      </c>
      <c r="F31" s="10">
        <v>7.9104374028842601</v>
      </c>
    </row>
    <row r="32" spans="1:6" x14ac:dyDescent="0.2">
      <c r="A32" s="9" t="s">
        <v>210</v>
      </c>
      <c r="B32" s="9" t="s">
        <v>800</v>
      </c>
      <c r="C32" s="9" t="s">
        <v>151</v>
      </c>
      <c r="D32" s="9">
        <v>100</v>
      </c>
      <c r="E32" s="10">
        <v>495.26299999999998</v>
      </c>
      <c r="F32" s="10">
        <v>1.5759762580474499</v>
      </c>
    </row>
    <row r="33" spans="1:6" x14ac:dyDescent="0.2">
      <c r="A33" s="8" t="s">
        <v>134</v>
      </c>
      <c r="B33" s="9"/>
      <c r="C33" s="9"/>
      <c r="D33" s="9"/>
      <c r="E33" s="12">
        <f>SUM(E30:E32)</f>
        <v>5479.8654999999999</v>
      </c>
      <c r="F33" s="12">
        <f>SUM(F30:F32)</f>
        <v>17.437478522105039</v>
      </c>
    </row>
    <row r="34" spans="1:6" x14ac:dyDescent="0.2">
      <c r="A34" s="9"/>
      <c r="B34" s="9"/>
      <c r="C34" s="9"/>
      <c r="D34" s="9"/>
      <c r="E34" s="10"/>
      <c r="F34" s="10"/>
    </row>
    <row r="35" spans="1:6" x14ac:dyDescent="0.2">
      <c r="A35" s="8" t="s">
        <v>211</v>
      </c>
      <c r="B35" s="9"/>
      <c r="C35" s="9"/>
      <c r="D35" s="9"/>
      <c r="E35" s="10"/>
      <c r="F35" s="10"/>
    </row>
    <row r="36" spans="1:6" x14ac:dyDescent="0.2">
      <c r="A36" s="9" t="s">
        <v>212</v>
      </c>
      <c r="B36" s="9" t="s">
        <v>811</v>
      </c>
      <c r="C36" s="9" t="s">
        <v>213</v>
      </c>
      <c r="D36" s="9">
        <v>3000000</v>
      </c>
      <c r="E36" s="10">
        <v>2982.741</v>
      </c>
      <c r="F36" s="10">
        <v>9.4913793275587004</v>
      </c>
    </row>
    <row r="37" spans="1:6" x14ac:dyDescent="0.2">
      <c r="A37" s="9" t="s">
        <v>214</v>
      </c>
      <c r="B37" s="9" t="s">
        <v>812</v>
      </c>
      <c r="C37" s="9" t="s">
        <v>213</v>
      </c>
      <c r="D37" s="9">
        <v>2500000</v>
      </c>
      <c r="E37" s="10">
        <v>2479.8200000000002</v>
      </c>
      <c r="F37" s="10">
        <v>7.8910345497871299</v>
      </c>
    </row>
    <row r="38" spans="1:6" x14ac:dyDescent="0.2">
      <c r="A38" s="8" t="s">
        <v>134</v>
      </c>
      <c r="B38" s="9"/>
      <c r="C38" s="9"/>
      <c r="D38" s="9"/>
      <c r="E38" s="12">
        <f>SUM(E36:E37)</f>
        <v>5462.5609999999997</v>
      </c>
      <c r="F38" s="12">
        <f>SUM(F36:F37)</f>
        <v>17.382413877345829</v>
      </c>
    </row>
    <row r="39" spans="1:6" x14ac:dyDescent="0.2">
      <c r="A39" s="9"/>
      <c r="B39" s="9"/>
      <c r="C39" s="9"/>
      <c r="D39" s="9"/>
      <c r="E39" s="10"/>
      <c r="F39" s="10"/>
    </row>
    <row r="40" spans="1:6" x14ac:dyDescent="0.2">
      <c r="A40" s="8" t="s">
        <v>134</v>
      </c>
      <c r="B40" s="9"/>
      <c r="C40" s="9"/>
      <c r="D40" s="9"/>
      <c r="E40" s="12">
        <v>28811.394</v>
      </c>
      <c r="F40" s="12">
        <v>91.680729037401747</v>
      </c>
    </row>
    <row r="41" spans="1:6" x14ac:dyDescent="0.2">
      <c r="A41" s="9"/>
      <c r="B41" s="9"/>
      <c r="C41" s="9"/>
      <c r="D41" s="9"/>
      <c r="E41" s="10"/>
      <c r="F41" s="10"/>
    </row>
    <row r="42" spans="1:6" x14ac:dyDescent="0.2">
      <c r="A42" s="8" t="s">
        <v>159</v>
      </c>
      <c r="B42" s="9"/>
      <c r="C42" s="9"/>
      <c r="D42" s="9"/>
      <c r="E42" s="12">
        <v>2614.4006786999998</v>
      </c>
      <c r="F42" s="12">
        <v>8.32</v>
      </c>
    </row>
    <row r="43" spans="1:6" x14ac:dyDescent="0.2">
      <c r="A43" s="9"/>
      <c r="B43" s="9"/>
      <c r="C43" s="9"/>
      <c r="D43" s="9"/>
      <c r="E43" s="10"/>
      <c r="F43" s="10"/>
    </row>
    <row r="44" spans="1:6" x14ac:dyDescent="0.2">
      <c r="A44" s="13" t="s">
        <v>160</v>
      </c>
      <c r="B44" s="6"/>
      <c r="C44" s="6"/>
      <c r="D44" s="6"/>
      <c r="E44" s="14">
        <v>31425.790678699999</v>
      </c>
      <c r="F44" s="14">
        <f xml:space="preserve"> ROUND(SUM(F40:F43),2)</f>
        <v>100</v>
      </c>
    </row>
    <row r="45" spans="1:6" x14ac:dyDescent="0.2">
      <c r="A45" s="1" t="s">
        <v>163</v>
      </c>
    </row>
    <row r="46" spans="1:6" x14ac:dyDescent="0.2">
      <c r="A46" s="1" t="s">
        <v>855</v>
      </c>
    </row>
    <row r="47" spans="1:6" x14ac:dyDescent="0.2">
      <c r="A47" s="1"/>
    </row>
    <row r="48" spans="1:6" x14ac:dyDescent="0.2">
      <c r="A48" s="1"/>
    </row>
    <row r="50" spans="1:4" x14ac:dyDescent="0.2">
      <c r="A50" s="1" t="s">
        <v>164</v>
      </c>
    </row>
    <row r="51" spans="1:4" x14ac:dyDescent="0.2">
      <c r="A51" s="1" t="s">
        <v>860</v>
      </c>
    </row>
    <row r="52" spans="1:4" x14ac:dyDescent="0.2">
      <c r="A52" s="1" t="s">
        <v>558</v>
      </c>
    </row>
    <row r="53" spans="1:4" x14ac:dyDescent="0.2">
      <c r="A53" s="3" t="s">
        <v>548</v>
      </c>
      <c r="D53" s="16">
        <v>10</v>
      </c>
    </row>
    <row r="54" spans="1:4" x14ac:dyDescent="0.2">
      <c r="A54" s="3" t="s">
        <v>527</v>
      </c>
      <c r="D54" s="16">
        <v>28.160900000000002</v>
      </c>
    </row>
    <row r="55" spans="1:4" x14ac:dyDescent="0.2">
      <c r="A55" s="3" t="s">
        <v>524</v>
      </c>
      <c r="D55" s="16">
        <v>10.3805</v>
      </c>
    </row>
    <row r="56" spans="1:4" x14ac:dyDescent="0.2">
      <c r="A56" s="3" t="s">
        <v>525</v>
      </c>
      <c r="D56" s="16">
        <v>11.3301</v>
      </c>
    </row>
    <row r="57" spans="1:4" x14ac:dyDescent="0.2">
      <c r="A57" s="3" t="s">
        <v>549</v>
      </c>
      <c r="D57" s="16">
        <v>10.375299999999999</v>
      </c>
    </row>
    <row r="58" spans="1:4" x14ac:dyDescent="0.2">
      <c r="A58" s="3" t="s">
        <v>509</v>
      </c>
      <c r="D58" s="16">
        <v>10.0562</v>
      </c>
    </row>
    <row r="59" spans="1:4" x14ac:dyDescent="0.2">
      <c r="A59" s="3" t="s">
        <v>507</v>
      </c>
      <c r="D59" s="16">
        <v>27.678699999999999</v>
      </c>
    </row>
    <row r="60" spans="1:4" x14ac:dyDescent="0.2">
      <c r="A60" s="3" t="s">
        <v>528</v>
      </c>
      <c r="D60" s="16">
        <v>10.209199999999999</v>
      </c>
    </row>
    <row r="61" spans="1:4" x14ac:dyDescent="0.2">
      <c r="A61" s="3" t="s">
        <v>522</v>
      </c>
      <c r="D61" s="16">
        <v>11.1294</v>
      </c>
    </row>
    <row r="63" spans="1:4" x14ac:dyDescent="0.2">
      <c r="A63" s="1" t="s">
        <v>559</v>
      </c>
    </row>
    <row r="64" spans="1:4" x14ac:dyDescent="0.2">
      <c r="A64" s="3" t="s">
        <v>548</v>
      </c>
      <c r="D64" s="16">
        <v>10</v>
      </c>
    </row>
    <row r="65" spans="1:4" x14ac:dyDescent="0.2">
      <c r="A65" s="3" t="s">
        <v>527</v>
      </c>
      <c r="D65" s="16">
        <v>29.336500000000001</v>
      </c>
    </row>
    <row r="66" spans="1:4" x14ac:dyDescent="0.2">
      <c r="A66" s="3" t="s">
        <v>524</v>
      </c>
      <c r="D66" s="16">
        <v>10.3963</v>
      </c>
    </row>
    <row r="67" spans="1:4" x14ac:dyDescent="0.2">
      <c r="A67" s="3" t="s">
        <v>525</v>
      </c>
      <c r="D67" s="16">
        <v>11.354100000000001</v>
      </c>
    </row>
    <row r="68" spans="1:4" x14ac:dyDescent="0.2">
      <c r="A68" s="3" t="s">
        <v>549</v>
      </c>
      <c r="D68" s="16">
        <v>10.3695</v>
      </c>
    </row>
    <row r="69" spans="1:4" x14ac:dyDescent="0.2">
      <c r="A69" s="3" t="s">
        <v>509</v>
      </c>
      <c r="D69" s="16">
        <v>10.0562</v>
      </c>
    </row>
    <row r="70" spans="1:4" x14ac:dyDescent="0.2">
      <c r="A70" s="3" t="s">
        <v>507</v>
      </c>
      <c r="D70" s="16">
        <v>28.798400000000001</v>
      </c>
    </row>
    <row r="71" spans="1:4" x14ac:dyDescent="0.2">
      <c r="A71" s="3" t="s">
        <v>528</v>
      </c>
      <c r="D71" s="16">
        <v>10.2051</v>
      </c>
    </row>
    <row r="72" spans="1:4" x14ac:dyDescent="0.2">
      <c r="A72" s="3" t="s">
        <v>522</v>
      </c>
      <c r="D72" s="16">
        <v>11.131399999999999</v>
      </c>
    </row>
    <row r="74" spans="1:4" x14ac:dyDescent="0.2">
      <c r="A74" s="1" t="s">
        <v>169</v>
      </c>
      <c r="D74" s="17"/>
    </row>
    <row r="75" spans="1:4" x14ac:dyDescent="0.2">
      <c r="A75" s="1"/>
      <c r="D75" s="17"/>
    </row>
    <row r="76" spans="1:4" x14ac:dyDescent="0.2">
      <c r="A76" s="35" t="s">
        <v>550</v>
      </c>
      <c r="B76" s="36"/>
      <c r="C76" s="43" t="s">
        <v>557</v>
      </c>
      <c r="D76" s="44"/>
    </row>
    <row r="77" spans="1:4" ht="12.75" x14ac:dyDescent="0.2">
      <c r="A77" s="45"/>
      <c r="B77" s="46"/>
      <c r="C77" s="37" t="s">
        <v>551</v>
      </c>
      <c r="D77" s="37" t="s">
        <v>552</v>
      </c>
    </row>
    <row r="78" spans="1:4" ht="12.75" x14ac:dyDescent="0.2">
      <c r="A78" s="39" t="s">
        <v>522</v>
      </c>
      <c r="B78" s="40"/>
      <c r="C78" s="38">
        <v>0.31779660879999999</v>
      </c>
      <c r="D78" s="38">
        <v>0.29443254720000001</v>
      </c>
    </row>
    <row r="79" spans="1:4" ht="12.75" x14ac:dyDescent="0.2">
      <c r="A79" s="39" t="s">
        <v>549</v>
      </c>
      <c r="B79" s="40"/>
      <c r="C79" s="38">
        <v>0.27684418239999997</v>
      </c>
      <c r="D79" s="38">
        <v>0.25649089850000001</v>
      </c>
    </row>
    <row r="80" spans="1:4" ht="12.75" x14ac:dyDescent="0.2">
      <c r="A80" s="39" t="s">
        <v>525</v>
      </c>
      <c r="B80" s="40"/>
      <c r="C80" s="38">
        <v>0.31779660879999999</v>
      </c>
      <c r="D80" s="38">
        <v>0.29443254720000001</v>
      </c>
    </row>
    <row r="81" spans="1:5" ht="12.75" x14ac:dyDescent="0.2">
      <c r="A81" s="39" t="s">
        <v>509</v>
      </c>
      <c r="B81" s="40"/>
      <c r="C81" s="38">
        <v>0.28804365530000003</v>
      </c>
      <c r="D81" s="38">
        <v>0.26686699850000001</v>
      </c>
    </row>
    <row r="82" spans="1:5" ht="12.75" x14ac:dyDescent="0.2">
      <c r="A82" s="39" t="s">
        <v>548</v>
      </c>
      <c r="B82" s="40"/>
      <c r="C82" s="38">
        <v>0.29509940819999997</v>
      </c>
      <c r="D82" s="38">
        <v>0.27340401960000021</v>
      </c>
    </row>
    <row r="83" spans="1:5" ht="12.75" x14ac:dyDescent="0.2">
      <c r="A83" s="39" t="s">
        <v>528</v>
      </c>
      <c r="B83" s="40"/>
      <c r="C83" s="38">
        <v>0.29612865820000001</v>
      </c>
      <c r="D83" s="38">
        <v>0.27435760079999999</v>
      </c>
    </row>
    <row r="84" spans="1:5" ht="12.75" x14ac:dyDescent="0.2">
      <c r="A84" s="39" t="s">
        <v>524</v>
      </c>
      <c r="B84" s="40"/>
      <c r="C84" s="38">
        <v>0.29612865820000001</v>
      </c>
      <c r="D84" s="38">
        <v>0.27435760079999999</v>
      </c>
    </row>
    <row r="85" spans="1:5" x14ac:dyDescent="0.2">
      <c r="A85" s="1"/>
      <c r="D85" s="17"/>
    </row>
    <row r="86" spans="1:5" x14ac:dyDescent="0.2">
      <c r="A86" s="1"/>
      <c r="D86" s="17"/>
    </row>
    <row r="89" spans="1:5" x14ac:dyDescent="0.2">
      <c r="A89" s="1" t="s">
        <v>171</v>
      </c>
      <c r="D89" s="18">
        <v>0.637639516728705</v>
      </c>
      <c r="E89" s="2" t="s">
        <v>172</v>
      </c>
    </row>
  </sheetData>
  <sortState ref="A50:D58">
    <sortCondition ref="A50"/>
  </sortState>
  <mergeCells count="3">
    <mergeCell ref="B1:E1"/>
    <mergeCell ref="C76:D76"/>
    <mergeCell ref="A77:B7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/>
  </sheetViews>
  <sheetFormatPr defaultRowHeight="11.25" x14ac:dyDescent="0.2"/>
  <cols>
    <col min="1" max="1" width="38" style="3" customWidth="1"/>
    <col min="2" max="2" width="37" style="3" bestFit="1" customWidth="1"/>
    <col min="3" max="3" width="11.7109375" style="3" bestFit="1" customWidth="1"/>
    <col min="4" max="4" width="9.5703125" style="3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47" t="s">
        <v>872</v>
      </c>
      <c r="C1" s="47"/>
      <c r="D1" s="47"/>
      <c r="E1" s="47"/>
    </row>
    <row r="3" spans="1:6" s="1" customFormat="1" x14ac:dyDescent="0.2">
      <c r="A3" s="4" t="s">
        <v>0</v>
      </c>
      <c r="B3" s="4" t="s">
        <v>1</v>
      </c>
      <c r="C3" s="4" t="s">
        <v>173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135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174</v>
      </c>
      <c r="B8" s="9" t="s">
        <v>779</v>
      </c>
      <c r="C8" s="9" t="s">
        <v>175</v>
      </c>
      <c r="D8" s="9">
        <v>170</v>
      </c>
      <c r="E8" s="10">
        <v>1813.8081999999999</v>
      </c>
      <c r="F8" s="10">
        <v>8.6066405399793506</v>
      </c>
    </row>
    <row r="9" spans="1:6" x14ac:dyDescent="0.2">
      <c r="A9" s="9" t="s">
        <v>176</v>
      </c>
      <c r="B9" s="9" t="s">
        <v>807</v>
      </c>
      <c r="C9" s="9" t="s">
        <v>175</v>
      </c>
      <c r="D9" s="9">
        <v>150</v>
      </c>
      <c r="E9" s="10">
        <v>1555.3695</v>
      </c>
      <c r="F9" s="10">
        <v>7.3803317204913998</v>
      </c>
    </row>
    <row r="10" spans="1:6" x14ac:dyDescent="0.2">
      <c r="A10" s="9" t="s">
        <v>177</v>
      </c>
      <c r="B10" s="9" t="s">
        <v>813</v>
      </c>
      <c r="C10" s="9" t="s">
        <v>178</v>
      </c>
      <c r="D10" s="9">
        <v>150</v>
      </c>
      <c r="E10" s="10">
        <v>1526.9594999999999</v>
      </c>
      <c r="F10" s="10">
        <v>7.2455243810269403</v>
      </c>
    </row>
    <row r="11" spans="1:6" x14ac:dyDescent="0.2">
      <c r="A11" s="9" t="s">
        <v>179</v>
      </c>
      <c r="B11" s="9" t="s">
        <v>814</v>
      </c>
      <c r="C11" s="9" t="s">
        <v>144</v>
      </c>
      <c r="D11" s="9">
        <v>150</v>
      </c>
      <c r="E11" s="10">
        <v>1525.7085</v>
      </c>
      <c r="F11" s="10">
        <v>7.2395883028266601</v>
      </c>
    </row>
    <row r="12" spans="1:6" x14ac:dyDescent="0.2">
      <c r="A12" s="9" t="s">
        <v>180</v>
      </c>
      <c r="B12" s="9" t="s">
        <v>815</v>
      </c>
      <c r="C12" s="9" t="s">
        <v>175</v>
      </c>
      <c r="D12" s="9">
        <v>150</v>
      </c>
      <c r="E12" s="10">
        <v>1518.183</v>
      </c>
      <c r="F12" s="10">
        <v>7.20387930482807</v>
      </c>
    </row>
    <row r="13" spans="1:6" x14ac:dyDescent="0.2">
      <c r="A13" s="9" t="s">
        <v>181</v>
      </c>
      <c r="B13" s="9" t="s">
        <v>809</v>
      </c>
      <c r="C13" s="9" t="s">
        <v>175</v>
      </c>
      <c r="D13" s="9">
        <v>140</v>
      </c>
      <c r="E13" s="10">
        <v>1422.2557999999999</v>
      </c>
      <c r="F13" s="10">
        <v>6.7486983609958102</v>
      </c>
    </row>
    <row r="14" spans="1:6" x14ac:dyDescent="0.2">
      <c r="A14" s="9" t="s">
        <v>182</v>
      </c>
      <c r="B14" s="9" t="s">
        <v>816</v>
      </c>
      <c r="C14" s="9" t="s">
        <v>175</v>
      </c>
      <c r="D14" s="9">
        <v>100</v>
      </c>
      <c r="E14" s="10">
        <v>1035.6600000000001</v>
      </c>
      <c r="F14" s="10">
        <v>4.9142755786609698</v>
      </c>
    </row>
    <row r="15" spans="1:6" x14ac:dyDescent="0.2">
      <c r="A15" s="9" t="s">
        <v>183</v>
      </c>
      <c r="B15" s="9" t="s">
        <v>817</v>
      </c>
      <c r="C15" s="9" t="s">
        <v>175</v>
      </c>
      <c r="D15" s="9">
        <v>100</v>
      </c>
      <c r="E15" s="10">
        <v>1035.278</v>
      </c>
      <c r="F15" s="10">
        <v>4.9124629632552903</v>
      </c>
    </row>
    <row r="16" spans="1:6" x14ac:dyDescent="0.2">
      <c r="A16" s="9" t="s">
        <v>184</v>
      </c>
      <c r="B16" s="9" t="s">
        <v>818</v>
      </c>
      <c r="C16" s="9" t="s">
        <v>178</v>
      </c>
      <c r="D16" s="9">
        <v>1000</v>
      </c>
      <c r="E16" s="10">
        <v>1029.5909999999999</v>
      </c>
      <c r="F16" s="10">
        <v>4.8854777700298602</v>
      </c>
    </row>
    <row r="17" spans="1:6" x14ac:dyDescent="0.2">
      <c r="A17" s="9" t="s">
        <v>185</v>
      </c>
      <c r="B17" s="9" t="s">
        <v>804</v>
      </c>
      <c r="C17" s="9" t="s">
        <v>144</v>
      </c>
      <c r="D17" s="9">
        <v>100</v>
      </c>
      <c r="E17" s="10">
        <v>1007.657</v>
      </c>
      <c r="F17" s="10">
        <v>4.7813994812648701</v>
      </c>
    </row>
    <row r="18" spans="1:6" x14ac:dyDescent="0.2">
      <c r="A18" s="9" t="s">
        <v>186</v>
      </c>
      <c r="B18" s="9" t="s">
        <v>801</v>
      </c>
      <c r="C18" s="9" t="s">
        <v>187</v>
      </c>
      <c r="D18" s="9">
        <v>80</v>
      </c>
      <c r="E18" s="10">
        <v>805.82640000000004</v>
      </c>
      <c r="F18" s="10">
        <v>3.823699861113</v>
      </c>
    </row>
    <row r="19" spans="1:6" x14ac:dyDescent="0.2">
      <c r="A19" s="9" t="s">
        <v>188</v>
      </c>
      <c r="B19" s="9" t="s">
        <v>819</v>
      </c>
      <c r="C19" s="9" t="s">
        <v>144</v>
      </c>
      <c r="D19" s="9">
        <v>500</v>
      </c>
      <c r="E19" s="10">
        <v>512.88049999999998</v>
      </c>
      <c r="F19" s="10">
        <v>2.43365208265398</v>
      </c>
    </row>
    <row r="20" spans="1:6" x14ac:dyDescent="0.2">
      <c r="A20" s="9" t="s">
        <v>189</v>
      </c>
      <c r="B20" s="9" t="s">
        <v>820</v>
      </c>
      <c r="C20" s="9" t="s">
        <v>175</v>
      </c>
      <c r="D20" s="9">
        <v>50</v>
      </c>
      <c r="E20" s="10">
        <v>507.0455</v>
      </c>
      <c r="F20" s="10">
        <v>2.4059646195855202</v>
      </c>
    </row>
    <row r="21" spans="1:6" x14ac:dyDescent="0.2">
      <c r="A21" s="8" t="s">
        <v>134</v>
      </c>
      <c r="B21" s="9"/>
      <c r="C21" s="9"/>
      <c r="D21" s="9"/>
      <c r="E21" s="12">
        <f>SUM(E8:E20)</f>
        <v>15296.222899999999</v>
      </c>
      <c r="F21" s="12">
        <f>SUM(F8:F20)</f>
        <v>72.58159496671172</v>
      </c>
    </row>
    <row r="22" spans="1:6" x14ac:dyDescent="0.2">
      <c r="A22" s="9"/>
      <c r="B22" s="9"/>
      <c r="C22" s="9"/>
      <c r="D22" s="9"/>
      <c r="E22" s="10"/>
      <c r="F22" s="10"/>
    </row>
    <row r="23" spans="1:6" x14ac:dyDescent="0.2">
      <c r="A23" s="8" t="s">
        <v>148</v>
      </c>
      <c r="B23" s="9"/>
      <c r="C23" s="9"/>
      <c r="D23" s="9"/>
      <c r="E23" s="10"/>
      <c r="F23" s="10"/>
    </row>
    <row r="24" spans="1:6" x14ac:dyDescent="0.2">
      <c r="A24" s="8" t="s">
        <v>149</v>
      </c>
      <c r="B24" s="9"/>
      <c r="C24" s="9"/>
      <c r="D24" s="9"/>
      <c r="E24" s="10"/>
      <c r="F24" s="10"/>
    </row>
    <row r="25" spans="1:6" x14ac:dyDescent="0.2">
      <c r="A25" s="9" t="s">
        <v>190</v>
      </c>
      <c r="B25" s="9" t="s">
        <v>791</v>
      </c>
      <c r="C25" s="9" t="s">
        <v>156</v>
      </c>
      <c r="D25" s="9">
        <v>1800</v>
      </c>
      <c r="E25" s="10">
        <v>1715.8824</v>
      </c>
      <c r="F25" s="10">
        <v>8.1419761062261493</v>
      </c>
    </row>
    <row r="26" spans="1:6" x14ac:dyDescent="0.2">
      <c r="A26" s="9" t="s">
        <v>191</v>
      </c>
      <c r="B26" s="9" t="s">
        <v>821</v>
      </c>
      <c r="C26" s="9" t="s">
        <v>151</v>
      </c>
      <c r="D26" s="9">
        <v>1500</v>
      </c>
      <c r="E26" s="10">
        <v>1410.1575</v>
      </c>
      <c r="F26" s="10">
        <v>6.6912911228739196</v>
      </c>
    </row>
    <row r="27" spans="1:6" x14ac:dyDescent="0.2">
      <c r="A27" s="9" t="s">
        <v>192</v>
      </c>
      <c r="B27" s="9" t="s">
        <v>773</v>
      </c>
      <c r="C27" s="9" t="s">
        <v>156</v>
      </c>
      <c r="D27" s="9">
        <v>1400</v>
      </c>
      <c r="E27" s="10">
        <v>1366.2572</v>
      </c>
      <c r="F27" s="10">
        <v>6.4829812796957604</v>
      </c>
    </row>
    <row r="28" spans="1:6" x14ac:dyDescent="0.2">
      <c r="A28" s="9" t="s">
        <v>193</v>
      </c>
      <c r="B28" s="9" t="s">
        <v>572</v>
      </c>
      <c r="C28" s="9" t="s">
        <v>156</v>
      </c>
      <c r="D28" s="9">
        <v>680</v>
      </c>
      <c r="E28" s="10">
        <v>676.45244000000002</v>
      </c>
      <c r="F28" s="10">
        <v>3.2098118166363698</v>
      </c>
    </row>
    <row r="29" spans="1:6" x14ac:dyDescent="0.2">
      <c r="A29" s="8" t="s">
        <v>134</v>
      </c>
      <c r="B29" s="9"/>
      <c r="C29" s="9"/>
      <c r="D29" s="9"/>
      <c r="E29" s="12">
        <f>SUM(E25:E28)</f>
        <v>5168.7495399999998</v>
      </c>
      <c r="F29" s="12">
        <f>SUM(F25:F28)</f>
        <v>24.526060325432201</v>
      </c>
    </row>
    <row r="30" spans="1:6" x14ac:dyDescent="0.2">
      <c r="A30" s="9"/>
      <c r="B30" s="9"/>
      <c r="C30" s="9"/>
      <c r="D30" s="9"/>
      <c r="E30" s="10"/>
      <c r="F30" s="10"/>
    </row>
    <row r="31" spans="1:6" x14ac:dyDescent="0.2">
      <c r="A31" s="8" t="s">
        <v>134</v>
      </c>
      <c r="B31" s="9"/>
      <c r="C31" s="9"/>
      <c r="D31" s="9"/>
      <c r="E31" s="12">
        <v>20464.972439999998</v>
      </c>
      <c r="F31" s="12">
        <v>97.107655292143932</v>
      </c>
    </row>
    <row r="32" spans="1:6" x14ac:dyDescent="0.2">
      <c r="A32" s="9"/>
      <c r="B32" s="9"/>
      <c r="C32" s="9"/>
      <c r="D32" s="9"/>
      <c r="E32" s="10"/>
      <c r="F32" s="10"/>
    </row>
    <row r="33" spans="1:6" x14ac:dyDescent="0.2">
      <c r="A33" s="8" t="s">
        <v>159</v>
      </c>
      <c r="B33" s="9"/>
      <c r="C33" s="9"/>
      <c r="D33" s="9"/>
      <c r="E33" s="12">
        <v>609.55020999999999</v>
      </c>
      <c r="F33" s="12">
        <v>2.89</v>
      </c>
    </row>
    <row r="34" spans="1:6" x14ac:dyDescent="0.2">
      <c r="A34" s="9"/>
      <c r="B34" s="9"/>
      <c r="C34" s="9"/>
      <c r="D34" s="9"/>
      <c r="E34" s="10"/>
      <c r="F34" s="10"/>
    </row>
    <row r="35" spans="1:6" x14ac:dyDescent="0.2">
      <c r="A35" s="13" t="s">
        <v>160</v>
      </c>
      <c r="B35" s="6"/>
      <c r="C35" s="6"/>
      <c r="D35" s="6"/>
      <c r="E35" s="14">
        <v>21074.520209999999</v>
      </c>
      <c r="F35" s="14">
        <f xml:space="preserve"> ROUND(SUM(F31:F34),2)</f>
        <v>100</v>
      </c>
    </row>
    <row r="36" spans="1:6" x14ac:dyDescent="0.2">
      <c r="A36" s="1" t="s">
        <v>163</v>
      </c>
    </row>
    <row r="38" spans="1:6" x14ac:dyDescent="0.2">
      <c r="A38" s="1" t="s">
        <v>164</v>
      </c>
    </row>
    <row r="39" spans="1:6" x14ac:dyDescent="0.2">
      <c r="A39" s="1" t="s">
        <v>860</v>
      </c>
    </row>
    <row r="40" spans="1:6" x14ac:dyDescent="0.2">
      <c r="A40" s="1" t="s">
        <v>558</v>
      </c>
    </row>
    <row r="41" spans="1:6" x14ac:dyDescent="0.2">
      <c r="A41" s="3" t="s">
        <v>519</v>
      </c>
      <c r="D41" s="16">
        <v>10.6532</v>
      </c>
    </row>
    <row r="42" spans="1:6" x14ac:dyDescent="0.2">
      <c r="A42" s="3" t="s">
        <v>520</v>
      </c>
      <c r="D42" s="16">
        <v>12.0482</v>
      </c>
    </row>
    <row r="43" spans="1:6" x14ac:dyDescent="0.2">
      <c r="A43" s="3" t="s">
        <v>521</v>
      </c>
      <c r="D43" s="16">
        <v>10.535</v>
      </c>
    </row>
    <row r="44" spans="1:6" x14ac:dyDescent="0.2">
      <c r="A44" s="3" t="s">
        <v>518</v>
      </c>
      <c r="D44" s="16">
        <v>11.908300000000001</v>
      </c>
    </row>
    <row r="46" spans="1:6" x14ac:dyDescent="0.2">
      <c r="A46" s="1" t="s">
        <v>559</v>
      </c>
    </row>
    <row r="47" spans="1:6" x14ac:dyDescent="0.2">
      <c r="A47" s="3" t="s">
        <v>519</v>
      </c>
      <c r="D47" s="16">
        <v>10.788500000000001</v>
      </c>
    </row>
    <row r="48" spans="1:6" x14ac:dyDescent="0.2">
      <c r="A48" s="3" t="s">
        <v>520</v>
      </c>
      <c r="D48" s="16">
        <v>12.6654</v>
      </c>
    </row>
    <row r="49" spans="1:5" x14ac:dyDescent="0.2">
      <c r="A49" s="3" t="s">
        <v>521</v>
      </c>
      <c r="D49" s="16">
        <v>10.6424</v>
      </c>
    </row>
    <row r="50" spans="1:5" x14ac:dyDescent="0.2">
      <c r="A50" s="3" t="s">
        <v>518</v>
      </c>
      <c r="D50" s="16">
        <v>12.493</v>
      </c>
    </row>
    <row r="52" spans="1:5" x14ac:dyDescent="0.2">
      <c r="A52" s="1" t="s">
        <v>169</v>
      </c>
      <c r="D52" s="17"/>
    </row>
    <row r="53" spans="1:5" x14ac:dyDescent="0.2">
      <c r="A53" s="1"/>
      <c r="D53" s="17"/>
    </row>
    <row r="54" spans="1:5" x14ac:dyDescent="0.2">
      <c r="A54" s="35" t="s">
        <v>550</v>
      </c>
      <c r="B54" s="36"/>
      <c r="C54" s="43" t="s">
        <v>557</v>
      </c>
      <c r="D54" s="44"/>
    </row>
    <row r="55" spans="1:5" ht="12.75" x14ac:dyDescent="0.2">
      <c r="A55" s="45"/>
      <c r="B55" s="46"/>
      <c r="C55" s="37" t="s">
        <v>551</v>
      </c>
      <c r="D55" s="37" t="s">
        <v>552</v>
      </c>
    </row>
    <row r="56" spans="1:5" ht="12.75" x14ac:dyDescent="0.2">
      <c r="A56" s="39" t="s">
        <v>555</v>
      </c>
      <c r="B56" s="40"/>
      <c r="C56" s="38">
        <v>0.28890600799999999</v>
      </c>
      <c r="D56" s="38">
        <v>0.26766595199999998</v>
      </c>
    </row>
    <row r="57" spans="1:5" ht="12.75" x14ac:dyDescent="0.2">
      <c r="A57" s="39" t="s">
        <v>556</v>
      </c>
      <c r="B57" s="40"/>
      <c r="C57" s="38">
        <v>0.28890600799999999</v>
      </c>
      <c r="D57" s="38">
        <v>0.26766595199999998</v>
      </c>
    </row>
    <row r="59" spans="1:5" x14ac:dyDescent="0.2">
      <c r="A59" s="1" t="s">
        <v>171</v>
      </c>
      <c r="D59" s="18">
        <v>2.0803173948826701</v>
      </c>
      <c r="E59" s="2" t="s">
        <v>172</v>
      </c>
    </row>
  </sheetData>
  <sortState ref="A47:D50">
    <sortCondition ref="A47"/>
  </sortState>
  <mergeCells count="3">
    <mergeCell ref="B1:E1"/>
    <mergeCell ref="C54:D54"/>
    <mergeCell ref="A55:B5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showGridLines="0" workbookViewId="0"/>
  </sheetViews>
  <sheetFormatPr defaultRowHeight="11.25" x14ac:dyDescent="0.2"/>
  <cols>
    <col min="1" max="1" width="38" style="3" customWidth="1"/>
    <col min="2" max="2" width="50" style="3" bestFit="1" customWidth="1"/>
    <col min="3" max="3" width="18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47" t="s">
        <v>873</v>
      </c>
      <c r="C1" s="47"/>
      <c r="D1" s="47"/>
      <c r="E1" s="4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8</v>
      </c>
      <c r="B7" s="9" t="s">
        <v>9</v>
      </c>
      <c r="C7" s="9" t="s">
        <v>10</v>
      </c>
      <c r="D7" s="9">
        <v>723024</v>
      </c>
      <c r="E7" s="10">
        <v>9103.2336720000003</v>
      </c>
      <c r="F7" s="10">
        <v>5.6904061466803002</v>
      </c>
    </row>
    <row r="8" spans="1:6" x14ac:dyDescent="0.2">
      <c r="A8" s="9" t="s">
        <v>11</v>
      </c>
      <c r="B8" s="9" t="s">
        <v>12</v>
      </c>
      <c r="C8" s="9" t="s">
        <v>10</v>
      </c>
      <c r="D8" s="9">
        <v>1279331</v>
      </c>
      <c r="E8" s="10">
        <v>6229.0626389999998</v>
      </c>
      <c r="F8" s="10">
        <v>3.8937697972147798</v>
      </c>
    </row>
    <row r="9" spans="1:6" x14ac:dyDescent="0.2">
      <c r="A9" s="9" t="s">
        <v>13</v>
      </c>
      <c r="B9" s="9" t="s">
        <v>14</v>
      </c>
      <c r="C9" s="9" t="s">
        <v>15</v>
      </c>
      <c r="D9" s="9">
        <v>542000</v>
      </c>
      <c r="E9" s="10">
        <v>5406.45</v>
      </c>
      <c r="F9" s="10">
        <v>3.37955691573065</v>
      </c>
    </row>
    <row r="10" spans="1:6" x14ac:dyDescent="0.2">
      <c r="A10" s="9" t="s">
        <v>16</v>
      </c>
      <c r="B10" s="9" t="s">
        <v>17</v>
      </c>
      <c r="C10" s="9" t="s">
        <v>10</v>
      </c>
      <c r="D10" s="9">
        <v>2085330</v>
      </c>
      <c r="E10" s="10">
        <v>5380.1513999999997</v>
      </c>
      <c r="F10" s="10">
        <v>3.3631177337343199</v>
      </c>
    </row>
    <row r="11" spans="1:6" x14ac:dyDescent="0.2">
      <c r="A11" s="9" t="s">
        <v>18</v>
      </c>
      <c r="B11" s="9" t="s">
        <v>19</v>
      </c>
      <c r="C11" s="9" t="s">
        <v>20</v>
      </c>
      <c r="D11" s="9">
        <v>154688</v>
      </c>
      <c r="E11" s="10">
        <v>5202.8535359999996</v>
      </c>
      <c r="F11" s="10">
        <v>3.2522893301745999</v>
      </c>
    </row>
    <row r="12" spans="1:6" x14ac:dyDescent="0.2">
      <c r="A12" s="9" t="s">
        <v>21</v>
      </c>
      <c r="B12" s="9" t="s">
        <v>22</v>
      </c>
      <c r="C12" s="9" t="s">
        <v>23</v>
      </c>
      <c r="D12" s="9">
        <v>383268</v>
      </c>
      <c r="E12" s="10">
        <v>5027.7096240000001</v>
      </c>
      <c r="F12" s="10">
        <v>3.1428073560422698</v>
      </c>
    </row>
    <row r="13" spans="1:6" x14ac:dyDescent="0.2">
      <c r="A13" s="9" t="s">
        <v>24</v>
      </c>
      <c r="B13" s="9" t="s">
        <v>25</v>
      </c>
      <c r="C13" s="9" t="s">
        <v>26</v>
      </c>
      <c r="D13" s="9">
        <v>1032457</v>
      </c>
      <c r="E13" s="10">
        <v>3291.989145</v>
      </c>
      <c r="F13" s="10">
        <v>2.0578132936575702</v>
      </c>
    </row>
    <row r="14" spans="1:6" x14ac:dyDescent="0.2">
      <c r="A14" s="9" t="s">
        <v>27</v>
      </c>
      <c r="B14" s="9" t="s">
        <v>28</v>
      </c>
      <c r="C14" s="9" t="s">
        <v>15</v>
      </c>
      <c r="D14" s="9">
        <v>747068</v>
      </c>
      <c r="E14" s="10">
        <v>3254.6017419999998</v>
      </c>
      <c r="F14" s="10">
        <v>2.0344425316289101</v>
      </c>
    </row>
    <row r="15" spans="1:6" x14ac:dyDescent="0.2">
      <c r="A15" s="9" t="s">
        <v>29</v>
      </c>
      <c r="B15" s="9" t="s">
        <v>30</v>
      </c>
      <c r="C15" s="9" t="s">
        <v>10</v>
      </c>
      <c r="D15" s="9">
        <v>255000</v>
      </c>
      <c r="E15" s="10">
        <v>3244.3649999999998</v>
      </c>
      <c r="F15" s="10">
        <v>2.0280435725669301</v>
      </c>
    </row>
    <row r="16" spans="1:6" x14ac:dyDescent="0.2">
      <c r="A16" s="9" t="s">
        <v>31</v>
      </c>
      <c r="B16" s="9" t="s">
        <v>32</v>
      </c>
      <c r="C16" s="9" t="s">
        <v>10</v>
      </c>
      <c r="D16" s="9">
        <v>1150000</v>
      </c>
      <c r="E16" s="10">
        <v>3183.7750000000001</v>
      </c>
      <c r="F16" s="10">
        <v>1.99016893143936</v>
      </c>
    </row>
    <row r="17" spans="1:6" x14ac:dyDescent="0.2">
      <c r="A17" s="9" t="s">
        <v>33</v>
      </c>
      <c r="B17" s="9" t="s">
        <v>34</v>
      </c>
      <c r="C17" s="9" t="s">
        <v>10</v>
      </c>
      <c r="D17" s="9">
        <v>265000</v>
      </c>
      <c r="E17" s="10">
        <v>3179.47</v>
      </c>
      <c r="F17" s="10">
        <v>1.9874778878669199</v>
      </c>
    </row>
    <row r="18" spans="1:6" x14ac:dyDescent="0.2">
      <c r="A18" s="9" t="s">
        <v>35</v>
      </c>
      <c r="B18" s="9" t="s">
        <v>36</v>
      </c>
      <c r="C18" s="9" t="s">
        <v>23</v>
      </c>
      <c r="D18" s="9">
        <v>580605</v>
      </c>
      <c r="E18" s="10">
        <v>3117.8488499999999</v>
      </c>
      <c r="F18" s="10">
        <v>1.9489586777312899</v>
      </c>
    </row>
    <row r="19" spans="1:6" x14ac:dyDescent="0.2">
      <c r="A19" s="9" t="s">
        <v>37</v>
      </c>
      <c r="B19" s="9" t="s">
        <v>38</v>
      </c>
      <c r="C19" s="9" t="s">
        <v>10</v>
      </c>
      <c r="D19" s="9">
        <v>345000</v>
      </c>
      <c r="E19" s="10">
        <v>2826.7575000000002</v>
      </c>
      <c r="F19" s="10">
        <v>1.76699828135255</v>
      </c>
    </row>
    <row r="20" spans="1:6" x14ac:dyDescent="0.2">
      <c r="A20" s="9" t="s">
        <v>39</v>
      </c>
      <c r="B20" s="9" t="s">
        <v>40</v>
      </c>
      <c r="C20" s="9" t="s">
        <v>41</v>
      </c>
      <c r="D20" s="9">
        <v>1541123</v>
      </c>
      <c r="E20" s="10">
        <v>2710.8353569999999</v>
      </c>
      <c r="F20" s="10">
        <v>1.6945356709405399</v>
      </c>
    </row>
    <row r="21" spans="1:6" x14ac:dyDescent="0.2">
      <c r="A21" s="9" t="s">
        <v>42</v>
      </c>
      <c r="B21" s="9" t="s">
        <v>43</v>
      </c>
      <c r="C21" s="9" t="s">
        <v>44</v>
      </c>
      <c r="D21" s="9">
        <v>180000</v>
      </c>
      <c r="E21" s="10">
        <v>2665.26</v>
      </c>
      <c r="F21" s="10">
        <v>1.6660466415522699</v>
      </c>
    </row>
    <row r="22" spans="1:6" x14ac:dyDescent="0.2">
      <c r="A22" s="9" t="s">
        <v>45</v>
      </c>
      <c r="B22" s="9" t="s">
        <v>46</v>
      </c>
      <c r="C22" s="9" t="s">
        <v>47</v>
      </c>
      <c r="D22" s="9">
        <v>359628</v>
      </c>
      <c r="E22" s="10">
        <v>2406.0911339999998</v>
      </c>
      <c r="F22" s="10">
        <v>1.5040409014765499</v>
      </c>
    </row>
    <row r="23" spans="1:6" x14ac:dyDescent="0.2">
      <c r="A23" s="9" t="s">
        <v>48</v>
      </c>
      <c r="B23" s="9" t="s">
        <v>49</v>
      </c>
      <c r="C23" s="9" t="s">
        <v>50</v>
      </c>
      <c r="D23" s="9">
        <v>56000</v>
      </c>
      <c r="E23" s="10">
        <v>2230.3119999999999</v>
      </c>
      <c r="F23" s="10">
        <v>1.39416185183199</v>
      </c>
    </row>
    <row r="24" spans="1:6" x14ac:dyDescent="0.2">
      <c r="A24" s="9" t="s">
        <v>51</v>
      </c>
      <c r="B24" s="9" t="s">
        <v>52</v>
      </c>
      <c r="C24" s="9" t="s">
        <v>23</v>
      </c>
      <c r="D24" s="9">
        <v>64335</v>
      </c>
      <c r="E24" s="10">
        <v>2156.4126980000001</v>
      </c>
      <c r="F24" s="10">
        <v>1.3479676028993699</v>
      </c>
    </row>
    <row r="25" spans="1:6" x14ac:dyDescent="0.2">
      <c r="A25" s="9" t="s">
        <v>53</v>
      </c>
      <c r="B25" s="9" t="s">
        <v>54</v>
      </c>
      <c r="C25" s="9" t="s">
        <v>23</v>
      </c>
      <c r="D25" s="9">
        <v>34846</v>
      </c>
      <c r="E25" s="10">
        <v>2047.6032290000001</v>
      </c>
      <c r="F25" s="10">
        <v>1.27995110529818</v>
      </c>
    </row>
    <row r="26" spans="1:6" x14ac:dyDescent="0.2">
      <c r="A26" s="9" t="s">
        <v>55</v>
      </c>
      <c r="B26" s="9" t="s">
        <v>56</v>
      </c>
      <c r="C26" s="9" t="s">
        <v>23</v>
      </c>
      <c r="D26" s="9">
        <v>500000</v>
      </c>
      <c r="E26" s="10">
        <v>2025</v>
      </c>
      <c r="F26" s="10">
        <v>1.26582188947545</v>
      </c>
    </row>
    <row r="27" spans="1:6" x14ac:dyDescent="0.2">
      <c r="A27" s="9" t="s">
        <v>57</v>
      </c>
      <c r="B27" s="9" t="s">
        <v>58</v>
      </c>
      <c r="C27" s="9" t="s">
        <v>59</v>
      </c>
      <c r="D27" s="9">
        <v>1017063</v>
      </c>
      <c r="E27" s="10">
        <v>1602.891288</v>
      </c>
      <c r="F27" s="10">
        <v>1.00196290311106</v>
      </c>
    </row>
    <row r="28" spans="1:6" x14ac:dyDescent="0.2">
      <c r="A28" s="9" t="s">
        <v>60</v>
      </c>
      <c r="B28" s="9" t="s">
        <v>61</v>
      </c>
      <c r="C28" s="9" t="s">
        <v>20</v>
      </c>
      <c r="D28" s="9">
        <v>375000</v>
      </c>
      <c r="E28" s="10">
        <v>1586.0625</v>
      </c>
      <c r="F28" s="10">
        <v>0.99144327435859703</v>
      </c>
    </row>
    <row r="29" spans="1:6" x14ac:dyDescent="0.2">
      <c r="A29" s="9" t="s">
        <v>62</v>
      </c>
      <c r="B29" s="9" t="s">
        <v>63</v>
      </c>
      <c r="C29" s="9" t="s">
        <v>26</v>
      </c>
      <c r="D29" s="9">
        <v>245000</v>
      </c>
      <c r="E29" s="10">
        <v>1556.4849999999999</v>
      </c>
      <c r="F29" s="10">
        <v>0.97295446105688899</v>
      </c>
    </row>
    <row r="30" spans="1:6" x14ac:dyDescent="0.2">
      <c r="A30" s="9" t="s">
        <v>64</v>
      </c>
      <c r="B30" s="9" t="s">
        <v>65</v>
      </c>
      <c r="C30" s="9" t="s">
        <v>66</v>
      </c>
      <c r="D30" s="9">
        <v>174065</v>
      </c>
      <c r="E30" s="10">
        <v>1456.053725</v>
      </c>
      <c r="F30" s="10">
        <v>0.91017514931223198</v>
      </c>
    </row>
    <row r="31" spans="1:6" x14ac:dyDescent="0.2">
      <c r="A31" s="9" t="s">
        <v>67</v>
      </c>
      <c r="B31" s="9" t="s">
        <v>68</v>
      </c>
      <c r="C31" s="9" t="s">
        <v>66</v>
      </c>
      <c r="D31" s="9">
        <v>135000</v>
      </c>
      <c r="E31" s="10">
        <v>1444.365</v>
      </c>
      <c r="F31" s="10">
        <v>0.90286855969985802</v>
      </c>
    </row>
    <row r="32" spans="1:6" x14ac:dyDescent="0.2">
      <c r="A32" s="9" t="s">
        <v>69</v>
      </c>
      <c r="B32" s="9" t="s">
        <v>70</v>
      </c>
      <c r="C32" s="9" t="s">
        <v>15</v>
      </c>
      <c r="D32" s="9">
        <v>185000</v>
      </c>
      <c r="E32" s="10">
        <v>1411.8275000000001</v>
      </c>
      <c r="F32" s="10">
        <v>0.88252945859921195</v>
      </c>
    </row>
    <row r="33" spans="1:6" x14ac:dyDescent="0.2">
      <c r="A33" s="9" t="s">
        <v>71</v>
      </c>
      <c r="B33" s="9" t="s">
        <v>72</v>
      </c>
      <c r="C33" s="9" t="s">
        <v>73</v>
      </c>
      <c r="D33" s="9">
        <v>300000</v>
      </c>
      <c r="E33" s="10">
        <v>1248</v>
      </c>
      <c r="F33" s="10">
        <v>0.78012134225450103</v>
      </c>
    </row>
    <row r="34" spans="1:6" x14ac:dyDescent="0.2">
      <c r="A34" s="9" t="s">
        <v>74</v>
      </c>
      <c r="B34" s="9" t="s">
        <v>75</v>
      </c>
      <c r="C34" s="9" t="s">
        <v>20</v>
      </c>
      <c r="D34" s="9">
        <v>166554</v>
      </c>
      <c r="E34" s="10">
        <v>1238.1624360000001</v>
      </c>
      <c r="F34" s="10">
        <v>0.77397190825434503</v>
      </c>
    </row>
    <row r="35" spans="1:6" x14ac:dyDescent="0.2">
      <c r="A35" s="9" t="s">
        <v>76</v>
      </c>
      <c r="B35" s="9" t="s">
        <v>77</v>
      </c>
      <c r="C35" s="9" t="s">
        <v>20</v>
      </c>
      <c r="D35" s="9">
        <v>82674</v>
      </c>
      <c r="E35" s="10">
        <v>1230.4784790000001</v>
      </c>
      <c r="F35" s="10">
        <v>0.76916868802304195</v>
      </c>
    </row>
    <row r="36" spans="1:6" x14ac:dyDescent="0.2">
      <c r="A36" s="9" t="s">
        <v>78</v>
      </c>
      <c r="B36" s="9" t="s">
        <v>79</v>
      </c>
      <c r="C36" s="9" t="s">
        <v>80</v>
      </c>
      <c r="D36" s="9">
        <v>120000</v>
      </c>
      <c r="E36" s="10">
        <v>1214.82</v>
      </c>
      <c r="F36" s="10">
        <v>0.759380616183985</v>
      </c>
    </row>
    <row r="37" spans="1:6" x14ac:dyDescent="0.2">
      <c r="A37" s="9" t="s">
        <v>81</v>
      </c>
      <c r="B37" s="9" t="s">
        <v>82</v>
      </c>
      <c r="C37" s="9" t="s">
        <v>23</v>
      </c>
      <c r="D37" s="9">
        <v>42371</v>
      </c>
      <c r="E37" s="10">
        <v>1206.7684509999999</v>
      </c>
      <c r="F37" s="10">
        <v>0.75434761521194305</v>
      </c>
    </row>
    <row r="38" spans="1:6" x14ac:dyDescent="0.2">
      <c r="A38" s="9" t="s">
        <v>83</v>
      </c>
      <c r="B38" s="9" t="s">
        <v>84</v>
      </c>
      <c r="C38" s="9" t="s">
        <v>50</v>
      </c>
      <c r="D38" s="9">
        <v>125000</v>
      </c>
      <c r="E38" s="10">
        <v>1206.625</v>
      </c>
      <c r="F38" s="10">
        <v>0.75425794438929294</v>
      </c>
    </row>
    <row r="39" spans="1:6" x14ac:dyDescent="0.2">
      <c r="A39" s="9" t="s">
        <v>85</v>
      </c>
      <c r="B39" s="9" t="s">
        <v>86</v>
      </c>
      <c r="C39" s="9" t="s">
        <v>87</v>
      </c>
      <c r="D39" s="9">
        <v>142000</v>
      </c>
      <c r="E39" s="10">
        <v>1205.6510000000001</v>
      </c>
      <c r="F39" s="10">
        <v>0.75364909968788596</v>
      </c>
    </row>
    <row r="40" spans="1:6" x14ac:dyDescent="0.2">
      <c r="A40" s="9" t="s">
        <v>88</v>
      </c>
      <c r="B40" s="9" t="s">
        <v>89</v>
      </c>
      <c r="C40" s="9" t="s">
        <v>90</v>
      </c>
      <c r="D40" s="9">
        <v>308882</v>
      </c>
      <c r="E40" s="10">
        <v>1153.8287110000001</v>
      </c>
      <c r="F40" s="10">
        <v>0.72125513041434397</v>
      </c>
    </row>
    <row r="41" spans="1:6" x14ac:dyDescent="0.2">
      <c r="A41" s="9" t="s">
        <v>91</v>
      </c>
      <c r="B41" s="9" t="s">
        <v>92</v>
      </c>
      <c r="C41" s="9" t="s">
        <v>41</v>
      </c>
      <c r="D41" s="9">
        <v>706754</v>
      </c>
      <c r="E41" s="10">
        <v>1076.0329650000001</v>
      </c>
      <c r="F41" s="10">
        <v>0.672625225132925</v>
      </c>
    </row>
    <row r="42" spans="1:6" x14ac:dyDescent="0.2">
      <c r="A42" s="9" t="s">
        <v>93</v>
      </c>
      <c r="B42" s="9" t="s">
        <v>94</v>
      </c>
      <c r="C42" s="9" t="s">
        <v>95</v>
      </c>
      <c r="D42" s="9">
        <v>651055</v>
      </c>
      <c r="E42" s="10">
        <v>1042.99011</v>
      </c>
      <c r="F42" s="10">
        <v>0.65197022802193105</v>
      </c>
    </row>
    <row r="43" spans="1:6" x14ac:dyDescent="0.2">
      <c r="A43" s="9" t="s">
        <v>96</v>
      </c>
      <c r="B43" s="9" t="s">
        <v>97</v>
      </c>
      <c r="C43" s="9" t="s">
        <v>66</v>
      </c>
      <c r="D43" s="9">
        <v>349402</v>
      </c>
      <c r="E43" s="10">
        <v>985.13893900000005</v>
      </c>
      <c r="F43" s="10">
        <v>0.61580762131398603</v>
      </c>
    </row>
    <row r="44" spans="1:6" x14ac:dyDescent="0.2">
      <c r="A44" s="9" t="s">
        <v>98</v>
      </c>
      <c r="B44" s="9" t="s">
        <v>99</v>
      </c>
      <c r="C44" s="9" t="s">
        <v>44</v>
      </c>
      <c r="D44" s="9">
        <v>250000</v>
      </c>
      <c r="E44" s="10">
        <v>966.75</v>
      </c>
      <c r="F44" s="10">
        <v>0.604312746494021</v>
      </c>
    </row>
    <row r="45" spans="1:6" x14ac:dyDescent="0.2">
      <c r="A45" s="9" t="s">
        <v>100</v>
      </c>
      <c r="B45" s="9" t="s">
        <v>101</v>
      </c>
      <c r="C45" s="9" t="s">
        <v>80</v>
      </c>
      <c r="D45" s="9">
        <v>90000</v>
      </c>
      <c r="E45" s="10">
        <v>955.62</v>
      </c>
      <c r="F45" s="10">
        <v>0.59735541433112704</v>
      </c>
    </row>
    <row r="46" spans="1:6" x14ac:dyDescent="0.2">
      <c r="A46" s="9" t="s">
        <v>102</v>
      </c>
      <c r="B46" s="9" t="s">
        <v>103</v>
      </c>
      <c r="C46" s="9" t="s">
        <v>104</v>
      </c>
      <c r="D46" s="9">
        <v>220000</v>
      </c>
      <c r="E46" s="10">
        <v>911.02</v>
      </c>
      <c r="F46" s="10">
        <v>0.56947607790119803</v>
      </c>
    </row>
    <row r="47" spans="1:6" x14ac:dyDescent="0.2">
      <c r="A47" s="9" t="s">
        <v>105</v>
      </c>
      <c r="B47" s="9" t="s">
        <v>106</v>
      </c>
      <c r="C47" s="9" t="s">
        <v>107</v>
      </c>
      <c r="D47" s="9">
        <v>555000</v>
      </c>
      <c r="E47" s="10">
        <v>903.54</v>
      </c>
      <c r="F47" s="10">
        <v>0.56480035062550604</v>
      </c>
    </row>
    <row r="48" spans="1:6" x14ac:dyDescent="0.2">
      <c r="A48" s="9" t="s">
        <v>108</v>
      </c>
      <c r="B48" s="9" t="s">
        <v>109</v>
      </c>
      <c r="C48" s="9" t="s">
        <v>110</v>
      </c>
      <c r="D48" s="9">
        <v>115550</v>
      </c>
      <c r="E48" s="10">
        <v>830.57339999999999</v>
      </c>
      <c r="F48" s="10">
        <v>0.51918913112891396</v>
      </c>
    </row>
    <row r="49" spans="1:6" x14ac:dyDescent="0.2">
      <c r="A49" s="9" t="s">
        <v>111</v>
      </c>
      <c r="B49" s="9" t="s">
        <v>112</v>
      </c>
      <c r="C49" s="9" t="s">
        <v>113</v>
      </c>
      <c r="D49" s="9">
        <v>420000</v>
      </c>
      <c r="E49" s="10">
        <v>816.69</v>
      </c>
      <c r="F49" s="10">
        <v>0.51051065625466996</v>
      </c>
    </row>
    <row r="50" spans="1:6" x14ac:dyDescent="0.2">
      <c r="A50" s="9" t="s">
        <v>114</v>
      </c>
      <c r="B50" s="9" t="s">
        <v>115</v>
      </c>
      <c r="C50" s="9" t="s">
        <v>20</v>
      </c>
      <c r="D50" s="9">
        <v>56592</v>
      </c>
      <c r="E50" s="10">
        <v>800.91827999999998</v>
      </c>
      <c r="F50" s="10">
        <v>0.50065179778026103</v>
      </c>
    </row>
    <row r="51" spans="1:6" x14ac:dyDescent="0.2">
      <c r="A51" s="9" t="s">
        <v>116</v>
      </c>
      <c r="B51" s="9" t="s">
        <v>117</v>
      </c>
      <c r="C51" s="9" t="s">
        <v>10</v>
      </c>
      <c r="D51" s="9">
        <v>160000</v>
      </c>
      <c r="E51" s="10">
        <v>766.24</v>
      </c>
      <c r="F51" s="10">
        <v>0.47897450103292399</v>
      </c>
    </row>
    <row r="52" spans="1:6" x14ac:dyDescent="0.2">
      <c r="A52" s="9" t="s">
        <v>118</v>
      </c>
      <c r="B52" s="9" t="s">
        <v>119</v>
      </c>
      <c r="C52" s="9" t="s">
        <v>66</v>
      </c>
      <c r="D52" s="9">
        <v>85000</v>
      </c>
      <c r="E52" s="10">
        <v>739.5</v>
      </c>
      <c r="F52" s="10">
        <v>0.46225940111955399</v>
      </c>
    </row>
    <row r="53" spans="1:6" x14ac:dyDescent="0.2">
      <c r="A53" s="9" t="s">
        <v>120</v>
      </c>
      <c r="B53" s="9" t="s">
        <v>121</v>
      </c>
      <c r="C53" s="9" t="s">
        <v>107</v>
      </c>
      <c r="D53" s="9">
        <v>245000</v>
      </c>
      <c r="E53" s="10">
        <v>605.27250000000004</v>
      </c>
      <c r="F53" s="10">
        <v>0.37835416276421302</v>
      </c>
    </row>
    <row r="54" spans="1:6" x14ac:dyDescent="0.2">
      <c r="A54" s="9" t="s">
        <v>122</v>
      </c>
      <c r="B54" s="9" t="s">
        <v>123</v>
      </c>
      <c r="C54" s="9" t="s">
        <v>107</v>
      </c>
      <c r="D54" s="9">
        <v>115863</v>
      </c>
      <c r="E54" s="10">
        <v>432.284853</v>
      </c>
      <c r="F54" s="10">
        <v>0.27022006390917402</v>
      </c>
    </row>
    <row r="55" spans="1:6" x14ac:dyDescent="0.2">
      <c r="A55" s="9" t="s">
        <v>124</v>
      </c>
      <c r="B55" s="9" t="s">
        <v>125</v>
      </c>
      <c r="C55" s="9" t="s">
        <v>59</v>
      </c>
      <c r="D55" s="9">
        <v>9561</v>
      </c>
      <c r="E55" s="10">
        <v>72.644478000000007</v>
      </c>
      <c r="F55" s="10">
        <v>4.5409861926873102E-2</v>
      </c>
    </row>
    <row r="56" spans="1:6" x14ac:dyDescent="0.2">
      <c r="A56" s="9" t="s">
        <v>126</v>
      </c>
      <c r="B56" s="9" t="s">
        <v>127</v>
      </c>
      <c r="C56" s="9" t="s">
        <v>128</v>
      </c>
      <c r="D56" s="9">
        <v>3033</v>
      </c>
      <c r="E56" s="10">
        <v>9.8511839999999999</v>
      </c>
      <c r="F56" s="11" t="s">
        <v>161</v>
      </c>
    </row>
    <row r="57" spans="1:6" x14ac:dyDescent="0.2">
      <c r="A57" s="9" t="s">
        <v>129</v>
      </c>
      <c r="B57" s="9" t="s">
        <v>130</v>
      </c>
      <c r="C57" s="9" t="s">
        <v>131</v>
      </c>
      <c r="D57" s="9">
        <v>270000</v>
      </c>
      <c r="E57" s="10">
        <v>2.7E-2</v>
      </c>
      <c r="F57" s="11" t="s">
        <v>161</v>
      </c>
    </row>
    <row r="58" spans="1:6" x14ac:dyDescent="0.2">
      <c r="A58" s="9" t="s">
        <v>132</v>
      </c>
      <c r="B58" s="9" t="s">
        <v>133</v>
      </c>
      <c r="C58" s="9" t="s">
        <v>131</v>
      </c>
      <c r="D58" s="9">
        <v>27500</v>
      </c>
      <c r="E58" s="10">
        <v>2.7499999999999998E-3</v>
      </c>
      <c r="F58" s="11" t="s">
        <v>161</v>
      </c>
    </row>
    <row r="59" spans="1:6" x14ac:dyDescent="0.2">
      <c r="A59" s="8" t="s">
        <v>134</v>
      </c>
      <c r="B59" s="9"/>
      <c r="C59" s="9"/>
      <c r="D59" s="9"/>
      <c r="E59" s="12">
        <f>SUM(E7:E58)</f>
        <v>105366.898075</v>
      </c>
      <c r="F59" s="12">
        <f>SUM(F7:F58)</f>
        <v>65.858379509589241</v>
      </c>
    </row>
    <row r="60" spans="1:6" x14ac:dyDescent="0.2">
      <c r="A60" s="9"/>
      <c r="B60" s="9"/>
      <c r="C60" s="9"/>
      <c r="D60" s="9"/>
      <c r="E60" s="10"/>
      <c r="F60" s="10"/>
    </row>
    <row r="61" spans="1:6" x14ac:dyDescent="0.2">
      <c r="A61" s="8" t="s">
        <v>135</v>
      </c>
      <c r="B61" s="9"/>
      <c r="C61" s="9"/>
      <c r="D61" s="9"/>
      <c r="E61" s="10"/>
      <c r="F61" s="10"/>
    </row>
    <row r="62" spans="1:6" x14ac:dyDescent="0.2">
      <c r="A62" s="8" t="s">
        <v>7</v>
      </c>
      <c r="B62" s="9"/>
      <c r="C62" s="9"/>
      <c r="D62" s="9"/>
      <c r="E62" s="10"/>
      <c r="F62" s="10"/>
    </row>
    <row r="63" spans="1:6" x14ac:dyDescent="0.2">
      <c r="A63" s="8"/>
      <c r="B63" s="9"/>
      <c r="C63" s="9"/>
      <c r="D63" s="9"/>
      <c r="E63" s="10"/>
      <c r="F63" s="10"/>
    </row>
    <row r="64" spans="1:6" x14ac:dyDescent="0.2">
      <c r="A64" s="9" t="s">
        <v>136</v>
      </c>
      <c r="B64" s="9" t="s">
        <v>600</v>
      </c>
      <c r="C64" s="9" t="s">
        <v>137</v>
      </c>
      <c r="D64" s="9">
        <v>500</v>
      </c>
      <c r="E64" s="10">
        <v>5053.2550000000001</v>
      </c>
      <c r="F64" s="10">
        <v>3.1587756998030998</v>
      </c>
    </row>
    <row r="65" spans="1:6" x14ac:dyDescent="0.2">
      <c r="A65" s="9" t="s">
        <v>138</v>
      </c>
      <c r="B65" s="9" t="s">
        <v>677</v>
      </c>
      <c r="C65" s="9" t="s">
        <v>139</v>
      </c>
      <c r="D65" s="9">
        <v>450</v>
      </c>
      <c r="E65" s="10">
        <v>4666.2254999999996</v>
      </c>
      <c r="F65" s="10">
        <v>2.9168446316684098</v>
      </c>
    </row>
    <row r="66" spans="1:6" x14ac:dyDescent="0.2">
      <c r="A66" s="9" t="s">
        <v>140</v>
      </c>
      <c r="B66" s="9" t="s">
        <v>716</v>
      </c>
      <c r="C66" s="9" t="s">
        <v>139</v>
      </c>
      <c r="D66" s="9">
        <v>200</v>
      </c>
      <c r="E66" s="10">
        <v>2073.502</v>
      </c>
      <c r="F66" s="10">
        <v>1.29614035529438</v>
      </c>
    </row>
    <row r="67" spans="1:6" x14ac:dyDescent="0.2">
      <c r="A67" s="9" t="s">
        <v>141</v>
      </c>
      <c r="B67" s="9" t="s">
        <v>619</v>
      </c>
      <c r="C67" s="9" t="s">
        <v>142</v>
      </c>
      <c r="D67" s="9">
        <v>110</v>
      </c>
      <c r="E67" s="10">
        <v>1121.549</v>
      </c>
      <c r="F67" s="10">
        <v>0.70107717250335999</v>
      </c>
    </row>
    <row r="68" spans="1:6" x14ac:dyDescent="0.2">
      <c r="A68" s="9" t="s">
        <v>143</v>
      </c>
      <c r="B68" s="9" t="s">
        <v>623</v>
      </c>
      <c r="C68" s="9" t="s">
        <v>144</v>
      </c>
      <c r="D68" s="9">
        <v>50</v>
      </c>
      <c r="E68" s="10">
        <v>503.52449999999999</v>
      </c>
      <c r="F68" s="10">
        <v>0.31475176987021403</v>
      </c>
    </row>
    <row r="69" spans="1:6" x14ac:dyDescent="0.2">
      <c r="A69" s="8" t="s">
        <v>134</v>
      </c>
      <c r="B69" s="9"/>
      <c r="C69" s="9"/>
      <c r="D69" s="9"/>
      <c r="E69" s="12">
        <f>SUM(E64:E68)</f>
        <v>13418.056</v>
      </c>
      <c r="F69" s="12">
        <f>SUM(F64:F68)</f>
        <v>8.3875896291394625</v>
      </c>
    </row>
    <row r="70" spans="1:6" x14ac:dyDescent="0.2">
      <c r="A70" s="9"/>
      <c r="B70" s="9"/>
      <c r="C70" s="9"/>
      <c r="D70" s="9"/>
      <c r="E70" s="10"/>
      <c r="F70" s="10"/>
    </row>
    <row r="71" spans="1:6" x14ac:dyDescent="0.2">
      <c r="A71" s="8" t="s">
        <v>145</v>
      </c>
      <c r="B71" s="9"/>
      <c r="C71" s="9"/>
      <c r="D71" s="9"/>
      <c r="E71" s="10"/>
      <c r="F71" s="10"/>
    </row>
    <row r="72" spans="1:6" x14ac:dyDescent="0.2">
      <c r="A72" s="9" t="s">
        <v>146</v>
      </c>
      <c r="B72" s="9" t="s">
        <v>757</v>
      </c>
      <c r="C72" s="9" t="s">
        <v>147</v>
      </c>
      <c r="D72" s="9">
        <v>200</v>
      </c>
      <c r="E72" s="10">
        <v>2003.8720000000001</v>
      </c>
      <c r="F72" s="10">
        <v>1.25261483521331</v>
      </c>
    </row>
    <row r="73" spans="1:6" x14ac:dyDescent="0.2">
      <c r="A73" s="8" t="s">
        <v>134</v>
      </c>
      <c r="B73" s="9"/>
      <c r="C73" s="9"/>
      <c r="D73" s="9"/>
      <c r="E73" s="12">
        <f>SUM(E72:E72)</f>
        <v>2003.8720000000001</v>
      </c>
      <c r="F73" s="12">
        <f>SUM(F72:F72)</f>
        <v>1.25261483521331</v>
      </c>
    </row>
    <row r="74" spans="1:6" x14ac:dyDescent="0.2">
      <c r="A74" s="9"/>
      <c r="B74" s="9"/>
      <c r="C74" s="9"/>
      <c r="D74" s="9"/>
      <c r="E74" s="10"/>
      <c r="F74" s="10"/>
    </row>
    <row r="75" spans="1:6" x14ac:dyDescent="0.2">
      <c r="A75" s="8" t="s">
        <v>148</v>
      </c>
      <c r="B75" s="9"/>
      <c r="C75" s="9"/>
      <c r="D75" s="9"/>
      <c r="E75" s="10"/>
      <c r="F75" s="10"/>
    </row>
    <row r="76" spans="1:6" x14ac:dyDescent="0.2">
      <c r="A76" s="8" t="s">
        <v>149</v>
      </c>
      <c r="B76" s="9"/>
      <c r="C76" s="9"/>
      <c r="D76" s="9"/>
      <c r="E76" s="10"/>
      <c r="F76" s="10"/>
    </row>
    <row r="77" spans="1:6" x14ac:dyDescent="0.2">
      <c r="A77" s="9" t="s">
        <v>150</v>
      </c>
      <c r="B77" s="9" t="s">
        <v>569</v>
      </c>
      <c r="C77" s="9" t="s">
        <v>151</v>
      </c>
      <c r="D77" s="9">
        <v>5000</v>
      </c>
      <c r="E77" s="10">
        <v>4978.41</v>
      </c>
      <c r="F77" s="10">
        <v>3.11199029767086</v>
      </c>
    </row>
    <row r="78" spans="1:6" x14ac:dyDescent="0.2">
      <c r="A78" s="9" t="s">
        <v>152</v>
      </c>
      <c r="B78" s="9" t="s">
        <v>781</v>
      </c>
      <c r="C78" s="9" t="s">
        <v>153</v>
      </c>
      <c r="D78" s="9">
        <v>4000</v>
      </c>
      <c r="E78" s="10">
        <v>3957.8719999999998</v>
      </c>
      <c r="F78" s="10">
        <v>2.4740548214034499</v>
      </c>
    </row>
    <row r="79" spans="1:6" x14ac:dyDescent="0.2">
      <c r="A79" s="8" t="s">
        <v>134</v>
      </c>
      <c r="B79" s="9"/>
      <c r="C79" s="9"/>
      <c r="D79" s="9"/>
      <c r="E79" s="12">
        <f>SUM(E77:E78)</f>
        <v>8936.2819999999992</v>
      </c>
      <c r="F79" s="12">
        <f>SUM(F77:F78)</f>
        <v>5.5860451190743099</v>
      </c>
    </row>
    <row r="80" spans="1:6" x14ac:dyDescent="0.2">
      <c r="A80" s="9"/>
      <c r="B80" s="9"/>
      <c r="C80" s="9"/>
      <c r="D80" s="9"/>
      <c r="E80" s="10"/>
      <c r="F80" s="10"/>
    </row>
    <row r="81" spans="1:6" x14ac:dyDescent="0.2">
      <c r="A81" s="8" t="s">
        <v>154</v>
      </c>
      <c r="B81" s="9"/>
      <c r="C81" s="9"/>
      <c r="D81" s="9"/>
      <c r="E81" s="10"/>
      <c r="F81" s="10"/>
    </row>
    <row r="82" spans="1:6" x14ac:dyDescent="0.2">
      <c r="A82" s="9" t="s">
        <v>155</v>
      </c>
      <c r="B82" s="9" t="s">
        <v>774</v>
      </c>
      <c r="C82" s="9" t="s">
        <v>156</v>
      </c>
      <c r="D82" s="9">
        <v>2000</v>
      </c>
      <c r="E82" s="10">
        <v>9264.9</v>
      </c>
      <c r="F82" s="10">
        <v>5.7914633203956098</v>
      </c>
    </row>
    <row r="83" spans="1:6" x14ac:dyDescent="0.2">
      <c r="A83" s="9" t="s">
        <v>157</v>
      </c>
      <c r="B83" s="9" t="s">
        <v>775</v>
      </c>
      <c r="C83" s="9" t="s">
        <v>156</v>
      </c>
      <c r="D83" s="9">
        <v>1100</v>
      </c>
      <c r="E83" s="10">
        <v>5470.9930000000004</v>
      </c>
      <c r="F83" s="10">
        <v>3.4199025662059102</v>
      </c>
    </row>
    <row r="84" spans="1:6" x14ac:dyDescent="0.2">
      <c r="A84" s="9" t="s">
        <v>158</v>
      </c>
      <c r="B84" s="9" t="s">
        <v>592</v>
      </c>
      <c r="C84" s="9" t="s">
        <v>151</v>
      </c>
      <c r="D84" s="9">
        <v>700</v>
      </c>
      <c r="E84" s="10">
        <v>3482.8254999999999</v>
      </c>
      <c r="F84" s="10">
        <v>2.1771045704312502</v>
      </c>
    </row>
    <row r="85" spans="1:6" x14ac:dyDescent="0.2">
      <c r="A85" s="8" t="s">
        <v>134</v>
      </c>
      <c r="B85" s="9"/>
      <c r="C85" s="9"/>
      <c r="D85" s="9"/>
      <c r="E85" s="12">
        <f>SUM(E82:E84)</f>
        <v>18218.718499999999</v>
      </c>
      <c r="F85" s="12">
        <f>SUM(F82:F84)</f>
        <v>11.388470457032771</v>
      </c>
    </row>
    <row r="86" spans="1:6" x14ac:dyDescent="0.2">
      <c r="A86" s="9"/>
      <c r="B86" s="9"/>
      <c r="C86" s="9"/>
      <c r="D86" s="9"/>
      <c r="E86" s="10"/>
      <c r="F86" s="10"/>
    </row>
    <row r="87" spans="1:6" x14ac:dyDescent="0.2">
      <c r="A87" s="8" t="s">
        <v>134</v>
      </c>
      <c r="B87" s="9"/>
      <c r="C87" s="9"/>
      <c r="D87" s="9"/>
      <c r="E87" s="12">
        <v>147943.82657500001</v>
      </c>
      <c r="F87" s="12">
        <v>92.479276094516095</v>
      </c>
    </row>
    <row r="88" spans="1:6" x14ac:dyDescent="0.2">
      <c r="A88" s="9"/>
      <c r="B88" s="9"/>
      <c r="C88" s="9"/>
      <c r="D88" s="9"/>
      <c r="E88" s="10"/>
      <c r="F88" s="10"/>
    </row>
    <row r="89" spans="1:6" x14ac:dyDescent="0.2">
      <c r="A89" s="8" t="s">
        <v>159</v>
      </c>
      <c r="B89" s="9"/>
      <c r="C89" s="9"/>
      <c r="D89" s="9"/>
      <c r="E89" s="12">
        <v>12031.2831527</v>
      </c>
      <c r="F89" s="12">
        <v>7.52</v>
      </c>
    </row>
    <row r="90" spans="1:6" x14ac:dyDescent="0.2">
      <c r="A90" s="9"/>
      <c r="B90" s="9"/>
      <c r="C90" s="9"/>
      <c r="D90" s="9"/>
      <c r="E90" s="10"/>
      <c r="F90" s="10"/>
    </row>
    <row r="91" spans="1:6" x14ac:dyDescent="0.2">
      <c r="A91" s="13" t="s">
        <v>160</v>
      </c>
      <c r="B91" s="6"/>
      <c r="C91" s="6"/>
      <c r="D91" s="6"/>
      <c r="E91" s="14">
        <v>159975.11315270001</v>
      </c>
      <c r="F91" s="14">
        <f xml:space="preserve"> ROUND(SUM(F87:F90),2)</f>
        <v>100</v>
      </c>
    </row>
    <row r="92" spans="1:6" x14ac:dyDescent="0.2">
      <c r="A92" s="1" t="s">
        <v>163</v>
      </c>
      <c r="F92" s="15" t="s">
        <v>162</v>
      </c>
    </row>
    <row r="94" spans="1:6" x14ac:dyDescent="0.2">
      <c r="A94" s="1" t="s">
        <v>164</v>
      </c>
    </row>
    <row r="95" spans="1:6" x14ac:dyDescent="0.2">
      <c r="A95" s="1" t="s">
        <v>860</v>
      </c>
    </row>
    <row r="96" spans="1:6" x14ac:dyDescent="0.2">
      <c r="A96" s="1" t="s">
        <v>558</v>
      </c>
    </row>
    <row r="97" spans="1:4" x14ac:dyDescent="0.2">
      <c r="A97" s="3" t="s">
        <v>519</v>
      </c>
      <c r="D97" s="16">
        <v>22.610099999999999</v>
      </c>
    </row>
    <row r="98" spans="1:4" x14ac:dyDescent="0.2">
      <c r="A98" s="3" t="s">
        <v>520</v>
      </c>
      <c r="D98" s="16">
        <v>94.6327</v>
      </c>
    </row>
    <row r="99" spans="1:4" x14ac:dyDescent="0.2">
      <c r="A99" s="3" t="s">
        <v>521</v>
      </c>
      <c r="D99" s="16">
        <v>21.944700000000001</v>
      </c>
    </row>
    <row r="100" spans="1:4" x14ac:dyDescent="0.2">
      <c r="A100" s="3" t="s">
        <v>518</v>
      </c>
      <c r="D100" s="16">
        <v>92.066100000000006</v>
      </c>
    </row>
    <row r="102" spans="1:4" x14ac:dyDescent="0.2">
      <c r="A102" s="1" t="s">
        <v>559</v>
      </c>
    </row>
    <row r="103" spans="1:4" x14ac:dyDescent="0.2">
      <c r="A103" s="3" t="s">
        <v>165</v>
      </c>
      <c r="D103" s="16">
        <v>23.187994700000001</v>
      </c>
    </row>
    <row r="104" spans="1:4" x14ac:dyDescent="0.2">
      <c r="A104" s="3" t="s">
        <v>166</v>
      </c>
      <c r="D104" s="16">
        <v>104.99962309999999</v>
      </c>
    </row>
    <row r="105" spans="1:4" x14ac:dyDescent="0.2">
      <c r="A105" s="3" t="s">
        <v>167</v>
      </c>
      <c r="D105" s="16">
        <v>22.2755008</v>
      </c>
    </row>
    <row r="106" spans="1:4" x14ac:dyDescent="0.2">
      <c r="A106" s="3" t="s">
        <v>168</v>
      </c>
      <c r="D106" s="16">
        <v>101.365801</v>
      </c>
    </row>
    <row r="108" spans="1:4" x14ac:dyDescent="0.2">
      <c r="A108" s="1" t="s">
        <v>169</v>
      </c>
      <c r="D108" s="17"/>
    </row>
    <row r="109" spans="1:4" x14ac:dyDescent="0.2">
      <c r="A109" s="1"/>
      <c r="D109" s="17"/>
    </row>
    <row r="110" spans="1:4" x14ac:dyDescent="0.2">
      <c r="A110" s="35" t="s">
        <v>550</v>
      </c>
      <c r="B110" s="36"/>
      <c r="C110" s="43" t="s">
        <v>557</v>
      </c>
      <c r="D110" s="44"/>
    </row>
    <row r="111" spans="1:4" ht="12.75" x14ac:dyDescent="0.2">
      <c r="A111" s="45"/>
      <c r="B111" s="46"/>
      <c r="C111" s="37" t="s">
        <v>551</v>
      </c>
      <c r="D111" s="37" t="s">
        <v>552</v>
      </c>
    </row>
    <row r="112" spans="1:4" ht="12.75" x14ac:dyDescent="0.2">
      <c r="A112" s="39" t="s">
        <v>521</v>
      </c>
      <c r="B112" s="40"/>
      <c r="C112" s="38">
        <v>1.75</v>
      </c>
      <c r="D112" s="38">
        <v>1.75</v>
      </c>
    </row>
    <row r="113" spans="1:5" ht="12.75" x14ac:dyDescent="0.2">
      <c r="A113" s="39" t="s">
        <v>519</v>
      </c>
      <c r="B113" s="40"/>
      <c r="C113" s="38">
        <v>1.75</v>
      </c>
      <c r="D113" s="38">
        <v>1.75</v>
      </c>
    </row>
    <row r="114" spans="1:5" x14ac:dyDescent="0.2">
      <c r="A114" s="1"/>
      <c r="D114" s="17"/>
    </row>
    <row r="116" spans="1:5" x14ac:dyDescent="0.2">
      <c r="A116" s="1" t="s">
        <v>171</v>
      </c>
      <c r="D116" s="18">
        <v>1.1219114201174274</v>
      </c>
      <c r="E116" s="2" t="s">
        <v>172</v>
      </c>
    </row>
  </sheetData>
  <sortState ref="A97:D100">
    <sortCondition ref="A97"/>
  </sortState>
  <mergeCells count="3">
    <mergeCell ref="B1:E1"/>
    <mergeCell ref="C110:D110"/>
    <mergeCell ref="A111:B11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showGridLines="0" workbookViewId="0"/>
  </sheetViews>
  <sheetFormatPr defaultRowHeight="11.25" x14ac:dyDescent="0.2"/>
  <cols>
    <col min="1" max="1" width="38" style="3" customWidth="1"/>
    <col min="2" max="2" width="50" style="3" bestFit="1" customWidth="1"/>
    <col min="3" max="3" width="18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47" t="s">
        <v>874</v>
      </c>
      <c r="C1" s="47"/>
      <c r="D1" s="47"/>
      <c r="E1" s="4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8</v>
      </c>
      <c r="B7" s="9" t="s">
        <v>9</v>
      </c>
      <c r="C7" s="9" t="s">
        <v>10</v>
      </c>
      <c r="D7" s="9">
        <v>105000</v>
      </c>
      <c r="E7" s="10">
        <v>1322.0025000000001</v>
      </c>
      <c r="F7" s="10">
        <v>3.3892252405290901</v>
      </c>
    </row>
    <row r="8" spans="1:6" x14ac:dyDescent="0.2">
      <c r="A8" s="9" t="s">
        <v>18</v>
      </c>
      <c r="B8" s="9" t="s">
        <v>19</v>
      </c>
      <c r="C8" s="9" t="s">
        <v>20</v>
      </c>
      <c r="D8" s="9">
        <v>25367</v>
      </c>
      <c r="E8" s="10">
        <v>853.20636149999996</v>
      </c>
      <c r="F8" s="10">
        <v>2.18736994504608</v>
      </c>
    </row>
    <row r="9" spans="1:6" x14ac:dyDescent="0.2">
      <c r="A9" s="9" t="s">
        <v>13</v>
      </c>
      <c r="B9" s="9" t="s">
        <v>14</v>
      </c>
      <c r="C9" s="9" t="s">
        <v>15</v>
      </c>
      <c r="D9" s="9">
        <v>80000</v>
      </c>
      <c r="E9" s="10">
        <v>798</v>
      </c>
      <c r="F9" s="10">
        <v>2.0458370857409198</v>
      </c>
    </row>
    <row r="10" spans="1:6" x14ac:dyDescent="0.2">
      <c r="A10" s="9" t="s">
        <v>33</v>
      </c>
      <c r="B10" s="9" t="s">
        <v>34</v>
      </c>
      <c r="C10" s="9" t="s">
        <v>10</v>
      </c>
      <c r="D10" s="9">
        <v>61000</v>
      </c>
      <c r="E10" s="10">
        <v>731.87800000000004</v>
      </c>
      <c r="F10" s="10">
        <v>1.8763197426539999</v>
      </c>
    </row>
    <row r="11" spans="1:6" x14ac:dyDescent="0.2">
      <c r="A11" s="9" t="s">
        <v>37</v>
      </c>
      <c r="B11" s="9" t="s">
        <v>38</v>
      </c>
      <c r="C11" s="9" t="s">
        <v>10</v>
      </c>
      <c r="D11" s="9">
        <v>70000</v>
      </c>
      <c r="E11" s="10">
        <v>573.54499999999996</v>
      </c>
      <c r="F11" s="10">
        <v>1.4704005405279199</v>
      </c>
    </row>
    <row r="12" spans="1:6" x14ac:dyDescent="0.2">
      <c r="A12" s="9" t="s">
        <v>24</v>
      </c>
      <c r="B12" s="9" t="s">
        <v>25</v>
      </c>
      <c r="C12" s="9" t="s">
        <v>26</v>
      </c>
      <c r="D12" s="9">
        <v>160000</v>
      </c>
      <c r="E12" s="10">
        <v>510.16</v>
      </c>
      <c r="F12" s="10">
        <v>1.3079000597263</v>
      </c>
    </row>
    <row r="13" spans="1:6" x14ac:dyDescent="0.2">
      <c r="A13" s="9" t="s">
        <v>114</v>
      </c>
      <c r="B13" s="9" t="s">
        <v>115</v>
      </c>
      <c r="C13" s="9" t="s">
        <v>20</v>
      </c>
      <c r="D13" s="9">
        <v>36000</v>
      </c>
      <c r="E13" s="10">
        <v>509.49</v>
      </c>
      <c r="F13" s="10">
        <v>1.30618237696008</v>
      </c>
    </row>
    <row r="14" spans="1:6" x14ac:dyDescent="0.2">
      <c r="A14" s="9" t="s">
        <v>31</v>
      </c>
      <c r="B14" s="9" t="s">
        <v>32</v>
      </c>
      <c r="C14" s="9" t="s">
        <v>10</v>
      </c>
      <c r="D14" s="9">
        <v>180000</v>
      </c>
      <c r="E14" s="10">
        <v>498.33</v>
      </c>
      <c r="F14" s="10">
        <v>1.2775714222271599</v>
      </c>
    </row>
    <row r="15" spans="1:6" x14ac:dyDescent="0.2">
      <c r="A15" s="9" t="s">
        <v>29</v>
      </c>
      <c r="B15" s="9" t="s">
        <v>30</v>
      </c>
      <c r="C15" s="9" t="s">
        <v>10</v>
      </c>
      <c r="D15" s="9">
        <v>37500</v>
      </c>
      <c r="E15" s="10">
        <v>477.11250000000001</v>
      </c>
      <c r="F15" s="10">
        <v>1.22317599820873</v>
      </c>
    </row>
    <row r="16" spans="1:6" x14ac:dyDescent="0.2">
      <c r="A16" s="9" t="s">
        <v>42</v>
      </c>
      <c r="B16" s="9" t="s">
        <v>43</v>
      </c>
      <c r="C16" s="9" t="s">
        <v>44</v>
      </c>
      <c r="D16" s="9">
        <v>32000</v>
      </c>
      <c r="E16" s="10">
        <v>473.82400000000001</v>
      </c>
      <c r="F16" s="10">
        <v>1.21474525227332</v>
      </c>
    </row>
    <row r="17" spans="1:6" x14ac:dyDescent="0.2">
      <c r="A17" s="9" t="s">
        <v>55</v>
      </c>
      <c r="B17" s="9" t="s">
        <v>56</v>
      </c>
      <c r="C17" s="9" t="s">
        <v>23</v>
      </c>
      <c r="D17" s="9">
        <v>115000</v>
      </c>
      <c r="E17" s="10">
        <v>465.75</v>
      </c>
      <c r="F17" s="10">
        <v>1.19404589308751</v>
      </c>
    </row>
    <row r="18" spans="1:6" x14ac:dyDescent="0.2">
      <c r="A18" s="9" t="s">
        <v>11</v>
      </c>
      <c r="B18" s="9" t="s">
        <v>12</v>
      </c>
      <c r="C18" s="9" t="s">
        <v>10</v>
      </c>
      <c r="D18" s="9">
        <v>93000</v>
      </c>
      <c r="E18" s="10">
        <v>452.81700000000001</v>
      </c>
      <c r="F18" s="10">
        <v>1.16088948828815</v>
      </c>
    </row>
    <row r="19" spans="1:6" x14ac:dyDescent="0.2">
      <c r="A19" s="9" t="s">
        <v>45</v>
      </c>
      <c r="B19" s="9" t="s">
        <v>46</v>
      </c>
      <c r="C19" s="9" t="s">
        <v>47</v>
      </c>
      <c r="D19" s="9">
        <v>62000</v>
      </c>
      <c r="E19" s="10">
        <v>414.81099999999998</v>
      </c>
      <c r="F19" s="10">
        <v>1.06345329244772</v>
      </c>
    </row>
    <row r="20" spans="1:6" x14ac:dyDescent="0.2">
      <c r="A20" s="9" t="s">
        <v>35</v>
      </c>
      <c r="B20" s="9" t="s">
        <v>36</v>
      </c>
      <c r="C20" s="9" t="s">
        <v>23</v>
      </c>
      <c r="D20" s="9">
        <v>74940</v>
      </c>
      <c r="E20" s="10">
        <v>402.42779999999999</v>
      </c>
      <c r="F20" s="10">
        <v>1.03170641299891</v>
      </c>
    </row>
    <row r="21" spans="1:6" x14ac:dyDescent="0.2">
      <c r="A21" s="9" t="s">
        <v>48</v>
      </c>
      <c r="B21" s="9" t="s">
        <v>49</v>
      </c>
      <c r="C21" s="9" t="s">
        <v>50</v>
      </c>
      <c r="D21" s="9">
        <v>10000</v>
      </c>
      <c r="E21" s="10">
        <v>398.27</v>
      </c>
      <c r="F21" s="10">
        <v>1.02104703776696</v>
      </c>
    </row>
    <row r="22" spans="1:6" x14ac:dyDescent="0.2">
      <c r="A22" s="9" t="s">
        <v>16</v>
      </c>
      <c r="B22" s="9" t="s">
        <v>17</v>
      </c>
      <c r="C22" s="9" t="s">
        <v>10</v>
      </c>
      <c r="D22" s="9">
        <v>150000</v>
      </c>
      <c r="E22" s="10">
        <v>387</v>
      </c>
      <c r="F22" s="10">
        <v>0.99215407541570999</v>
      </c>
    </row>
    <row r="23" spans="1:6" x14ac:dyDescent="0.2">
      <c r="A23" s="9" t="s">
        <v>51</v>
      </c>
      <c r="B23" s="9" t="s">
        <v>52</v>
      </c>
      <c r="C23" s="9" t="s">
        <v>23</v>
      </c>
      <c r="D23" s="9">
        <v>11000</v>
      </c>
      <c r="E23" s="10">
        <v>368.70350000000002</v>
      </c>
      <c r="F23" s="10">
        <v>0.94524723551688905</v>
      </c>
    </row>
    <row r="24" spans="1:6" x14ac:dyDescent="0.2">
      <c r="A24" s="9" t="s">
        <v>67</v>
      </c>
      <c r="B24" s="9" t="s">
        <v>68</v>
      </c>
      <c r="C24" s="9" t="s">
        <v>66</v>
      </c>
      <c r="D24" s="9">
        <v>34000</v>
      </c>
      <c r="E24" s="10">
        <v>363.76600000000002</v>
      </c>
      <c r="F24" s="10">
        <v>0.93258893901206996</v>
      </c>
    </row>
    <row r="25" spans="1:6" x14ac:dyDescent="0.2">
      <c r="A25" s="9" t="s">
        <v>21</v>
      </c>
      <c r="B25" s="9" t="s">
        <v>22</v>
      </c>
      <c r="C25" s="9" t="s">
        <v>23</v>
      </c>
      <c r="D25" s="9">
        <v>25000</v>
      </c>
      <c r="E25" s="10">
        <v>327.95</v>
      </c>
      <c r="F25" s="10">
        <v>0.84076725848212397</v>
      </c>
    </row>
    <row r="26" spans="1:6" x14ac:dyDescent="0.2">
      <c r="A26" s="9" t="s">
        <v>111</v>
      </c>
      <c r="B26" s="9" t="s">
        <v>112</v>
      </c>
      <c r="C26" s="9" t="s">
        <v>113</v>
      </c>
      <c r="D26" s="9">
        <v>167000</v>
      </c>
      <c r="E26" s="10">
        <v>324.73149999999998</v>
      </c>
      <c r="F26" s="10">
        <v>0.832515971940198</v>
      </c>
    </row>
    <row r="27" spans="1:6" x14ac:dyDescent="0.2">
      <c r="A27" s="9" t="s">
        <v>62</v>
      </c>
      <c r="B27" s="9" t="s">
        <v>63</v>
      </c>
      <c r="C27" s="9" t="s">
        <v>26</v>
      </c>
      <c r="D27" s="9">
        <v>50000</v>
      </c>
      <c r="E27" s="10">
        <v>317.64999999999998</v>
      </c>
      <c r="F27" s="10">
        <v>0.81436109058346295</v>
      </c>
    </row>
    <row r="28" spans="1:6" x14ac:dyDescent="0.2">
      <c r="A28" s="9" t="s">
        <v>60</v>
      </c>
      <c r="B28" s="9" t="s">
        <v>61</v>
      </c>
      <c r="C28" s="9" t="s">
        <v>20</v>
      </c>
      <c r="D28" s="9">
        <v>72000</v>
      </c>
      <c r="E28" s="10">
        <v>304.524</v>
      </c>
      <c r="F28" s="10">
        <v>0.78070989059920803</v>
      </c>
    </row>
    <row r="29" spans="1:6" x14ac:dyDescent="0.2">
      <c r="A29" s="9" t="s">
        <v>108</v>
      </c>
      <c r="B29" s="9" t="s">
        <v>109</v>
      </c>
      <c r="C29" s="9" t="s">
        <v>110</v>
      </c>
      <c r="D29" s="9">
        <v>40000</v>
      </c>
      <c r="E29" s="10">
        <v>287.52</v>
      </c>
      <c r="F29" s="10">
        <v>0.73711664021582601</v>
      </c>
    </row>
    <row r="30" spans="1:6" x14ac:dyDescent="0.2">
      <c r="A30" s="9" t="s">
        <v>96</v>
      </c>
      <c r="B30" s="9" t="s">
        <v>97</v>
      </c>
      <c r="C30" s="9" t="s">
        <v>66</v>
      </c>
      <c r="D30" s="9">
        <v>100820</v>
      </c>
      <c r="E30" s="10">
        <v>284.26199000000003</v>
      </c>
      <c r="F30" s="10">
        <v>0.72876406166480601</v>
      </c>
    </row>
    <row r="31" spans="1:6" x14ac:dyDescent="0.2">
      <c r="A31" s="9" t="s">
        <v>69</v>
      </c>
      <c r="B31" s="9" t="s">
        <v>70</v>
      </c>
      <c r="C31" s="9" t="s">
        <v>15</v>
      </c>
      <c r="D31" s="9">
        <v>36000</v>
      </c>
      <c r="E31" s="10">
        <v>274.73399999999998</v>
      </c>
      <c r="F31" s="10">
        <v>0.70433710014279005</v>
      </c>
    </row>
    <row r="32" spans="1:6" x14ac:dyDescent="0.2">
      <c r="A32" s="9" t="s">
        <v>78</v>
      </c>
      <c r="B32" s="9" t="s">
        <v>79</v>
      </c>
      <c r="C32" s="9" t="s">
        <v>80</v>
      </c>
      <c r="D32" s="9">
        <v>27000</v>
      </c>
      <c r="E32" s="10">
        <v>273.33449999999999</v>
      </c>
      <c r="F32" s="10">
        <v>0.70074919412587899</v>
      </c>
    </row>
    <row r="33" spans="1:6" x14ac:dyDescent="0.2">
      <c r="A33" s="9" t="s">
        <v>85</v>
      </c>
      <c r="B33" s="9" t="s">
        <v>86</v>
      </c>
      <c r="C33" s="9" t="s">
        <v>87</v>
      </c>
      <c r="D33" s="9">
        <v>32100</v>
      </c>
      <c r="E33" s="10">
        <v>272.54505</v>
      </c>
      <c r="F33" s="10">
        <v>0.69872527672319995</v>
      </c>
    </row>
    <row r="34" spans="1:6" x14ac:dyDescent="0.2">
      <c r="A34" s="9" t="s">
        <v>74</v>
      </c>
      <c r="B34" s="9" t="s">
        <v>75</v>
      </c>
      <c r="C34" s="9" t="s">
        <v>20</v>
      </c>
      <c r="D34" s="9">
        <v>35904</v>
      </c>
      <c r="E34" s="10">
        <v>266.91033599999997</v>
      </c>
      <c r="F34" s="10">
        <v>0.68427952876738096</v>
      </c>
    </row>
    <row r="35" spans="1:6" x14ac:dyDescent="0.2">
      <c r="A35" s="9" t="s">
        <v>98</v>
      </c>
      <c r="B35" s="9" t="s">
        <v>99</v>
      </c>
      <c r="C35" s="9" t="s">
        <v>44</v>
      </c>
      <c r="D35" s="9">
        <v>60000</v>
      </c>
      <c r="E35" s="10">
        <v>232.02</v>
      </c>
      <c r="F35" s="10">
        <v>0.594830978237605</v>
      </c>
    </row>
    <row r="36" spans="1:6" x14ac:dyDescent="0.2">
      <c r="A36" s="9" t="s">
        <v>57</v>
      </c>
      <c r="B36" s="9" t="s">
        <v>58</v>
      </c>
      <c r="C36" s="9" t="s">
        <v>59</v>
      </c>
      <c r="D36" s="9">
        <v>143000</v>
      </c>
      <c r="E36" s="10">
        <v>225.36799999999999</v>
      </c>
      <c r="F36" s="10">
        <v>0.57777720844518798</v>
      </c>
    </row>
    <row r="37" spans="1:6" x14ac:dyDescent="0.2">
      <c r="A37" s="9" t="s">
        <v>116</v>
      </c>
      <c r="B37" s="9" t="s">
        <v>117</v>
      </c>
      <c r="C37" s="9" t="s">
        <v>10</v>
      </c>
      <c r="D37" s="9">
        <v>47000</v>
      </c>
      <c r="E37" s="10">
        <v>225.083</v>
      </c>
      <c r="F37" s="10">
        <v>0.57704655234313695</v>
      </c>
    </row>
    <row r="38" spans="1:6" x14ac:dyDescent="0.2">
      <c r="A38" s="9" t="s">
        <v>100</v>
      </c>
      <c r="B38" s="9" t="s">
        <v>101</v>
      </c>
      <c r="C38" s="9" t="s">
        <v>80</v>
      </c>
      <c r="D38" s="9">
        <v>20000</v>
      </c>
      <c r="E38" s="10">
        <v>212.36</v>
      </c>
      <c r="F38" s="10">
        <v>0.54442852572423805</v>
      </c>
    </row>
    <row r="39" spans="1:6" x14ac:dyDescent="0.2">
      <c r="A39" s="9" t="s">
        <v>105</v>
      </c>
      <c r="B39" s="9" t="s">
        <v>106</v>
      </c>
      <c r="C39" s="9" t="s">
        <v>107</v>
      </c>
      <c r="D39" s="9">
        <v>128000</v>
      </c>
      <c r="E39" s="10">
        <v>208.38399999999999</v>
      </c>
      <c r="F39" s="10">
        <v>0.53423523217423097</v>
      </c>
    </row>
    <row r="40" spans="1:6" x14ac:dyDescent="0.2">
      <c r="A40" s="9" t="s">
        <v>102</v>
      </c>
      <c r="B40" s="9" t="s">
        <v>103</v>
      </c>
      <c r="C40" s="9" t="s">
        <v>104</v>
      </c>
      <c r="D40" s="9">
        <v>50000</v>
      </c>
      <c r="E40" s="10">
        <v>207.05</v>
      </c>
      <c r="F40" s="10">
        <v>0.53081524887551101</v>
      </c>
    </row>
    <row r="41" spans="1:6" x14ac:dyDescent="0.2">
      <c r="A41" s="9" t="s">
        <v>93</v>
      </c>
      <c r="B41" s="9" t="s">
        <v>94</v>
      </c>
      <c r="C41" s="9" t="s">
        <v>95</v>
      </c>
      <c r="D41" s="9">
        <v>119600</v>
      </c>
      <c r="E41" s="10">
        <v>191.5992</v>
      </c>
      <c r="F41" s="10">
        <v>0.49120394606302198</v>
      </c>
    </row>
    <row r="42" spans="1:6" x14ac:dyDescent="0.2">
      <c r="A42" s="9" t="s">
        <v>306</v>
      </c>
      <c r="B42" s="9" t="s">
        <v>307</v>
      </c>
      <c r="C42" s="9" t="s">
        <v>87</v>
      </c>
      <c r="D42" s="9">
        <v>130000</v>
      </c>
      <c r="E42" s="10">
        <v>179.72499999999999</v>
      </c>
      <c r="F42" s="10">
        <v>0.46076199277542201</v>
      </c>
    </row>
    <row r="43" spans="1:6" x14ac:dyDescent="0.2">
      <c r="A43" s="9" t="s">
        <v>120</v>
      </c>
      <c r="B43" s="9" t="s">
        <v>121</v>
      </c>
      <c r="C43" s="9" t="s">
        <v>107</v>
      </c>
      <c r="D43" s="9">
        <v>71000</v>
      </c>
      <c r="E43" s="10">
        <v>175.40549999999999</v>
      </c>
      <c r="F43" s="10">
        <v>0.44968806634452302</v>
      </c>
    </row>
    <row r="44" spans="1:6" x14ac:dyDescent="0.2">
      <c r="A44" s="9" t="s">
        <v>118</v>
      </c>
      <c r="B44" s="9" t="s">
        <v>119</v>
      </c>
      <c r="C44" s="9" t="s">
        <v>66</v>
      </c>
      <c r="D44" s="9">
        <v>15000</v>
      </c>
      <c r="E44" s="10">
        <v>130.5</v>
      </c>
      <c r="F44" s="10">
        <v>0.33456358357041399</v>
      </c>
    </row>
    <row r="45" spans="1:6" x14ac:dyDescent="0.2">
      <c r="A45" s="9" t="s">
        <v>126</v>
      </c>
      <c r="B45" s="9" t="s">
        <v>127</v>
      </c>
      <c r="C45" s="9" t="s">
        <v>128</v>
      </c>
      <c r="D45" s="9">
        <v>984</v>
      </c>
      <c r="E45" s="10">
        <v>3.1960320000000002</v>
      </c>
      <c r="F45" s="11" t="s">
        <v>161</v>
      </c>
    </row>
    <row r="46" spans="1:6" x14ac:dyDescent="0.2">
      <c r="A46" s="8" t="s">
        <v>134</v>
      </c>
      <c r="B46" s="9"/>
      <c r="C46" s="9"/>
      <c r="D46" s="9"/>
      <c r="E46" s="12">
        <f>SUM(E7:E45)</f>
        <v>14925.945769500006</v>
      </c>
      <c r="F46" s="12">
        <f>SUM(F7:F45)</f>
        <v>38.257537386225685</v>
      </c>
    </row>
    <row r="47" spans="1:6" x14ac:dyDescent="0.2">
      <c r="A47" s="9"/>
      <c r="B47" s="9"/>
      <c r="C47" s="9"/>
      <c r="D47" s="9"/>
      <c r="E47" s="10"/>
      <c r="F47" s="10"/>
    </row>
    <row r="48" spans="1:6" x14ac:dyDescent="0.2">
      <c r="A48" s="8" t="s">
        <v>135</v>
      </c>
      <c r="B48" s="9"/>
      <c r="C48" s="9"/>
      <c r="D48" s="9"/>
      <c r="E48" s="10"/>
      <c r="F48" s="10"/>
    </row>
    <row r="49" spans="1:6" x14ac:dyDescent="0.2">
      <c r="A49" s="8" t="s">
        <v>7</v>
      </c>
      <c r="B49" s="9"/>
      <c r="C49" s="9"/>
      <c r="D49" s="9"/>
      <c r="E49" s="10"/>
      <c r="F49" s="10"/>
    </row>
    <row r="50" spans="1:6" x14ac:dyDescent="0.2">
      <c r="A50" s="8"/>
      <c r="B50" s="9"/>
      <c r="C50" s="9"/>
      <c r="D50" s="9"/>
      <c r="E50" s="10"/>
      <c r="F50" s="10"/>
    </row>
    <row r="51" spans="1:6" x14ac:dyDescent="0.2">
      <c r="A51" s="9" t="s">
        <v>138</v>
      </c>
      <c r="B51" s="9" t="s">
        <v>677</v>
      </c>
      <c r="C51" s="9" t="s">
        <v>139</v>
      </c>
      <c r="D51" s="9">
        <v>164</v>
      </c>
      <c r="E51" s="10">
        <v>1700.57996</v>
      </c>
      <c r="F51" s="10">
        <v>4.3597864028017703</v>
      </c>
    </row>
    <row r="52" spans="1:6" x14ac:dyDescent="0.2">
      <c r="A52" s="9" t="s">
        <v>313</v>
      </c>
      <c r="B52" s="9" t="s">
        <v>666</v>
      </c>
      <c r="C52" s="9" t="s">
        <v>137</v>
      </c>
      <c r="D52" s="9">
        <v>150</v>
      </c>
      <c r="E52" s="10">
        <v>1522.0650000000001</v>
      </c>
      <c r="F52" s="10">
        <v>3.9021265963762599</v>
      </c>
    </row>
    <row r="53" spans="1:6" x14ac:dyDescent="0.2">
      <c r="A53" s="9" t="s">
        <v>140</v>
      </c>
      <c r="B53" s="9" t="s">
        <v>716</v>
      </c>
      <c r="C53" s="9" t="s">
        <v>139</v>
      </c>
      <c r="D53" s="9">
        <v>30</v>
      </c>
      <c r="E53" s="10">
        <v>311.02530000000002</v>
      </c>
      <c r="F53" s="10">
        <v>0.79737730995450595</v>
      </c>
    </row>
    <row r="54" spans="1:6" x14ac:dyDescent="0.2">
      <c r="A54" s="8" t="s">
        <v>134</v>
      </c>
      <c r="B54" s="9"/>
      <c r="C54" s="9"/>
      <c r="D54" s="9"/>
      <c r="E54" s="12">
        <f>SUM(E51:E53)</f>
        <v>3533.6702599999999</v>
      </c>
      <c r="F54" s="12">
        <f>SUM(F51:F53)</f>
        <v>9.0592903091325354</v>
      </c>
    </row>
    <row r="55" spans="1:6" x14ac:dyDescent="0.2">
      <c r="A55" s="9"/>
      <c r="B55" s="9"/>
      <c r="C55" s="9"/>
      <c r="D55" s="9"/>
      <c r="E55" s="10"/>
      <c r="F55" s="10"/>
    </row>
    <row r="56" spans="1:6" x14ac:dyDescent="0.2">
      <c r="A56" s="8" t="s">
        <v>148</v>
      </c>
      <c r="B56" s="9"/>
      <c r="C56" s="9"/>
      <c r="D56" s="9"/>
      <c r="E56" s="10"/>
      <c r="F56" s="10"/>
    </row>
    <row r="57" spans="1:6" x14ac:dyDescent="0.2">
      <c r="A57" s="8" t="s">
        <v>149</v>
      </c>
      <c r="B57" s="9"/>
      <c r="C57" s="9"/>
      <c r="D57" s="9"/>
      <c r="E57" s="10"/>
      <c r="F57" s="10"/>
    </row>
    <row r="58" spans="1:6" x14ac:dyDescent="0.2">
      <c r="A58" s="9" t="s">
        <v>150</v>
      </c>
      <c r="B58" s="9" t="s">
        <v>569</v>
      </c>
      <c r="C58" s="9" t="s">
        <v>151</v>
      </c>
      <c r="D58" s="9">
        <v>2500</v>
      </c>
      <c r="E58" s="10">
        <v>2489.2049999999999</v>
      </c>
      <c r="F58" s="10">
        <v>6.3815888508918901</v>
      </c>
    </row>
    <row r="59" spans="1:6" x14ac:dyDescent="0.2">
      <c r="A59" s="9" t="s">
        <v>205</v>
      </c>
      <c r="B59" s="9" t="s">
        <v>772</v>
      </c>
      <c r="C59" s="9" t="s">
        <v>153</v>
      </c>
      <c r="D59" s="9">
        <v>2500</v>
      </c>
      <c r="E59" s="10">
        <v>2477.0174999999999</v>
      </c>
      <c r="F59" s="10">
        <v>6.3503436886331599</v>
      </c>
    </row>
    <row r="60" spans="1:6" x14ac:dyDescent="0.2">
      <c r="A60" s="9" t="s">
        <v>192</v>
      </c>
      <c r="B60" s="9" t="s">
        <v>773</v>
      </c>
      <c r="C60" s="9" t="s">
        <v>156</v>
      </c>
      <c r="D60" s="9">
        <v>100</v>
      </c>
      <c r="E60" s="10">
        <v>97.589799999999997</v>
      </c>
      <c r="F60" s="10">
        <v>0.25019151883463597</v>
      </c>
    </row>
    <row r="61" spans="1:6" x14ac:dyDescent="0.2">
      <c r="A61" s="8" t="s">
        <v>134</v>
      </c>
      <c r="B61" s="9"/>
      <c r="C61" s="9"/>
      <c r="D61" s="9"/>
      <c r="E61" s="12">
        <f>SUM(E58:E60)</f>
        <v>5063.8122999999996</v>
      </c>
      <c r="F61" s="12">
        <f>SUM(F58:F60)</f>
        <v>12.982124058359688</v>
      </c>
    </row>
    <row r="62" spans="1:6" x14ac:dyDescent="0.2">
      <c r="A62" s="9"/>
      <c r="B62" s="9"/>
      <c r="C62" s="9"/>
      <c r="D62" s="9"/>
      <c r="E62" s="10"/>
      <c r="F62" s="10"/>
    </row>
    <row r="63" spans="1:6" x14ac:dyDescent="0.2">
      <c r="A63" s="8" t="s">
        <v>154</v>
      </c>
      <c r="B63" s="9"/>
      <c r="C63" s="9"/>
      <c r="D63" s="9"/>
      <c r="E63" s="10"/>
      <c r="F63" s="10"/>
    </row>
    <row r="64" spans="1:6" x14ac:dyDescent="0.2">
      <c r="A64" s="9" t="s">
        <v>155</v>
      </c>
      <c r="B64" s="9" t="s">
        <v>774</v>
      </c>
      <c r="C64" s="9" t="s">
        <v>156</v>
      </c>
      <c r="D64" s="9">
        <v>500</v>
      </c>
      <c r="E64" s="10">
        <v>2316.2249999999999</v>
      </c>
      <c r="F64" s="10">
        <v>5.9381190525316603</v>
      </c>
    </row>
    <row r="65" spans="1:6" x14ac:dyDescent="0.2">
      <c r="A65" s="9" t="s">
        <v>208</v>
      </c>
      <c r="B65" s="9" t="s">
        <v>877</v>
      </c>
      <c r="C65" s="9" t="s">
        <v>153</v>
      </c>
      <c r="D65" s="9">
        <v>300</v>
      </c>
      <c r="E65" s="10">
        <v>1499.211</v>
      </c>
      <c r="F65" s="10">
        <v>3.8435356681086899</v>
      </c>
    </row>
    <row r="66" spans="1:6" x14ac:dyDescent="0.2">
      <c r="A66" s="9" t="s">
        <v>157</v>
      </c>
      <c r="B66" s="9" t="s">
        <v>775</v>
      </c>
      <c r="C66" s="9" t="s">
        <v>156</v>
      </c>
      <c r="D66" s="9">
        <v>200</v>
      </c>
      <c r="E66" s="10">
        <v>994.726</v>
      </c>
      <c r="F66" s="10">
        <v>2.5501846377828601</v>
      </c>
    </row>
    <row r="67" spans="1:6" x14ac:dyDescent="0.2">
      <c r="A67" s="8" t="s">
        <v>134</v>
      </c>
      <c r="B67" s="9"/>
      <c r="C67" s="9"/>
      <c r="D67" s="9"/>
      <c r="E67" s="12">
        <f>SUM(E64:E66)</f>
        <v>4810.1619999999994</v>
      </c>
      <c r="F67" s="12">
        <f>SUM(F64:F66)</f>
        <v>12.33183935842321</v>
      </c>
    </row>
    <row r="68" spans="1:6" x14ac:dyDescent="0.2">
      <c r="A68" s="9"/>
      <c r="B68" s="9"/>
      <c r="C68" s="9"/>
      <c r="D68" s="9"/>
      <c r="E68" s="10"/>
      <c r="F68" s="10"/>
    </row>
    <row r="69" spans="1:6" x14ac:dyDescent="0.2">
      <c r="A69" s="8" t="s">
        <v>211</v>
      </c>
      <c r="B69" s="9"/>
      <c r="C69" s="9"/>
      <c r="D69" s="9"/>
      <c r="E69" s="10"/>
      <c r="F69" s="10"/>
    </row>
    <row r="70" spans="1:6" x14ac:dyDescent="0.2">
      <c r="A70" s="9" t="s">
        <v>315</v>
      </c>
      <c r="B70" s="9" t="s">
        <v>776</v>
      </c>
      <c r="C70" s="9" t="s">
        <v>213</v>
      </c>
      <c r="D70" s="9">
        <v>2500000</v>
      </c>
      <c r="E70" s="10">
        <v>2482.7224999999999</v>
      </c>
      <c r="F70" s="10">
        <v>6.3649696292022702</v>
      </c>
    </row>
    <row r="71" spans="1:6" x14ac:dyDescent="0.2">
      <c r="A71" s="9" t="s">
        <v>316</v>
      </c>
      <c r="B71" s="9" t="s">
        <v>876</v>
      </c>
      <c r="C71" s="9" t="s">
        <v>213</v>
      </c>
      <c r="D71" s="9">
        <v>200000</v>
      </c>
      <c r="E71" s="10">
        <v>198.85839999999999</v>
      </c>
      <c r="F71" s="10">
        <v>0.50981439790864902</v>
      </c>
    </row>
    <row r="72" spans="1:6" x14ac:dyDescent="0.2">
      <c r="A72" s="8" t="s">
        <v>134</v>
      </c>
      <c r="B72" s="9"/>
      <c r="C72" s="9"/>
      <c r="D72" s="9"/>
      <c r="E72" s="12">
        <f>SUM(E70:E71)</f>
        <v>2681.5808999999999</v>
      </c>
      <c r="F72" s="12">
        <f>SUM(F70:F71)</f>
        <v>6.8747840271109188</v>
      </c>
    </row>
    <row r="73" spans="1:6" x14ac:dyDescent="0.2">
      <c r="A73" s="9"/>
      <c r="B73" s="9"/>
      <c r="C73" s="9"/>
      <c r="D73" s="9"/>
      <c r="E73" s="10"/>
      <c r="F73" s="10"/>
    </row>
    <row r="74" spans="1:6" x14ac:dyDescent="0.2">
      <c r="A74" s="8" t="s">
        <v>134</v>
      </c>
      <c r="B74" s="9"/>
      <c r="C74" s="9"/>
      <c r="D74" s="9"/>
      <c r="E74" s="12">
        <v>31015.171229500003</v>
      </c>
      <c r="F74" s="12">
        <v>79.513768824456065</v>
      </c>
    </row>
    <row r="75" spans="1:6" x14ac:dyDescent="0.2">
      <c r="A75" s="9"/>
      <c r="B75" s="9"/>
      <c r="C75" s="9"/>
      <c r="D75" s="9"/>
      <c r="E75" s="10"/>
      <c r="F75" s="10"/>
    </row>
    <row r="76" spans="1:6" x14ac:dyDescent="0.2">
      <c r="A76" s="8" t="s">
        <v>159</v>
      </c>
      <c r="B76" s="9"/>
      <c r="C76" s="9"/>
      <c r="D76" s="9"/>
      <c r="E76" s="12">
        <v>7990.8684358999999</v>
      </c>
      <c r="F76" s="12">
        <v>20.49</v>
      </c>
    </row>
    <row r="77" spans="1:6" x14ac:dyDescent="0.2">
      <c r="A77" s="9"/>
      <c r="B77" s="9"/>
      <c r="C77" s="9"/>
      <c r="D77" s="9"/>
      <c r="E77" s="10"/>
      <c r="F77" s="10"/>
    </row>
    <row r="78" spans="1:6" x14ac:dyDescent="0.2">
      <c r="A78" s="13" t="s">
        <v>160</v>
      </c>
      <c r="B78" s="6"/>
      <c r="C78" s="6"/>
      <c r="D78" s="6"/>
      <c r="E78" s="14">
        <v>39006.038435900002</v>
      </c>
      <c r="F78" s="14">
        <f xml:space="preserve"> ROUND(SUM(F74:F77),2)</f>
        <v>100</v>
      </c>
    </row>
    <row r="79" spans="1:6" x14ac:dyDescent="0.2">
      <c r="A79" s="1" t="s">
        <v>163</v>
      </c>
      <c r="F79" s="15" t="s">
        <v>162</v>
      </c>
    </row>
    <row r="81" spans="1:4" x14ac:dyDescent="0.2">
      <c r="A81" s="1" t="s">
        <v>164</v>
      </c>
    </row>
    <row r="82" spans="1:4" x14ac:dyDescent="0.2">
      <c r="A82" s="1" t="s">
        <v>860</v>
      </c>
    </row>
    <row r="83" spans="1:4" x14ac:dyDescent="0.2">
      <c r="A83" s="1" t="s">
        <v>558</v>
      </c>
    </row>
    <row r="84" spans="1:4" x14ac:dyDescent="0.2">
      <c r="A84" s="3" t="s">
        <v>519</v>
      </c>
      <c r="D84" s="16">
        <v>17.886500000000002</v>
      </c>
    </row>
    <row r="85" spans="1:4" x14ac:dyDescent="0.2">
      <c r="A85" s="3" t="s">
        <v>520</v>
      </c>
      <c r="D85" s="16">
        <v>104.2508</v>
      </c>
    </row>
    <row r="86" spans="1:4" x14ac:dyDescent="0.2">
      <c r="A86" s="3" t="s">
        <v>521</v>
      </c>
      <c r="D86" s="16">
        <v>17.485700000000001</v>
      </c>
    </row>
    <row r="87" spans="1:4" x14ac:dyDescent="0.2">
      <c r="A87" s="3" t="s">
        <v>518</v>
      </c>
      <c r="D87" s="16">
        <v>102.0275</v>
      </c>
    </row>
    <row r="89" spans="1:4" x14ac:dyDescent="0.2">
      <c r="A89" s="1" t="s">
        <v>559</v>
      </c>
    </row>
    <row r="90" spans="1:4" x14ac:dyDescent="0.2">
      <c r="A90" s="3" t="s">
        <v>519</v>
      </c>
      <c r="D90" s="16">
        <v>19.551500000000001</v>
      </c>
    </row>
    <row r="91" spans="1:4" x14ac:dyDescent="0.2">
      <c r="A91" s="3" t="s">
        <v>520</v>
      </c>
      <c r="D91" s="16">
        <v>113.99720000000001</v>
      </c>
    </row>
    <row r="92" spans="1:4" x14ac:dyDescent="0.2">
      <c r="A92" s="3" t="s">
        <v>521</v>
      </c>
      <c r="D92" s="16">
        <v>19.043700000000001</v>
      </c>
    </row>
    <row r="93" spans="1:4" x14ac:dyDescent="0.2">
      <c r="A93" s="3" t="s">
        <v>518</v>
      </c>
      <c r="D93" s="16">
        <v>111.1183</v>
      </c>
    </row>
    <row r="95" spans="1:4" x14ac:dyDescent="0.2">
      <c r="A95" s="1" t="s">
        <v>169</v>
      </c>
      <c r="D95" s="17" t="s">
        <v>170</v>
      </c>
    </row>
    <row r="98" spans="1:5" x14ac:dyDescent="0.2">
      <c r="A98" s="1" t="s">
        <v>171</v>
      </c>
      <c r="D98" s="18">
        <v>0.71554269524217895</v>
      </c>
      <c r="E98" s="2" t="s">
        <v>172</v>
      </c>
    </row>
  </sheetData>
  <sortState ref="A84:D87">
    <sortCondition ref="A84"/>
  </sortState>
  <mergeCells count="1">
    <mergeCell ref="B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showGridLines="0" workbookViewId="0"/>
  </sheetViews>
  <sheetFormatPr defaultRowHeight="11.25" x14ac:dyDescent="0.2"/>
  <cols>
    <col min="1" max="1" width="38" style="3" customWidth="1"/>
    <col min="2" max="2" width="50" style="3" bestFit="1" customWidth="1"/>
    <col min="3" max="3" width="18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47" t="s">
        <v>875</v>
      </c>
      <c r="C1" s="47"/>
      <c r="D1" s="47"/>
      <c r="E1" s="4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8</v>
      </c>
      <c r="B7" s="9" t="s">
        <v>9</v>
      </c>
      <c r="C7" s="9" t="s">
        <v>10</v>
      </c>
      <c r="D7" s="9">
        <v>63000</v>
      </c>
      <c r="E7" s="10">
        <v>793.20150000000001</v>
      </c>
      <c r="F7" s="10">
        <v>1.77220610809312</v>
      </c>
    </row>
    <row r="8" spans="1:6" x14ac:dyDescent="0.2">
      <c r="A8" s="9" t="s">
        <v>29</v>
      </c>
      <c r="B8" s="9" t="s">
        <v>30</v>
      </c>
      <c r="C8" s="9" t="s">
        <v>10</v>
      </c>
      <c r="D8" s="9">
        <v>35000</v>
      </c>
      <c r="E8" s="10">
        <v>445.30500000000001</v>
      </c>
      <c r="F8" s="10">
        <v>0.99492025792236305</v>
      </c>
    </row>
    <row r="9" spans="1:6" x14ac:dyDescent="0.2">
      <c r="A9" s="9" t="s">
        <v>13</v>
      </c>
      <c r="B9" s="9" t="s">
        <v>14</v>
      </c>
      <c r="C9" s="9" t="s">
        <v>15</v>
      </c>
      <c r="D9" s="9">
        <v>42000</v>
      </c>
      <c r="E9" s="10">
        <v>418.95</v>
      </c>
      <c r="F9" s="10">
        <v>0.93603674348272303</v>
      </c>
    </row>
    <row r="10" spans="1:6" x14ac:dyDescent="0.2">
      <c r="A10" s="9" t="s">
        <v>37</v>
      </c>
      <c r="B10" s="9" t="s">
        <v>38</v>
      </c>
      <c r="C10" s="9" t="s">
        <v>10</v>
      </c>
      <c r="D10" s="9">
        <v>43000</v>
      </c>
      <c r="E10" s="10">
        <v>352.32049999999998</v>
      </c>
      <c r="F10" s="10">
        <v>0.78717014794654505</v>
      </c>
    </row>
    <row r="11" spans="1:6" x14ac:dyDescent="0.2">
      <c r="A11" s="9" t="s">
        <v>18</v>
      </c>
      <c r="B11" s="9" t="s">
        <v>19</v>
      </c>
      <c r="C11" s="9" t="s">
        <v>20</v>
      </c>
      <c r="D11" s="9">
        <v>10300</v>
      </c>
      <c r="E11" s="10">
        <v>346.43535000000003</v>
      </c>
      <c r="F11" s="10">
        <v>0.77402128378397805</v>
      </c>
    </row>
    <row r="12" spans="1:6" x14ac:dyDescent="0.2">
      <c r="A12" s="9" t="s">
        <v>24</v>
      </c>
      <c r="B12" s="9" t="s">
        <v>25</v>
      </c>
      <c r="C12" s="9" t="s">
        <v>26</v>
      </c>
      <c r="D12" s="9">
        <v>100000</v>
      </c>
      <c r="E12" s="10">
        <v>318.85000000000002</v>
      </c>
      <c r="F12" s="10">
        <v>0.71238886659378498</v>
      </c>
    </row>
    <row r="13" spans="1:6" x14ac:dyDescent="0.2">
      <c r="A13" s="9" t="s">
        <v>33</v>
      </c>
      <c r="B13" s="9" t="s">
        <v>34</v>
      </c>
      <c r="C13" s="9" t="s">
        <v>10</v>
      </c>
      <c r="D13" s="9">
        <v>25100</v>
      </c>
      <c r="E13" s="10">
        <v>301.14980000000003</v>
      </c>
      <c r="F13" s="10">
        <v>0.67284229166361997</v>
      </c>
    </row>
    <row r="14" spans="1:6" x14ac:dyDescent="0.2">
      <c r="A14" s="9" t="s">
        <v>42</v>
      </c>
      <c r="B14" s="9" t="s">
        <v>43</v>
      </c>
      <c r="C14" s="9" t="s">
        <v>44</v>
      </c>
      <c r="D14" s="9">
        <v>20000</v>
      </c>
      <c r="E14" s="10">
        <v>296.14</v>
      </c>
      <c r="F14" s="10">
        <v>0.66164917344545604</v>
      </c>
    </row>
    <row r="15" spans="1:6" x14ac:dyDescent="0.2">
      <c r="A15" s="9" t="s">
        <v>55</v>
      </c>
      <c r="B15" s="9" t="s">
        <v>56</v>
      </c>
      <c r="C15" s="9" t="s">
        <v>23</v>
      </c>
      <c r="D15" s="9">
        <v>70000</v>
      </c>
      <c r="E15" s="10">
        <v>283.5</v>
      </c>
      <c r="F15" s="10">
        <v>0.63340832265748204</v>
      </c>
    </row>
    <row r="16" spans="1:6" x14ac:dyDescent="0.2">
      <c r="A16" s="9" t="s">
        <v>31</v>
      </c>
      <c r="B16" s="9" t="s">
        <v>32</v>
      </c>
      <c r="C16" s="9" t="s">
        <v>10</v>
      </c>
      <c r="D16" s="9">
        <v>102000</v>
      </c>
      <c r="E16" s="10">
        <v>282.387</v>
      </c>
      <c r="F16" s="10">
        <v>0.63092160850186396</v>
      </c>
    </row>
    <row r="17" spans="1:6" x14ac:dyDescent="0.2">
      <c r="A17" s="9" t="s">
        <v>45</v>
      </c>
      <c r="B17" s="9" t="s">
        <v>46</v>
      </c>
      <c r="C17" s="9" t="s">
        <v>47</v>
      </c>
      <c r="D17" s="9">
        <v>40000</v>
      </c>
      <c r="E17" s="10">
        <v>267.62</v>
      </c>
      <c r="F17" s="10">
        <v>0.59792851961056603</v>
      </c>
    </row>
    <row r="18" spans="1:6" x14ac:dyDescent="0.2">
      <c r="A18" s="9" t="s">
        <v>114</v>
      </c>
      <c r="B18" s="9" t="s">
        <v>115</v>
      </c>
      <c r="C18" s="9" t="s">
        <v>20</v>
      </c>
      <c r="D18" s="9">
        <v>17600</v>
      </c>
      <c r="E18" s="10">
        <v>249.084</v>
      </c>
      <c r="F18" s="10">
        <v>0.55651456310693603</v>
      </c>
    </row>
    <row r="19" spans="1:6" x14ac:dyDescent="0.2">
      <c r="A19" s="9" t="s">
        <v>11</v>
      </c>
      <c r="B19" s="9" t="s">
        <v>12</v>
      </c>
      <c r="C19" s="9" t="s">
        <v>10</v>
      </c>
      <c r="D19" s="9">
        <v>45000</v>
      </c>
      <c r="E19" s="10">
        <v>219.10499999999999</v>
      </c>
      <c r="F19" s="10">
        <v>0.48953414651099703</v>
      </c>
    </row>
    <row r="20" spans="1:6" x14ac:dyDescent="0.2">
      <c r="A20" s="9" t="s">
        <v>51</v>
      </c>
      <c r="B20" s="9" t="s">
        <v>52</v>
      </c>
      <c r="C20" s="9" t="s">
        <v>23</v>
      </c>
      <c r="D20" s="9">
        <v>6500</v>
      </c>
      <c r="E20" s="10">
        <v>217.87025</v>
      </c>
      <c r="F20" s="10">
        <v>0.48677541308453698</v>
      </c>
    </row>
    <row r="21" spans="1:6" x14ac:dyDescent="0.2">
      <c r="A21" s="9" t="s">
        <v>35</v>
      </c>
      <c r="B21" s="9" t="s">
        <v>36</v>
      </c>
      <c r="C21" s="9" t="s">
        <v>23</v>
      </c>
      <c r="D21" s="9">
        <v>40000</v>
      </c>
      <c r="E21" s="10">
        <v>214.8</v>
      </c>
      <c r="F21" s="10">
        <v>0.47991572383360498</v>
      </c>
    </row>
    <row r="22" spans="1:6" x14ac:dyDescent="0.2">
      <c r="A22" s="9" t="s">
        <v>21</v>
      </c>
      <c r="B22" s="9" t="s">
        <v>22</v>
      </c>
      <c r="C22" s="9" t="s">
        <v>23</v>
      </c>
      <c r="D22" s="9">
        <v>16000</v>
      </c>
      <c r="E22" s="10">
        <v>209.88800000000001</v>
      </c>
      <c r="F22" s="10">
        <v>0.468941114729925</v>
      </c>
    </row>
    <row r="23" spans="1:6" x14ac:dyDescent="0.2">
      <c r="A23" s="9" t="s">
        <v>111</v>
      </c>
      <c r="B23" s="9" t="s">
        <v>112</v>
      </c>
      <c r="C23" s="9" t="s">
        <v>113</v>
      </c>
      <c r="D23" s="9">
        <v>106600</v>
      </c>
      <c r="E23" s="10">
        <v>207.28370000000001</v>
      </c>
      <c r="F23" s="10">
        <v>0.463122471715121</v>
      </c>
    </row>
    <row r="24" spans="1:6" x14ac:dyDescent="0.2">
      <c r="A24" s="9" t="s">
        <v>16</v>
      </c>
      <c r="B24" s="9" t="s">
        <v>17</v>
      </c>
      <c r="C24" s="9" t="s">
        <v>10</v>
      </c>
      <c r="D24" s="9">
        <v>80000</v>
      </c>
      <c r="E24" s="10">
        <v>206.4</v>
      </c>
      <c r="F24" s="10">
        <v>0.46114806982893902</v>
      </c>
    </row>
    <row r="25" spans="1:6" x14ac:dyDescent="0.2">
      <c r="A25" s="9" t="s">
        <v>60</v>
      </c>
      <c r="B25" s="9" t="s">
        <v>61</v>
      </c>
      <c r="C25" s="9" t="s">
        <v>20</v>
      </c>
      <c r="D25" s="9">
        <v>45000</v>
      </c>
      <c r="E25" s="10">
        <v>190.32749999999999</v>
      </c>
      <c r="F25" s="10">
        <v>0.42523817471108299</v>
      </c>
    </row>
    <row r="26" spans="1:6" x14ac:dyDescent="0.2">
      <c r="A26" s="9" t="s">
        <v>67</v>
      </c>
      <c r="B26" s="9" t="s">
        <v>68</v>
      </c>
      <c r="C26" s="9" t="s">
        <v>66</v>
      </c>
      <c r="D26" s="9">
        <v>16810</v>
      </c>
      <c r="E26" s="10">
        <v>179.85019</v>
      </c>
      <c r="F26" s="10">
        <v>0.40182930221350799</v>
      </c>
    </row>
    <row r="27" spans="1:6" x14ac:dyDescent="0.2">
      <c r="A27" s="9" t="s">
        <v>108</v>
      </c>
      <c r="B27" s="9" t="s">
        <v>109</v>
      </c>
      <c r="C27" s="9" t="s">
        <v>110</v>
      </c>
      <c r="D27" s="9">
        <v>25000</v>
      </c>
      <c r="E27" s="10">
        <v>179.7</v>
      </c>
      <c r="F27" s="10">
        <v>0.40149374102839303</v>
      </c>
    </row>
    <row r="28" spans="1:6" x14ac:dyDescent="0.2">
      <c r="A28" s="9" t="s">
        <v>69</v>
      </c>
      <c r="B28" s="9" t="s">
        <v>70</v>
      </c>
      <c r="C28" s="9" t="s">
        <v>15</v>
      </c>
      <c r="D28" s="9">
        <v>23000</v>
      </c>
      <c r="E28" s="10">
        <v>175.52449999999999</v>
      </c>
      <c r="F28" s="10">
        <v>0.39216465301690701</v>
      </c>
    </row>
    <row r="29" spans="1:6" x14ac:dyDescent="0.2">
      <c r="A29" s="9" t="s">
        <v>62</v>
      </c>
      <c r="B29" s="9" t="s">
        <v>63</v>
      </c>
      <c r="C29" s="9" t="s">
        <v>26</v>
      </c>
      <c r="D29" s="9">
        <v>27300</v>
      </c>
      <c r="E29" s="10">
        <v>173.43690000000001</v>
      </c>
      <c r="F29" s="10">
        <v>0.38750044414784302</v>
      </c>
    </row>
    <row r="30" spans="1:6" x14ac:dyDescent="0.2">
      <c r="A30" s="9" t="s">
        <v>78</v>
      </c>
      <c r="B30" s="9" t="s">
        <v>79</v>
      </c>
      <c r="C30" s="9" t="s">
        <v>80</v>
      </c>
      <c r="D30" s="9">
        <v>17000</v>
      </c>
      <c r="E30" s="10">
        <v>172.09950000000001</v>
      </c>
      <c r="F30" s="10">
        <v>0.38451236552095702</v>
      </c>
    </row>
    <row r="31" spans="1:6" x14ac:dyDescent="0.2">
      <c r="A31" s="9" t="s">
        <v>85</v>
      </c>
      <c r="B31" s="9" t="s">
        <v>86</v>
      </c>
      <c r="C31" s="9" t="s">
        <v>87</v>
      </c>
      <c r="D31" s="9">
        <v>20015</v>
      </c>
      <c r="E31" s="10">
        <v>169.93735749999999</v>
      </c>
      <c r="F31" s="10">
        <v>0.37968161047943499</v>
      </c>
    </row>
    <row r="32" spans="1:6" x14ac:dyDescent="0.2">
      <c r="A32" s="9" t="s">
        <v>74</v>
      </c>
      <c r="B32" s="9" t="s">
        <v>75</v>
      </c>
      <c r="C32" s="9" t="s">
        <v>20</v>
      </c>
      <c r="D32" s="9">
        <v>21942</v>
      </c>
      <c r="E32" s="10">
        <v>163.116828</v>
      </c>
      <c r="F32" s="10">
        <v>0.36444287979078999</v>
      </c>
    </row>
    <row r="33" spans="1:6" x14ac:dyDescent="0.2">
      <c r="A33" s="9" t="s">
        <v>98</v>
      </c>
      <c r="B33" s="9" t="s">
        <v>99</v>
      </c>
      <c r="C33" s="9" t="s">
        <v>44</v>
      </c>
      <c r="D33" s="9">
        <v>40000</v>
      </c>
      <c r="E33" s="10">
        <v>154.68</v>
      </c>
      <c r="F33" s="10">
        <v>0.34559294302878102</v>
      </c>
    </row>
    <row r="34" spans="1:6" x14ac:dyDescent="0.2">
      <c r="A34" s="9" t="s">
        <v>96</v>
      </c>
      <c r="B34" s="9" t="s">
        <v>97</v>
      </c>
      <c r="C34" s="9" t="s">
        <v>66</v>
      </c>
      <c r="D34" s="9">
        <v>52290</v>
      </c>
      <c r="E34" s="10">
        <v>147.43165500000001</v>
      </c>
      <c r="F34" s="10">
        <v>0.32939836790182198</v>
      </c>
    </row>
    <row r="35" spans="1:6" x14ac:dyDescent="0.2">
      <c r="A35" s="9" t="s">
        <v>100</v>
      </c>
      <c r="B35" s="9" t="s">
        <v>101</v>
      </c>
      <c r="C35" s="9" t="s">
        <v>80</v>
      </c>
      <c r="D35" s="9">
        <v>13000</v>
      </c>
      <c r="E35" s="10">
        <v>138.03399999999999</v>
      </c>
      <c r="F35" s="10">
        <v>0.30840170867620098</v>
      </c>
    </row>
    <row r="36" spans="1:6" x14ac:dyDescent="0.2">
      <c r="A36" s="9" t="s">
        <v>105</v>
      </c>
      <c r="B36" s="9" t="s">
        <v>106</v>
      </c>
      <c r="C36" s="9" t="s">
        <v>107</v>
      </c>
      <c r="D36" s="9">
        <v>77000</v>
      </c>
      <c r="E36" s="10">
        <v>125.35599999999999</v>
      </c>
      <c r="F36" s="10">
        <v>0.28007595659630102</v>
      </c>
    </row>
    <row r="37" spans="1:6" x14ac:dyDescent="0.2">
      <c r="A37" s="9" t="s">
        <v>102</v>
      </c>
      <c r="B37" s="9" t="s">
        <v>103</v>
      </c>
      <c r="C37" s="9" t="s">
        <v>104</v>
      </c>
      <c r="D37" s="9">
        <v>30000</v>
      </c>
      <c r="E37" s="10">
        <v>124.23</v>
      </c>
      <c r="F37" s="10">
        <v>0.27756019726186598</v>
      </c>
    </row>
    <row r="38" spans="1:6" x14ac:dyDescent="0.2">
      <c r="A38" s="9" t="s">
        <v>57</v>
      </c>
      <c r="B38" s="9" t="s">
        <v>58</v>
      </c>
      <c r="C38" s="9" t="s">
        <v>59</v>
      </c>
      <c r="D38" s="9">
        <v>78000</v>
      </c>
      <c r="E38" s="10">
        <v>122.928</v>
      </c>
      <c r="F38" s="10">
        <v>0.27465121089114303</v>
      </c>
    </row>
    <row r="39" spans="1:6" x14ac:dyDescent="0.2">
      <c r="A39" s="9" t="s">
        <v>93</v>
      </c>
      <c r="B39" s="9" t="s">
        <v>94</v>
      </c>
      <c r="C39" s="9" t="s">
        <v>95</v>
      </c>
      <c r="D39" s="9">
        <v>72800</v>
      </c>
      <c r="E39" s="10">
        <v>116.62560000000001</v>
      </c>
      <c r="F39" s="10">
        <v>0.26057010820078502</v>
      </c>
    </row>
    <row r="40" spans="1:6" x14ac:dyDescent="0.2">
      <c r="A40" s="9" t="s">
        <v>118</v>
      </c>
      <c r="B40" s="9" t="s">
        <v>119</v>
      </c>
      <c r="C40" s="9" t="s">
        <v>66</v>
      </c>
      <c r="D40" s="9">
        <v>10000</v>
      </c>
      <c r="E40" s="10">
        <v>87</v>
      </c>
      <c r="F40" s="10">
        <v>0.19437927361975599</v>
      </c>
    </row>
    <row r="41" spans="1:6" x14ac:dyDescent="0.2">
      <c r="A41" s="9" t="s">
        <v>120</v>
      </c>
      <c r="B41" s="9" t="s">
        <v>121</v>
      </c>
      <c r="C41" s="9" t="s">
        <v>107</v>
      </c>
      <c r="D41" s="9">
        <v>30000</v>
      </c>
      <c r="E41" s="10">
        <v>74.114999999999995</v>
      </c>
      <c r="F41" s="10">
        <v>0.16559103292331301</v>
      </c>
    </row>
    <row r="42" spans="1:6" x14ac:dyDescent="0.2">
      <c r="A42" s="9" t="s">
        <v>306</v>
      </c>
      <c r="B42" s="9" t="s">
        <v>307</v>
      </c>
      <c r="C42" s="9" t="s">
        <v>87</v>
      </c>
      <c r="D42" s="9">
        <v>48500</v>
      </c>
      <c r="E42" s="10">
        <v>67.051249999999996</v>
      </c>
      <c r="F42" s="10">
        <v>0.14980888816433</v>
      </c>
    </row>
    <row r="43" spans="1:6" x14ac:dyDescent="0.2">
      <c r="A43" s="9" t="s">
        <v>116</v>
      </c>
      <c r="B43" s="9" t="s">
        <v>117</v>
      </c>
      <c r="C43" s="9" t="s">
        <v>10</v>
      </c>
      <c r="D43" s="9">
        <v>12000</v>
      </c>
      <c r="E43" s="10">
        <v>57.468000000000004</v>
      </c>
      <c r="F43" s="10">
        <v>0.128397564326209</v>
      </c>
    </row>
    <row r="44" spans="1:6" x14ac:dyDescent="0.2">
      <c r="A44" s="9" t="s">
        <v>126</v>
      </c>
      <c r="B44" s="9" t="s">
        <v>127</v>
      </c>
      <c r="C44" s="9" t="s">
        <v>128</v>
      </c>
      <c r="D44" s="9">
        <v>581</v>
      </c>
      <c r="E44" s="10">
        <v>1.8870880000000001</v>
      </c>
      <c r="F44" s="11" t="s">
        <v>161</v>
      </c>
    </row>
    <row r="45" spans="1:6" x14ac:dyDescent="0.2">
      <c r="A45" s="8" t="s">
        <v>134</v>
      </c>
      <c r="B45" s="9"/>
      <c r="C45" s="9"/>
      <c r="D45" s="9"/>
      <c r="E45" s="12">
        <f>SUM(E7:E44)</f>
        <v>8251.0894684999985</v>
      </c>
      <c r="F45" s="12">
        <f>SUM(F7:F44)</f>
        <v>18.430735249010986</v>
      </c>
    </row>
    <row r="46" spans="1:6" x14ac:dyDescent="0.2">
      <c r="A46" s="9"/>
      <c r="B46" s="9"/>
      <c r="C46" s="9"/>
      <c r="D46" s="9"/>
      <c r="E46" s="10"/>
      <c r="F46" s="10"/>
    </row>
    <row r="47" spans="1:6" x14ac:dyDescent="0.2">
      <c r="A47" s="8" t="s">
        <v>135</v>
      </c>
      <c r="B47" s="9"/>
      <c r="C47" s="9"/>
      <c r="D47" s="9"/>
      <c r="E47" s="10"/>
      <c r="F47" s="10"/>
    </row>
    <row r="48" spans="1:6" x14ac:dyDescent="0.2">
      <c r="A48" s="8" t="s">
        <v>7</v>
      </c>
      <c r="B48" s="9"/>
      <c r="C48" s="9"/>
      <c r="D48" s="9"/>
      <c r="E48" s="10"/>
      <c r="F48" s="10"/>
    </row>
    <row r="49" spans="1:6" x14ac:dyDescent="0.2">
      <c r="A49" s="8"/>
      <c r="B49" s="9"/>
      <c r="C49" s="9"/>
      <c r="D49" s="9"/>
      <c r="E49" s="10"/>
      <c r="F49" s="10"/>
    </row>
    <row r="50" spans="1:6" x14ac:dyDescent="0.2">
      <c r="A50" s="9" t="s">
        <v>138</v>
      </c>
      <c r="B50" s="9" t="s">
        <v>677</v>
      </c>
      <c r="C50" s="9" t="s">
        <v>139</v>
      </c>
      <c r="D50" s="9">
        <v>180</v>
      </c>
      <c r="E50" s="10">
        <v>1866.4902</v>
      </c>
      <c r="F50" s="10">
        <v>4.1701955091309602</v>
      </c>
    </row>
    <row r="51" spans="1:6" x14ac:dyDescent="0.2">
      <c r="A51" s="9" t="s">
        <v>308</v>
      </c>
      <c r="B51" s="9" t="s">
        <v>777</v>
      </c>
      <c r="C51" s="9" t="s">
        <v>175</v>
      </c>
      <c r="D51" s="9">
        <v>100</v>
      </c>
      <c r="E51" s="10">
        <v>1032.1669999999999</v>
      </c>
      <c r="F51" s="10">
        <v>2.3061134679802699</v>
      </c>
    </row>
    <row r="52" spans="1:6" x14ac:dyDescent="0.2">
      <c r="A52" s="9" t="s">
        <v>309</v>
      </c>
      <c r="B52" s="9" t="s">
        <v>778</v>
      </c>
      <c r="C52" s="9" t="s">
        <v>137</v>
      </c>
      <c r="D52" s="9">
        <v>100</v>
      </c>
      <c r="E52" s="10">
        <v>1013.335</v>
      </c>
      <c r="F52" s="10">
        <v>2.2640381750974199</v>
      </c>
    </row>
    <row r="53" spans="1:6" x14ac:dyDescent="0.2">
      <c r="A53" s="9" t="s">
        <v>174</v>
      </c>
      <c r="B53" s="9" t="s">
        <v>779</v>
      </c>
      <c r="C53" s="9" t="s">
        <v>175</v>
      </c>
      <c r="D53" s="9">
        <v>80</v>
      </c>
      <c r="E53" s="10">
        <v>853.55679999999995</v>
      </c>
      <c r="F53" s="10">
        <v>1.90705460663453</v>
      </c>
    </row>
    <row r="54" spans="1:6" x14ac:dyDescent="0.2">
      <c r="A54" s="9" t="s">
        <v>310</v>
      </c>
      <c r="B54" s="9" t="s">
        <v>753</v>
      </c>
      <c r="C54" s="9" t="s">
        <v>311</v>
      </c>
      <c r="D54" s="9">
        <v>60</v>
      </c>
      <c r="E54" s="10">
        <v>626.51700000000005</v>
      </c>
      <c r="F54" s="10">
        <v>1.3997921766715999</v>
      </c>
    </row>
    <row r="55" spans="1:6" x14ac:dyDescent="0.2">
      <c r="A55" s="9" t="s">
        <v>312</v>
      </c>
      <c r="B55" s="9" t="s">
        <v>780</v>
      </c>
      <c r="C55" s="9" t="s">
        <v>175</v>
      </c>
      <c r="D55" s="9">
        <v>50</v>
      </c>
      <c r="E55" s="10">
        <v>522.00599999999997</v>
      </c>
      <c r="F55" s="10">
        <v>1.1662890471856799</v>
      </c>
    </row>
    <row r="56" spans="1:6" x14ac:dyDescent="0.2">
      <c r="A56" s="9" t="s">
        <v>313</v>
      </c>
      <c r="B56" s="9" t="s">
        <v>666</v>
      </c>
      <c r="C56" s="9" t="s">
        <v>137</v>
      </c>
      <c r="D56" s="9">
        <v>50</v>
      </c>
      <c r="E56" s="10">
        <v>507.35500000000002</v>
      </c>
      <c r="F56" s="10">
        <v>1.13355513065921</v>
      </c>
    </row>
    <row r="57" spans="1:6" x14ac:dyDescent="0.2">
      <c r="A57" s="9" t="s">
        <v>314</v>
      </c>
      <c r="B57" s="9" t="s">
        <v>690</v>
      </c>
      <c r="C57" s="9" t="s">
        <v>175</v>
      </c>
      <c r="D57" s="9">
        <v>40</v>
      </c>
      <c r="E57" s="10">
        <v>401.49160000000001</v>
      </c>
      <c r="F57" s="10">
        <v>0.89703040887854901</v>
      </c>
    </row>
    <row r="58" spans="1:6" x14ac:dyDescent="0.2">
      <c r="A58" s="9" t="s">
        <v>140</v>
      </c>
      <c r="B58" s="9" t="s">
        <v>716</v>
      </c>
      <c r="C58" s="9" t="s">
        <v>139</v>
      </c>
      <c r="D58" s="9">
        <v>35</v>
      </c>
      <c r="E58" s="10">
        <v>362.86284999999998</v>
      </c>
      <c r="F58" s="10">
        <v>0.81072433570798397</v>
      </c>
    </row>
    <row r="59" spans="1:6" x14ac:dyDescent="0.2">
      <c r="A59" s="8" t="s">
        <v>134</v>
      </c>
      <c r="B59" s="9"/>
      <c r="C59" s="9"/>
      <c r="D59" s="9"/>
      <c r="E59" s="12">
        <f>SUM(E50:E58)</f>
        <v>7185.7814500000004</v>
      </c>
      <c r="F59" s="12">
        <f>SUM(F50:F58)</f>
        <v>16.054792857946204</v>
      </c>
    </row>
    <row r="60" spans="1:6" x14ac:dyDescent="0.2">
      <c r="A60" s="9"/>
      <c r="B60" s="9"/>
      <c r="C60" s="9"/>
      <c r="D60" s="9"/>
      <c r="E60" s="10"/>
      <c r="F60" s="10"/>
    </row>
    <row r="61" spans="1:6" x14ac:dyDescent="0.2">
      <c r="A61" s="8" t="s">
        <v>148</v>
      </c>
      <c r="B61" s="9"/>
      <c r="C61" s="9"/>
      <c r="D61" s="9"/>
      <c r="E61" s="10"/>
      <c r="F61" s="10"/>
    </row>
    <row r="62" spans="1:6" x14ac:dyDescent="0.2">
      <c r="A62" s="8" t="s">
        <v>149</v>
      </c>
      <c r="B62" s="9"/>
      <c r="C62" s="9"/>
      <c r="D62" s="9"/>
      <c r="E62" s="10"/>
      <c r="F62" s="10"/>
    </row>
    <row r="63" spans="1:6" x14ac:dyDescent="0.2">
      <c r="A63" s="9" t="s">
        <v>150</v>
      </c>
      <c r="B63" s="9" t="s">
        <v>569</v>
      </c>
      <c r="C63" s="9" t="s">
        <v>151</v>
      </c>
      <c r="D63" s="9">
        <v>2500</v>
      </c>
      <c r="E63" s="10">
        <v>2489.2049999999999</v>
      </c>
      <c r="F63" s="10">
        <v>5.5614926412720198</v>
      </c>
    </row>
    <row r="64" spans="1:6" x14ac:dyDescent="0.2">
      <c r="A64" s="9" t="s">
        <v>152</v>
      </c>
      <c r="B64" s="9" t="s">
        <v>781</v>
      </c>
      <c r="C64" s="9" t="s">
        <v>153</v>
      </c>
      <c r="D64" s="9">
        <v>1000</v>
      </c>
      <c r="E64" s="10">
        <v>989.46799999999996</v>
      </c>
      <c r="F64" s="10">
        <v>2.2107134610344001</v>
      </c>
    </row>
    <row r="65" spans="1:6" x14ac:dyDescent="0.2">
      <c r="A65" s="8" t="s">
        <v>134</v>
      </c>
      <c r="B65" s="9"/>
      <c r="C65" s="9"/>
      <c r="D65" s="9"/>
      <c r="E65" s="12">
        <f>SUM(E63:E64)</f>
        <v>3478.6729999999998</v>
      </c>
      <c r="F65" s="12">
        <f>SUM(F63:F64)</f>
        <v>7.77220610230642</v>
      </c>
    </row>
    <row r="66" spans="1:6" x14ac:dyDescent="0.2">
      <c r="A66" s="9"/>
      <c r="B66" s="9"/>
      <c r="C66" s="9"/>
      <c r="D66" s="9"/>
      <c r="E66" s="10"/>
      <c r="F66" s="10"/>
    </row>
    <row r="67" spans="1:6" x14ac:dyDescent="0.2">
      <c r="A67" s="8" t="s">
        <v>154</v>
      </c>
      <c r="B67" s="9"/>
      <c r="C67" s="9"/>
      <c r="D67" s="9"/>
      <c r="E67" s="10"/>
      <c r="F67" s="10"/>
    </row>
    <row r="68" spans="1:6" x14ac:dyDescent="0.2">
      <c r="A68" s="9" t="s">
        <v>155</v>
      </c>
      <c r="B68" s="9" t="s">
        <v>774</v>
      </c>
      <c r="C68" s="9" t="s">
        <v>156</v>
      </c>
      <c r="D68" s="9">
        <v>500</v>
      </c>
      <c r="E68" s="10">
        <v>2316.2249999999999</v>
      </c>
      <c r="F68" s="10">
        <v>5.1750130234473604</v>
      </c>
    </row>
    <row r="69" spans="1:6" x14ac:dyDescent="0.2">
      <c r="A69" s="9" t="s">
        <v>208</v>
      </c>
      <c r="B69" s="9" t="s">
        <v>877</v>
      </c>
      <c r="C69" s="9" t="s">
        <v>153</v>
      </c>
      <c r="D69" s="9">
        <v>400</v>
      </c>
      <c r="E69" s="10">
        <v>1998.9480000000001</v>
      </c>
      <c r="F69" s="10">
        <v>4.4661386234903997</v>
      </c>
    </row>
    <row r="70" spans="1:6" x14ac:dyDescent="0.2">
      <c r="A70" s="9" t="s">
        <v>157</v>
      </c>
      <c r="B70" s="9" t="s">
        <v>775</v>
      </c>
      <c r="C70" s="9" t="s">
        <v>156</v>
      </c>
      <c r="D70" s="9">
        <v>200</v>
      </c>
      <c r="E70" s="10">
        <v>994.726</v>
      </c>
      <c r="F70" s="10">
        <v>2.2224611187435199</v>
      </c>
    </row>
    <row r="71" spans="1:6" x14ac:dyDescent="0.2">
      <c r="A71" s="8" t="s">
        <v>134</v>
      </c>
      <c r="B71" s="9"/>
      <c r="C71" s="9"/>
      <c r="D71" s="9"/>
      <c r="E71" s="12">
        <f>SUM(E68:E70)</f>
        <v>5309.8989999999994</v>
      </c>
      <c r="F71" s="12">
        <f>SUM(F68:F70)</f>
        <v>11.863612765681282</v>
      </c>
    </row>
    <row r="72" spans="1:6" x14ac:dyDescent="0.2">
      <c r="A72" s="9"/>
      <c r="B72" s="9"/>
      <c r="C72" s="9"/>
      <c r="D72" s="9"/>
      <c r="E72" s="10"/>
      <c r="F72" s="10"/>
    </row>
    <row r="73" spans="1:6" x14ac:dyDescent="0.2">
      <c r="A73" s="8" t="s">
        <v>211</v>
      </c>
      <c r="B73" s="9"/>
      <c r="C73" s="9"/>
      <c r="D73" s="9"/>
      <c r="E73" s="10"/>
      <c r="F73" s="10"/>
    </row>
    <row r="74" spans="1:6" x14ac:dyDescent="0.2">
      <c r="A74" s="9" t="s">
        <v>315</v>
      </c>
      <c r="B74" s="9" t="s">
        <v>776</v>
      </c>
      <c r="C74" s="9" t="s">
        <v>213</v>
      </c>
      <c r="D74" s="9">
        <v>5500000</v>
      </c>
      <c r="E74" s="10">
        <v>5461.9894999999997</v>
      </c>
      <c r="F74" s="10">
        <v>12.2034201325142</v>
      </c>
    </row>
    <row r="75" spans="1:6" x14ac:dyDescent="0.2">
      <c r="A75" s="9" t="s">
        <v>316</v>
      </c>
      <c r="B75" s="9" t="s">
        <v>876</v>
      </c>
      <c r="C75" s="9" t="s">
        <v>213</v>
      </c>
      <c r="D75" s="9">
        <v>4800000</v>
      </c>
      <c r="E75" s="10">
        <v>4772.6016</v>
      </c>
      <c r="F75" s="10">
        <v>10.663158991775701</v>
      </c>
    </row>
    <row r="76" spans="1:6" x14ac:dyDescent="0.2">
      <c r="A76" s="8" t="s">
        <v>134</v>
      </c>
      <c r="B76" s="9"/>
      <c r="C76" s="9"/>
      <c r="D76" s="9"/>
      <c r="E76" s="12">
        <f>SUM(E74:E75)</f>
        <v>10234.5911</v>
      </c>
      <c r="F76" s="12">
        <f>SUM(F74:F75)</f>
        <v>22.866579124289899</v>
      </c>
    </row>
    <row r="77" spans="1:6" x14ac:dyDescent="0.2">
      <c r="A77" s="9"/>
      <c r="B77" s="9"/>
      <c r="C77" s="9"/>
      <c r="D77" s="9"/>
      <c r="E77" s="10"/>
      <c r="F77" s="10"/>
    </row>
    <row r="78" spans="1:6" x14ac:dyDescent="0.2">
      <c r="A78" s="8" t="s">
        <v>134</v>
      </c>
      <c r="B78" s="9"/>
      <c r="C78" s="9"/>
      <c r="D78" s="9"/>
      <c r="E78" s="12">
        <v>34460.034018499995</v>
      </c>
      <c r="F78" s="12">
        <v>76.992142315265781</v>
      </c>
    </row>
    <row r="79" spans="1:6" x14ac:dyDescent="0.2">
      <c r="A79" s="9"/>
      <c r="B79" s="9"/>
      <c r="C79" s="9"/>
      <c r="D79" s="9"/>
      <c r="E79" s="10"/>
      <c r="F79" s="10"/>
    </row>
    <row r="80" spans="1:6" x14ac:dyDescent="0.2">
      <c r="A80" s="8" t="s">
        <v>159</v>
      </c>
      <c r="B80" s="9"/>
      <c r="C80" s="9"/>
      <c r="D80" s="9"/>
      <c r="E80" s="12">
        <v>10297.8283765</v>
      </c>
      <c r="F80" s="12">
        <v>23.01</v>
      </c>
    </row>
    <row r="81" spans="1:6" x14ac:dyDescent="0.2">
      <c r="A81" s="9"/>
      <c r="B81" s="9"/>
      <c r="C81" s="9"/>
      <c r="D81" s="9"/>
      <c r="E81" s="10"/>
      <c r="F81" s="10"/>
    </row>
    <row r="82" spans="1:6" x14ac:dyDescent="0.2">
      <c r="A82" s="13" t="s">
        <v>160</v>
      </c>
      <c r="B82" s="6"/>
      <c r="C82" s="6"/>
      <c r="D82" s="6"/>
      <c r="E82" s="14">
        <v>44757.8583765</v>
      </c>
      <c r="F82" s="14">
        <f xml:space="preserve"> ROUND(SUM(F78:F81),2)</f>
        <v>100</v>
      </c>
    </row>
    <row r="83" spans="1:6" x14ac:dyDescent="0.2">
      <c r="A83" s="1" t="s">
        <v>163</v>
      </c>
      <c r="F83" s="15" t="s">
        <v>162</v>
      </c>
    </row>
    <row r="85" spans="1:6" x14ac:dyDescent="0.2">
      <c r="A85" s="1" t="s">
        <v>164</v>
      </c>
    </row>
    <row r="86" spans="1:6" x14ac:dyDescent="0.2">
      <c r="A86" s="1" t="s">
        <v>860</v>
      </c>
    </row>
    <row r="87" spans="1:6" x14ac:dyDescent="0.2">
      <c r="A87" s="1" t="s">
        <v>558</v>
      </c>
    </row>
    <row r="88" spans="1:6" x14ac:dyDescent="0.2">
      <c r="A88" s="3" t="s">
        <v>520</v>
      </c>
      <c r="D88" s="16">
        <v>46.912399999999998</v>
      </c>
    </row>
    <row r="89" spans="1:6" x14ac:dyDescent="0.2">
      <c r="A89" s="3" t="s">
        <v>530</v>
      </c>
      <c r="D89" s="16">
        <v>14.3216</v>
      </c>
    </row>
    <row r="90" spans="1:6" x14ac:dyDescent="0.2">
      <c r="A90" s="3" t="s">
        <v>529</v>
      </c>
      <c r="D90" s="16">
        <v>13.794499999999999</v>
      </c>
    </row>
    <row r="91" spans="1:6" x14ac:dyDescent="0.2">
      <c r="A91" s="3" t="s">
        <v>518</v>
      </c>
      <c r="D91" s="16">
        <v>45.753799999999998</v>
      </c>
    </row>
    <row r="92" spans="1:6" x14ac:dyDescent="0.2">
      <c r="A92" s="3" t="s">
        <v>532</v>
      </c>
      <c r="D92" s="16">
        <v>13.9323</v>
      </c>
    </row>
    <row r="93" spans="1:6" x14ac:dyDescent="0.2">
      <c r="A93" s="3" t="s">
        <v>531</v>
      </c>
      <c r="D93" s="16">
        <v>13.4198</v>
      </c>
    </row>
    <row r="95" spans="1:6" x14ac:dyDescent="0.2">
      <c r="A95" s="1" t="s">
        <v>559</v>
      </c>
    </row>
    <row r="96" spans="1:6" x14ac:dyDescent="0.2">
      <c r="A96" s="3" t="s">
        <v>520</v>
      </c>
      <c r="D96" s="16">
        <v>50.749200000000002</v>
      </c>
    </row>
    <row r="97" spans="1:5" x14ac:dyDescent="0.2">
      <c r="A97" s="3" t="s">
        <v>530</v>
      </c>
      <c r="D97" s="16">
        <v>14.890499999999999</v>
      </c>
    </row>
    <row r="98" spans="1:5" x14ac:dyDescent="0.2">
      <c r="A98" s="3" t="s">
        <v>529</v>
      </c>
      <c r="D98" s="16">
        <v>14.3485</v>
      </c>
    </row>
    <row r="99" spans="1:5" x14ac:dyDescent="0.2">
      <c r="A99" s="3" t="s">
        <v>518</v>
      </c>
      <c r="D99" s="16">
        <v>49.294899999999998</v>
      </c>
    </row>
    <row r="100" spans="1:5" x14ac:dyDescent="0.2">
      <c r="A100" s="3" t="s">
        <v>532</v>
      </c>
      <c r="D100" s="16">
        <v>14.412699999999999</v>
      </c>
    </row>
    <row r="101" spans="1:5" x14ac:dyDescent="0.2">
      <c r="A101" s="3" t="s">
        <v>531</v>
      </c>
      <c r="D101" s="16">
        <v>13.889099999999999</v>
      </c>
    </row>
    <row r="103" spans="1:5" x14ac:dyDescent="0.2">
      <c r="A103" s="1" t="s">
        <v>169</v>
      </c>
      <c r="D103" s="17"/>
    </row>
    <row r="104" spans="1:5" x14ac:dyDescent="0.2">
      <c r="A104" s="1"/>
      <c r="D104" s="17"/>
    </row>
    <row r="105" spans="1:5" x14ac:dyDescent="0.2">
      <c r="A105" s="35" t="s">
        <v>550</v>
      </c>
      <c r="B105" s="36"/>
      <c r="C105" s="43" t="s">
        <v>557</v>
      </c>
      <c r="D105" s="44"/>
    </row>
    <row r="106" spans="1:5" ht="12.75" x14ac:dyDescent="0.2">
      <c r="A106" s="45"/>
      <c r="B106" s="46"/>
      <c r="C106" s="37" t="s">
        <v>551</v>
      </c>
      <c r="D106" s="37" t="s">
        <v>552</v>
      </c>
    </row>
    <row r="107" spans="1:5" ht="12.75" x14ac:dyDescent="0.2">
      <c r="A107" s="39" t="s">
        <v>532</v>
      </c>
      <c r="B107" s="40"/>
      <c r="C107" s="38">
        <v>0.41891371160000002</v>
      </c>
      <c r="D107" s="38">
        <v>0.38811563039999997</v>
      </c>
    </row>
    <row r="108" spans="1:5" ht="12.75" x14ac:dyDescent="0.2">
      <c r="A108" s="39" t="s">
        <v>531</v>
      </c>
      <c r="B108" s="40"/>
      <c r="C108" s="38">
        <v>0.39724576100000003</v>
      </c>
      <c r="D108" s="38">
        <v>0.36804068400000001</v>
      </c>
    </row>
    <row r="109" spans="1:5" ht="12.75" x14ac:dyDescent="0.2">
      <c r="A109" s="39" t="s">
        <v>530</v>
      </c>
      <c r="B109" s="40"/>
      <c r="C109" s="38">
        <v>0.41891371160000002</v>
      </c>
      <c r="D109" s="38">
        <v>0.38811563039999997</v>
      </c>
    </row>
    <row r="110" spans="1:5" ht="12.75" x14ac:dyDescent="0.2">
      <c r="A110" s="39" t="s">
        <v>529</v>
      </c>
      <c r="B110" s="40"/>
      <c r="C110" s="38">
        <v>0.39724576100000003</v>
      </c>
      <c r="D110" s="38">
        <v>0.36804068400000001</v>
      </c>
    </row>
    <row r="111" spans="1:5" ht="12.75" x14ac:dyDescent="0.2">
      <c r="A111" s="41"/>
      <c r="B111" s="41"/>
      <c r="C111" s="42"/>
      <c r="D111" s="42"/>
    </row>
    <row r="112" spans="1:5" x14ac:dyDescent="0.2">
      <c r="A112" s="1" t="s">
        <v>171</v>
      </c>
      <c r="D112" s="18">
        <v>0.92127030502539919</v>
      </c>
      <c r="E112" s="2" t="s">
        <v>172</v>
      </c>
    </row>
  </sheetData>
  <sortState ref="A88:D93">
    <sortCondition ref="A88:A93"/>
  </sortState>
  <mergeCells count="3">
    <mergeCell ref="B1:E1"/>
    <mergeCell ref="C105:D105"/>
    <mergeCell ref="A106:B10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28.85546875" style="2" bestFit="1" customWidth="1"/>
    <col min="3" max="3" width="2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878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879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6</v>
      </c>
      <c r="B5" s="10"/>
      <c r="C5" s="10"/>
      <c r="D5" s="10"/>
      <c r="E5" s="10"/>
      <c r="F5" s="10"/>
    </row>
    <row r="6" spans="1:6" x14ac:dyDescent="0.2">
      <c r="A6" s="12" t="s">
        <v>7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8</v>
      </c>
      <c r="B8" s="10" t="s">
        <v>9</v>
      </c>
      <c r="C8" s="10" t="s">
        <v>10</v>
      </c>
      <c r="D8" s="10">
        <v>1670000</v>
      </c>
      <c r="E8" s="10">
        <v>21026.134999999998</v>
      </c>
      <c r="F8" s="10">
        <v>8.608713433579096</v>
      </c>
    </row>
    <row r="9" spans="1:6" x14ac:dyDescent="0.2">
      <c r="A9" s="10" t="s">
        <v>13</v>
      </c>
      <c r="B9" s="10" t="s">
        <v>14</v>
      </c>
      <c r="C9" s="10" t="s">
        <v>15</v>
      </c>
      <c r="D9" s="10">
        <v>1350000</v>
      </c>
      <c r="E9" s="10">
        <v>13466.25</v>
      </c>
      <c r="F9" s="10">
        <v>5.5134758373298043</v>
      </c>
    </row>
    <row r="10" spans="1:6" x14ac:dyDescent="0.2">
      <c r="A10" s="10" t="s">
        <v>11</v>
      </c>
      <c r="B10" s="10" t="s">
        <v>12</v>
      </c>
      <c r="C10" s="10" t="s">
        <v>10</v>
      </c>
      <c r="D10" s="10">
        <v>2320000</v>
      </c>
      <c r="E10" s="10">
        <v>11296.08</v>
      </c>
      <c r="F10" s="10">
        <v>4.624944890860073</v>
      </c>
    </row>
    <row r="11" spans="1:6" x14ac:dyDescent="0.2">
      <c r="A11" s="10" t="s">
        <v>33</v>
      </c>
      <c r="B11" s="10" t="s">
        <v>34</v>
      </c>
      <c r="C11" s="10" t="s">
        <v>10</v>
      </c>
      <c r="D11" s="10">
        <v>770000</v>
      </c>
      <c r="E11" s="10">
        <v>9238.4599999999991</v>
      </c>
      <c r="F11" s="10">
        <v>3.7824951997874612</v>
      </c>
    </row>
    <row r="12" spans="1:6" x14ac:dyDescent="0.2">
      <c r="A12" s="10" t="s">
        <v>29</v>
      </c>
      <c r="B12" s="10" t="s">
        <v>30</v>
      </c>
      <c r="C12" s="10" t="s">
        <v>10</v>
      </c>
      <c r="D12" s="10">
        <v>720000</v>
      </c>
      <c r="E12" s="10">
        <v>9160.56</v>
      </c>
      <c r="F12" s="10">
        <v>3.7506006658431192</v>
      </c>
    </row>
    <row r="13" spans="1:6" x14ac:dyDescent="0.2">
      <c r="A13" s="10" t="s">
        <v>37</v>
      </c>
      <c r="B13" s="10" t="s">
        <v>38</v>
      </c>
      <c r="C13" s="10" t="s">
        <v>10</v>
      </c>
      <c r="D13" s="10">
        <v>1007155</v>
      </c>
      <c r="E13" s="10">
        <v>8252.1244929999993</v>
      </c>
      <c r="F13" s="10">
        <v>3.3786606515394375</v>
      </c>
    </row>
    <row r="14" spans="1:6" x14ac:dyDescent="0.2">
      <c r="A14" s="10" t="s">
        <v>16</v>
      </c>
      <c r="B14" s="10" t="s">
        <v>17</v>
      </c>
      <c r="C14" s="10" t="s">
        <v>10</v>
      </c>
      <c r="D14" s="10">
        <v>3060000</v>
      </c>
      <c r="E14" s="10">
        <v>7894.8</v>
      </c>
      <c r="F14" s="10">
        <v>3.2323615736044808</v>
      </c>
    </row>
    <row r="15" spans="1:6" x14ac:dyDescent="0.2">
      <c r="A15" s="10" t="s">
        <v>21</v>
      </c>
      <c r="B15" s="10" t="s">
        <v>22</v>
      </c>
      <c r="C15" s="10" t="s">
        <v>23</v>
      </c>
      <c r="D15" s="10">
        <v>541076</v>
      </c>
      <c r="E15" s="10">
        <v>7097.8349680000001</v>
      </c>
      <c r="F15" s="10">
        <v>2.9060608256509841</v>
      </c>
    </row>
    <row r="16" spans="1:6" x14ac:dyDescent="0.2">
      <c r="A16" s="10" t="s">
        <v>24</v>
      </c>
      <c r="B16" s="10" t="s">
        <v>25</v>
      </c>
      <c r="C16" s="10" t="s">
        <v>26</v>
      </c>
      <c r="D16" s="10">
        <v>2190000</v>
      </c>
      <c r="E16" s="10">
        <v>6982.8149999999996</v>
      </c>
      <c r="F16" s="10">
        <v>2.8589682932549234</v>
      </c>
    </row>
    <row r="17" spans="1:6" x14ac:dyDescent="0.2">
      <c r="A17" s="10" t="s">
        <v>18</v>
      </c>
      <c r="B17" s="10" t="s">
        <v>19</v>
      </c>
      <c r="C17" s="10" t="s">
        <v>20</v>
      </c>
      <c r="D17" s="10">
        <v>198858</v>
      </c>
      <c r="E17" s="10">
        <v>6688.4894009999998</v>
      </c>
      <c r="F17" s="10">
        <v>2.738462801496333</v>
      </c>
    </row>
    <row r="18" spans="1:6" x14ac:dyDescent="0.2">
      <c r="A18" s="10" t="s">
        <v>42</v>
      </c>
      <c r="B18" s="10" t="s">
        <v>43</v>
      </c>
      <c r="C18" s="10" t="s">
        <v>44</v>
      </c>
      <c r="D18" s="10">
        <v>425000</v>
      </c>
      <c r="E18" s="10">
        <v>6292.9750000000004</v>
      </c>
      <c r="F18" s="10">
        <v>2.5765276604415135</v>
      </c>
    </row>
    <row r="19" spans="1:6" x14ac:dyDescent="0.2">
      <c r="A19" s="10" t="s">
        <v>35</v>
      </c>
      <c r="B19" s="10" t="s">
        <v>36</v>
      </c>
      <c r="C19" s="10" t="s">
        <v>23</v>
      </c>
      <c r="D19" s="10">
        <v>1100000</v>
      </c>
      <c r="E19" s="10">
        <v>5907</v>
      </c>
      <c r="F19" s="10">
        <v>2.4184982286165155</v>
      </c>
    </row>
    <row r="20" spans="1:6" x14ac:dyDescent="0.2">
      <c r="A20" s="10" t="s">
        <v>53</v>
      </c>
      <c r="B20" s="10" t="s">
        <v>54</v>
      </c>
      <c r="C20" s="10" t="s">
        <v>23</v>
      </c>
      <c r="D20" s="10">
        <v>100000</v>
      </c>
      <c r="E20" s="10">
        <v>5876.15</v>
      </c>
      <c r="F20" s="10">
        <v>2.4058673380878512</v>
      </c>
    </row>
    <row r="21" spans="1:6" x14ac:dyDescent="0.2">
      <c r="A21" s="10" t="s">
        <v>31</v>
      </c>
      <c r="B21" s="10" t="s">
        <v>32</v>
      </c>
      <c r="C21" s="10" t="s">
        <v>10</v>
      </c>
      <c r="D21" s="10">
        <v>2100000</v>
      </c>
      <c r="E21" s="10">
        <v>5813.85</v>
      </c>
      <c r="F21" s="10">
        <v>2.3803598995161894</v>
      </c>
    </row>
    <row r="22" spans="1:6" x14ac:dyDescent="0.2">
      <c r="A22" s="10" t="s">
        <v>45</v>
      </c>
      <c r="B22" s="10" t="s">
        <v>46</v>
      </c>
      <c r="C22" s="10" t="s">
        <v>47</v>
      </c>
      <c r="D22" s="10">
        <v>840000</v>
      </c>
      <c r="E22" s="10">
        <v>5620.02</v>
      </c>
      <c r="F22" s="10">
        <v>2.301000239510647</v>
      </c>
    </row>
    <row r="23" spans="1:6" x14ac:dyDescent="0.2">
      <c r="A23" s="10" t="s">
        <v>48</v>
      </c>
      <c r="B23" s="10" t="s">
        <v>49</v>
      </c>
      <c r="C23" s="10" t="s">
        <v>50</v>
      </c>
      <c r="D23" s="10">
        <v>123000</v>
      </c>
      <c r="E23" s="10">
        <v>4898.7209999999995</v>
      </c>
      <c r="F23" s="10">
        <v>2.0056793737915228</v>
      </c>
    </row>
    <row r="24" spans="1:6" x14ac:dyDescent="0.2">
      <c r="A24" s="10" t="s">
        <v>83</v>
      </c>
      <c r="B24" s="10" t="s">
        <v>84</v>
      </c>
      <c r="C24" s="10" t="s">
        <v>50</v>
      </c>
      <c r="D24" s="10">
        <v>500000</v>
      </c>
      <c r="E24" s="10">
        <v>4826.5</v>
      </c>
      <c r="F24" s="10">
        <v>1.976109988220351</v>
      </c>
    </row>
    <row r="25" spans="1:6" x14ac:dyDescent="0.2">
      <c r="A25" s="10" t="s">
        <v>108</v>
      </c>
      <c r="B25" s="10" t="s">
        <v>109</v>
      </c>
      <c r="C25" s="10" t="s">
        <v>110</v>
      </c>
      <c r="D25" s="10">
        <v>650000</v>
      </c>
      <c r="E25" s="10">
        <v>4672.2</v>
      </c>
      <c r="F25" s="10">
        <v>1.912935064117502</v>
      </c>
    </row>
    <row r="26" spans="1:6" x14ac:dyDescent="0.2">
      <c r="A26" s="10" t="s">
        <v>60</v>
      </c>
      <c r="B26" s="10" t="s">
        <v>61</v>
      </c>
      <c r="C26" s="10" t="s">
        <v>20</v>
      </c>
      <c r="D26" s="10">
        <v>1080000</v>
      </c>
      <c r="E26" s="10">
        <v>4567.8599999999997</v>
      </c>
      <c r="F26" s="10">
        <v>1.8702152223748496</v>
      </c>
    </row>
    <row r="27" spans="1:6" x14ac:dyDescent="0.2">
      <c r="A27" s="10" t="s">
        <v>51</v>
      </c>
      <c r="B27" s="10" t="s">
        <v>52</v>
      </c>
      <c r="C27" s="10" t="s">
        <v>23</v>
      </c>
      <c r="D27" s="10">
        <v>115000</v>
      </c>
      <c r="E27" s="10">
        <v>3854.6275000000001</v>
      </c>
      <c r="F27" s="10">
        <v>1.5781970172213489</v>
      </c>
    </row>
    <row r="28" spans="1:6" x14ac:dyDescent="0.2">
      <c r="A28" s="10" t="s">
        <v>39</v>
      </c>
      <c r="B28" s="10" t="s">
        <v>40</v>
      </c>
      <c r="C28" s="10" t="s">
        <v>41</v>
      </c>
      <c r="D28" s="10">
        <v>2075693</v>
      </c>
      <c r="E28" s="10">
        <v>3651.1439869999999</v>
      </c>
      <c r="F28" s="10">
        <v>1.4948849272021911</v>
      </c>
    </row>
    <row r="29" spans="1:6" x14ac:dyDescent="0.2">
      <c r="A29" s="10" t="s">
        <v>27</v>
      </c>
      <c r="B29" s="10" t="s">
        <v>28</v>
      </c>
      <c r="C29" s="10" t="s">
        <v>15</v>
      </c>
      <c r="D29" s="10">
        <v>800000</v>
      </c>
      <c r="E29" s="10">
        <v>3485.2</v>
      </c>
      <c r="F29" s="10">
        <v>1.426942614927083</v>
      </c>
    </row>
    <row r="30" spans="1:6" x14ac:dyDescent="0.2">
      <c r="A30" s="10" t="s">
        <v>111</v>
      </c>
      <c r="B30" s="10" t="s">
        <v>112</v>
      </c>
      <c r="C30" s="10" t="s">
        <v>113</v>
      </c>
      <c r="D30" s="10">
        <v>1600000</v>
      </c>
      <c r="E30" s="10">
        <v>3111.2</v>
      </c>
      <c r="F30" s="10">
        <v>1.2738160976589983</v>
      </c>
    </row>
    <row r="31" spans="1:6" x14ac:dyDescent="0.2">
      <c r="A31" s="10" t="s">
        <v>102</v>
      </c>
      <c r="B31" s="10" t="s">
        <v>103</v>
      </c>
      <c r="C31" s="10" t="s">
        <v>104</v>
      </c>
      <c r="D31" s="10">
        <v>750000</v>
      </c>
      <c r="E31" s="10">
        <v>3105.75</v>
      </c>
      <c r="F31" s="10">
        <v>1.2715847085704661</v>
      </c>
    </row>
    <row r="32" spans="1:6" x14ac:dyDescent="0.2">
      <c r="A32" s="10" t="s">
        <v>118</v>
      </c>
      <c r="B32" s="10" t="s">
        <v>119</v>
      </c>
      <c r="C32" s="10" t="s">
        <v>66</v>
      </c>
      <c r="D32" s="10">
        <v>350000</v>
      </c>
      <c r="E32" s="10">
        <v>3045</v>
      </c>
      <c r="F32" s="10">
        <v>1.2467118852441661</v>
      </c>
    </row>
    <row r="33" spans="1:6" x14ac:dyDescent="0.2">
      <c r="A33" s="10" t="s">
        <v>69</v>
      </c>
      <c r="B33" s="10" t="s">
        <v>70</v>
      </c>
      <c r="C33" s="10" t="s">
        <v>15</v>
      </c>
      <c r="D33" s="10">
        <v>399000</v>
      </c>
      <c r="E33" s="10">
        <v>3044.9684999999999</v>
      </c>
      <c r="F33" s="10">
        <v>1.2466989882246637</v>
      </c>
    </row>
    <row r="34" spans="1:6" x14ac:dyDescent="0.2">
      <c r="A34" s="10" t="s">
        <v>55</v>
      </c>
      <c r="B34" s="10" t="s">
        <v>56</v>
      </c>
      <c r="C34" s="10" t="s">
        <v>23</v>
      </c>
      <c r="D34" s="10">
        <v>750000</v>
      </c>
      <c r="E34" s="10">
        <v>3037.5</v>
      </c>
      <c r="F34" s="10">
        <v>1.2436411663149933</v>
      </c>
    </row>
    <row r="35" spans="1:6" x14ac:dyDescent="0.2">
      <c r="A35" s="10" t="s">
        <v>105</v>
      </c>
      <c r="B35" s="10" t="s">
        <v>106</v>
      </c>
      <c r="C35" s="10" t="s">
        <v>107</v>
      </c>
      <c r="D35" s="10">
        <v>1850000</v>
      </c>
      <c r="E35" s="10">
        <v>3011.8</v>
      </c>
      <c r="F35" s="10">
        <v>1.2331188361176946</v>
      </c>
    </row>
    <row r="36" spans="1:6" x14ac:dyDescent="0.2">
      <c r="A36" s="10" t="s">
        <v>100</v>
      </c>
      <c r="B36" s="10" t="s">
        <v>101</v>
      </c>
      <c r="C36" s="10" t="s">
        <v>80</v>
      </c>
      <c r="D36" s="10">
        <v>280000</v>
      </c>
      <c r="E36" s="10">
        <v>2973.04</v>
      </c>
      <c r="F36" s="10">
        <v>1.2172493606917294</v>
      </c>
    </row>
    <row r="37" spans="1:6" x14ac:dyDescent="0.2">
      <c r="A37" s="10" t="s">
        <v>116</v>
      </c>
      <c r="B37" s="10" t="s">
        <v>117</v>
      </c>
      <c r="C37" s="10" t="s">
        <v>10</v>
      </c>
      <c r="D37" s="10">
        <v>615000</v>
      </c>
      <c r="E37" s="10">
        <v>2945.2350000000001</v>
      </c>
      <c r="F37" s="10">
        <v>1.2058651820483095</v>
      </c>
    </row>
    <row r="38" spans="1:6" x14ac:dyDescent="0.2">
      <c r="A38" s="10" t="s">
        <v>880</v>
      </c>
      <c r="B38" s="10" t="s">
        <v>881</v>
      </c>
      <c r="C38" s="10" t="s">
        <v>80</v>
      </c>
      <c r="D38" s="10">
        <v>1500000</v>
      </c>
      <c r="E38" s="10">
        <v>2936.25</v>
      </c>
      <c r="F38" s="10">
        <v>1.2021864607711603</v>
      </c>
    </row>
    <row r="39" spans="1:6" x14ac:dyDescent="0.2">
      <c r="A39" s="10" t="s">
        <v>98</v>
      </c>
      <c r="B39" s="10" t="s">
        <v>99</v>
      </c>
      <c r="C39" s="10" t="s">
        <v>44</v>
      </c>
      <c r="D39" s="10">
        <v>750000</v>
      </c>
      <c r="E39" s="10">
        <v>2900.25</v>
      </c>
      <c r="F39" s="10">
        <v>1.1874470099111307</v>
      </c>
    </row>
    <row r="40" spans="1:6" x14ac:dyDescent="0.2">
      <c r="A40" s="10" t="s">
        <v>96</v>
      </c>
      <c r="B40" s="10" t="s">
        <v>97</v>
      </c>
      <c r="C40" s="10" t="s">
        <v>66</v>
      </c>
      <c r="D40" s="10">
        <v>958808</v>
      </c>
      <c r="E40" s="10">
        <v>2703.359156</v>
      </c>
      <c r="F40" s="10">
        <v>1.106834151024249</v>
      </c>
    </row>
    <row r="41" spans="1:6" x14ac:dyDescent="0.2">
      <c r="A41" s="10" t="s">
        <v>114</v>
      </c>
      <c r="B41" s="10" t="s">
        <v>115</v>
      </c>
      <c r="C41" s="10" t="s">
        <v>20</v>
      </c>
      <c r="D41" s="10">
        <v>184425</v>
      </c>
      <c r="E41" s="10">
        <v>2610.0748130000002</v>
      </c>
      <c r="F41" s="10">
        <v>1.0686408179781757</v>
      </c>
    </row>
    <row r="42" spans="1:6" x14ac:dyDescent="0.2">
      <c r="A42" s="10" t="s">
        <v>74</v>
      </c>
      <c r="B42" s="10" t="s">
        <v>75</v>
      </c>
      <c r="C42" s="10" t="s">
        <v>20</v>
      </c>
      <c r="D42" s="10">
        <v>349064</v>
      </c>
      <c r="E42" s="10">
        <v>2594.9417760000001</v>
      </c>
      <c r="F42" s="10">
        <v>1.0624449108886058</v>
      </c>
    </row>
    <row r="43" spans="1:6" x14ac:dyDescent="0.2">
      <c r="A43" s="10" t="s">
        <v>882</v>
      </c>
      <c r="B43" s="10" t="s">
        <v>883</v>
      </c>
      <c r="C43" s="10" t="s">
        <v>87</v>
      </c>
      <c r="D43" s="10">
        <v>175000</v>
      </c>
      <c r="E43" s="10">
        <v>2464.7874999999999</v>
      </c>
      <c r="F43" s="10">
        <v>1.0091559510184747</v>
      </c>
    </row>
    <row r="44" spans="1:6" x14ac:dyDescent="0.2">
      <c r="A44" s="10" t="s">
        <v>306</v>
      </c>
      <c r="B44" s="10" t="s">
        <v>307</v>
      </c>
      <c r="C44" s="10" t="s">
        <v>87</v>
      </c>
      <c r="D44" s="10">
        <v>1715000</v>
      </c>
      <c r="E44" s="10">
        <v>2370.9875000000002</v>
      </c>
      <c r="F44" s="10">
        <v>0.97075149294428664</v>
      </c>
    </row>
    <row r="45" spans="1:6" x14ac:dyDescent="0.2">
      <c r="A45" s="10" t="s">
        <v>884</v>
      </c>
      <c r="B45" s="10" t="s">
        <v>885</v>
      </c>
      <c r="C45" s="10" t="s">
        <v>886</v>
      </c>
      <c r="D45" s="10">
        <v>160000</v>
      </c>
      <c r="E45" s="10">
        <v>2358.64</v>
      </c>
      <c r="F45" s="10">
        <v>0.96569606601389169</v>
      </c>
    </row>
    <row r="46" spans="1:6" x14ac:dyDescent="0.2">
      <c r="A46" s="10" t="s">
        <v>887</v>
      </c>
      <c r="B46" s="10" t="s">
        <v>888</v>
      </c>
      <c r="C46" s="10" t="s">
        <v>90</v>
      </c>
      <c r="D46" s="10">
        <v>568159</v>
      </c>
      <c r="E46" s="10">
        <v>2312.975289</v>
      </c>
      <c r="F46" s="10">
        <v>0.9469996003521709</v>
      </c>
    </row>
    <row r="47" spans="1:6" x14ac:dyDescent="0.2">
      <c r="A47" s="10" t="s">
        <v>57</v>
      </c>
      <c r="B47" s="10" t="s">
        <v>58</v>
      </c>
      <c r="C47" s="10" t="s">
        <v>59</v>
      </c>
      <c r="D47" s="10">
        <v>1454976</v>
      </c>
      <c r="E47" s="10">
        <v>2293.0421759999999</v>
      </c>
      <c r="F47" s="10">
        <v>0.93883840203131208</v>
      </c>
    </row>
    <row r="48" spans="1:6" x14ac:dyDescent="0.2">
      <c r="A48" s="10" t="s">
        <v>64</v>
      </c>
      <c r="B48" s="10" t="s">
        <v>65</v>
      </c>
      <c r="C48" s="10" t="s">
        <v>66</v>
      </c>
      <c r="D48" s="10">
        <v>271833</v>
      </c>
      <c r="E48" s="10">
        <v>2273.883045</v>
      </c>
      <c r="F48" s="10">
        <v>0.93099409453421855</v>
      </c>
    </row>
    <row r="49" spans="1:6" x14ac:dyDescent="0.2">
      <c r="A49" s="10" t="s">
        <v>78</v>
      </c>
      <c r="B49" s="10" t="s">
        <v>79</v>
      </c>
      <c r="C49" s="10" t="s">
        <v>80</v>
      </c>
      <c r="D49" s="10">
        <v>219044</v>
      </c>
      <c r="E49" s="10">
        <v>2217.4919340000001</v>
      </c>
      <c r="F49" s="10">
        <v>0.90790592760291378</v>
      </c>
    </row>
    <row r="50" spans="1:6" x14ac:dyDescent="0.2">
      <c r="A50" s="10" t="s">
        <v>67</v>
      </c>
      <c r="B50" s="10" t="s">
        <v>68</v>
      </c>
      <c r="C50" s="10" t="s">
        <v>66</v>
      </c>
      <c r="D50" s="10">
        <v>200000</v>
      </c>
      <c r="E50" s="10">
        <v>2139.8000000000002</v>
      </c>
      <c r="F50" s="10">
        <v>0.87609658195253437</v>
      </c>
    </row>
    <row r="51" spans="1:6" x14ac:dyDescent="0.2">
      <c r="A51" s="10" t="s">
        <v>93</v>
      </c>
      <c r="B51" s="10" t="s">
        <v>94</v>
      </c>
      <c r="C51" s="10" t="s">
        <v>95</v>
      </c>
      <c r="D51" s="10">
        <v>1332000</v>
      </c>
      <c r="E51" s="10">
        <v>2133.864</v>
      </c>
      <c r="F51" s="10">
        <v>0.87366621027739166</v>
      </c>
    </row>
    <row r="52" spans="1:6" x14ac:dyDescent="0.2">
      <c r="A52" s="10" t="s">
        <v>81</v>
      </c>
      <c r="B52" s="10" t="s">
        <v>82</v>
      </c>
      <c r="C52" s="10" t="s">
        <v>23</v>
      </c>
      <c r="D52" s="10">
        <v>65556</v>
      </c>
      <c r="E52" s="10">
        <v>1867.1004359999999</v>
      </c>
      <c r="F52" s="10">
        <v>0.76444542019893746</v>
      </c>
    </row>
    <row r="53" spans="1:6" x14ac:dyDescent="0.2">
      <c r="A53" s="10" t="s">
        <v>91</v>
      </c>
      <c r="B53" s="10" t="s">
        <v>92</v>
      </c>
      <c r="C53" s="10" t="s">
        <v>41</v>
      </c>
      <c r="D53" s="10">
        <v>1037572</v>
      </c>
      <c r="E53" s="10">
        <v>1579.7033699999999</v>
      </c>
      <c r="F53" s="10">
        <v>0.64677667209828005</v>
      </c>
    </row>
    <row r="54" spans="1:6" x14ac:dyDescent="0.2">
      <c r="A54" s="10" t="s">
        <v>88</v>
      </c>
      <c r="B54" s="10" t="s">
        <v>89</v>
      </c>
      <c r="C54" s="10" t="s">
        <v>90</v>
      </c>
      <c r="D54" s="10">
        <v>312870</v>
      </c>
      <c r="E54" s="10">
        <v>1168.7258850000001</v>
      </c>
      <c r="F54" s="10">
        <v>0.47851049307783466</v>
      </c>
    </row>
    <row r="55" spans="1:6" x14ac:dyDescent="0.2">
      <c r="A55" s="10" t="s">
        <v>62</v>
      </c>
      <c r="B55" s="10" t="s">
        <v>63</v>
      </c>
      <c r="C55" s="10" t="s">
        <v>26</v>
      </c>
      <c r="D55" s="10">
        <v>179854</v>
      </c>
      <c r="E55" s="10">
        <v>1142.6124620000001</v>
      </c>
      <c r="F55" s="10">
        <v>0.46781889543628846</v>
      </c>
    </row>
    <row r="56" spans="1:6" x14ac:dyDescent="0.2">
      <c r="A56" s="10" t="s">
        <v>76</v>
      </c>
      <c r="B56" s="10" t="s">
        <v>77</v>
      </c>
      <c r="C56" s="10" t="s">
        <v>20</v>
      </c>
      <c r="D56" s="10">
        <v>74503</v>
      </c>
      <c r="E56" s="10">
        <v>1108.865401</v>
      </c>
      <c r="F56" s="10">
        <v>0.45400186356740174</v>
      </c>
    </row>
    <row r="57" spans="1:6" x14ac:dyDescent="0.2">
      <c r="A57" s="10" t="s">
        <v>120</v>
      </c>
      <c r="B57" s="10" t="s">
        <v>121</v>
      </c>
      <c r="C57" s="10" t="s">
        <v>107</v>
      </c>
      <c r="D57" s="10">
        <v>257957</v>
      </c>
      <c r="E57" s="10">
        <v>637.28276849999997</v>
      </c>
      <c r="F57" s="10">
        <v>0.26092216806248164</v>
      </c>
    </row>
    <row r="58" spans="1:6" x14ac:dyDescent="0.2">
      <c r="A58" s="10" t="s">
        <v>122</v>
      </c>
      <c r="B58" s="10" t="s">
        <v>123</v>
      </c>
      <c r="C58" s="10" t="s">
        <v>107</v>
      </c>
      <c r="D58" s="10">
        <v>46665</v>
      </c>
      <c r="E58" s="10">
        <v>174.10711499999999</v>
      </c>
      <c r="F58" s="10">
        <v>7.1284535164555934E-2</v>
      </c>
    </row>
    <row r="59" spans="1:6" x14ac:dyDescent="0.2">
      <c r="A59" s="10" t="s">
        <v>124</v>
      </c>
      <c r="B59" s="10" t="s">
        <v>125</v>
      </c>
      <c r="C59" s="10" t="s">
        <v>59</v>
      </c>
      <c r="D59" s="10">
        <v>19120</v>
      </c>
      <c r="E59" s="10">
        <v>145.27376000000001</v>
      </c>
      <c r="F59" s="10">
        <v>5.9479317965881302E-2</v>
      </c>
    </row>
    <row r="60" spans="1:6" x14ac:dyDescent="0.2">
      <c r="A60" s="12" t="s">
        <v>134</v>
      </c>
      <c r="B60" s="10"/>
      <c r="C60" s="10"/>
      <c r="D60" s="10"/>
      <c r="E60" s="12">
        <f xml:space="preserve"> SUM(E8:E59)</f>
        <v>226978.30823549995</v>
      </c>
      <c r="F60" s="12">
        <f>SUM(F8:F59)</f>
        <v>92.931545014716463</v>
      </c>
    </row>
    <row r="61" spans="1:6" x14ac:dyDescent="0.2">
      <c r="A61" s="10"/>
      <c r="B61" s="10"/>
      <c r="C61" s="10"/>
      <c r="D61" s="10"/>
      <c r="E61" s="10"/>
      <c r="F61" s="10"/>
    </row>
    <row r="62" spans="1:6" x14ac:dyDescent="0.2">
      <c r="A62" s="12" t="s">
        <v>889</v>
      </c>
      <c r="B62" s="10"/>
      <c r="C62" s="10"/>
      <c r="D62" s="10"/>
      <c r="E62" s="10"/>
      <c r="F62" s="10"/>
    </row>
    <row r="63" spans="1:6" x14ac:dyDescent="0.2">
      <c r="A63" s="10" t="s">
        <v>890</v>
      </c>
      <c r="B63" s="10" t="s">
        <v>891</v>
      </c>
      <c r="C63" s="10" t="s">
        <v>131</v>
      </c>
      <c r="D63" s="10">
        <v>3500</v>
      </c>
      <c r="E63" s="10">
        <v>5.5300000000000002E-2</v>
      </c>
      <c r="F63" s="10">
        <v>2.2641434237767616E-5</v>
      </c>
    </row>
    <row r="64" spans="1:6" x14ac:dyDescent="0.2">
      <c r="A64" s="10" t="s">
        <v>129</v>
      </c>
      <c r="B64" s="10" t="s">
        <v>130</v>
      </c>
      <c r="C64" s="10" t="s">
        <v>131</v>
      </c>
      <c r="D64" s="10">
        <v>30000</v>
      </c>
      <c r="E64" s="10">
        <v>3.0000000000000001E-3</v>
      </c>
      <c r="F64" s="10">
        <v>1.2282875716691294E-6</v>
      </c>
    </row>
    <row r="65" spans="1:6" x14ac:dyDescent="0.2">
      <c r="A65" s="10" t="s">
        <v>132</v>
      </c>
      <c r="B65" s="10" t="s">
        <v>133</v>
      </c>
      <c r="C65" s="10" t="s">
        <v>131</v>
      </c>
      <c r="D65" s="10">
        <v>2900</v>
      </c>
      <c r="E65" s="10">
        <v>2.9E-4</v>
      </c>
      <c r="F65" s="10">
        <v>1.1873446526134916E-7</v>
      </c>
    </row>
    <row r="66" spans="1:6" x14ac:dyDescent="0.2">
      <c r="A66" s="12" t="s">
        <v>134</v>
      </c>
      <c r="B66" s="10"/>
      <c r="C66" s="10"/>
      <c r="D66" s="10"/>
      <c r="E66" s="12">
        <f>SUM(E63:E65)</f>
        <v>5.8590000000000003E-2</v>
      </c>
      <c r="F66" s="12">
        <f>SUM(F63:F65)</f>
        <v>2.3988456274698096E-5</v>
      </c>
    </row>
    <row r="67" spans="1:6" x14ac:dyDescent="0.2">
      <c r="A67" s="10"/>
      <c r="B67" s="10"/>
      <c r="C67" s="10"/>
      <c r="D67" s="10"/>
      <c r="E67" s="10"/>
      <c r="F67" s="10"/>
    </row>
    <row r="68" spans="1:6" x14ac:dyDescent="0.2">
      <c r="A68" s="12" t="s">
        <v>134</v>
      </c>
      <c r="B68" s="10"/>
      <c r="C68" s="10"/>
      <c r="D68" s="10"/>
      <c r="E68" s="49">
        <v>226978.36682549995</v>
      </c>
      <c r="F68" s="49">
        <v>92.93156900317274</v>
      </c>
    </row>
    <row r="69" spans="1:6" x14ac:dyDescent="0.2">
      <c r="A69" s="10"/>
      <c r="B69" s="10"/>
      <c r="C69" s="10"/>
      <c r="D69" s="10"/>
      <c r="E69" s="50"/>
      <c r="F69" s="50"/>
    </row>
    <row r="70" spans="1:6" x14ac:dyDescent="0.2">
      <c r="A70" s="12" t="s">
        <v>159</v>
      </c>
      <c r="B70" s="10"/>
      <c r="C70" s="10"/>
      <c r="D70" s="10"/>
      <c r="E70" s="49">
        <v>17264.111010799999</v>
      </c>
      <c r="F70" s="49">
        <v>7.07</v>
      </c>
    </row>
    <row r="71" spans="1:6" x14ac:dyDescent="0.2">
      <c r="A71" s="10"/>
      <c r="B71" s="10"/>
      <c r="C71" s="10"/>
      <c r="D71" s="10"/>
      <c r="E71" s="50"/>
      <c r="F71" s="50"/>
    </row>
    <row r="72" spans="1:6" x14ac:dyDescent="0.2">
      <c r="A72" s="14" t="s">
        <v>160</v>
      </c>
      <c r="B72" s="7"/>
      <c r="C72" s="7"/>
      <c r="D72" s="7"/>
      <c r="E72" s="51">
        <v>244242.47783629995</v>
      </c>
      <c r="F72" s="51">
        <f xml:space="preserve"> ROUND(SUM(F68:F71),2)</f>
        <v>100</v>
      </c>
    </row>
    <row r="74" spans="1:6" x14ac:dyDescent="0.2">
      <c r="A74" s="15" t="s">
        <v>164</v>
      </c>
    </row>
    <row r="75" spans="1:6" x14ac:dyDescent="0.2">
      <c r="A75" s="15" t="s">
        <v>892</v>
      </c>
    </row>
    <row r="76" spans="1:6" x14ac:dyDescent="0.2">
      <c r="A76" s="15" t="s">
        <v>893</v>
      </c>
    </row>
    <row r="77" spans="1:6" x14ac:dyDescent="0.2">
      <c r="A77" s="2" t="s">
        <v>165</v>
      </c>
      <c r="B77" s="16">
        <v>41.222522900000001</v>
      </c>
    </row>
    <row r="78" spans="1:6" x14ac:dyDescent="0.2">
      <c r="A78" s="2" t="s">
        <v>166</v>
      </c>
      <c r="B78" s="16">
        <v>433.2902904</v>
      </c>
    </row>
    <row r="79" spans="1:6" x14ac:dyDescent="0.2">
      <c r="A79" s="2" t="s">
        <v>167</v>
      </c>
      <c r="B79" s="16">
        <v>40.026219099999999</v>
      </c>
    </row>
    <row r="80" spans="1:6" x14ac:dyDescent="0.2">
      <c r="A80" s="2" t="s">
        <v>168</v>
      </c>
      <c r="B80" s="16">
        <v>422.37023879999998</v>
      </c>
    </row>
    <row r="82" spans="1:2" x14ac:dyDescent="0.2">
      <c r="A82" s="15" t="s">
        <v>894</v>
      </c>
    </row>
    <row r="83" spans="1:2" x14ac:dyDescent="0.2">
      <c r="A83" s="2" t="s">
        <v>165</v>
      </c>
      <c r="B83" s="16">
        <v>46.041395299999998</v>
      </c>
    </row>
    <row r="84" spans="1:2" x14ac:dyDescent="0.2">
      <c r="A84" s="2" t="s">
        <v>166</v>
      </c>
      <c r="B84" s="16">
        <v>483.9539724</v>
      </c>
    </row>
    <row r="85" spans="1:2" x14ac:dyDescent="0.2">
      <c r="A85" s="2" t="s">
        <v>167</v>
      </c>
      <c r="B85" s="16">
        <v>44.491541099999999</v>
      </c>
    </row>
    <row r="86" spans="1:2" x14ac:dyDescent="0.2">
      <c r="A86" s="2" t="s">
        <v>168</v>
      </c>
      <c r="B86" s="16">
        <v>469.48987899999997</v>
      </c>
    </row>
    <row r="88" spans="1:2" x14ac:dyDescent="0.2">
      <c r="A88" s="15" t="s">
        <v>169</v>
      </c>
      <c r="B88" s="52" t="s">
        <v>170</v>
      </c>
    </row>
    <row r="90" spans="1:2" x14ac:dyDescent="0.2">
      <c r="A90" s="15" t="s">
        <v>895</v>
      </c>
      <c r="B90" s="53">
        <v>0.16572969586020447</v>
      </c>
    </row>
  </sheetData>
  <mergeCells count="1">
    <mergeCell ref="A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27.140625" style="2" bestFit="1" customWidth="1"/>
    <col min="3" max="3" width="2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896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879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6</v>
      </c>
      <c r="B5" s="10"/>
      <c r="C5" s="10"/>
      <c r="D5" s="10"/>
      <c r="E5" s="10"/>
      <c r="F5" s="10"/>
    </row>
    <row r="6" spans="1:6" x14ac:dyDescent="0.2">
      <c r="A6" s="12" t="s">
        <v>7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897</v>
      </c>
      <c r="B8" s="10" t="s">
        <v>898</v>
      </c>
      <c r="C8" s="10" t="s">
        <v>886</v>
      </c>
      <c r="D8" s="10">
        <v>291983</v>
      </c>
      <c r="E8" s="10">
        <v>6357.6378420000001</v>
      </c>
      <c r="F8" s="10">
        <v>11.786669926761061</v>
      </c>
    </row>
    <row r="9" spans="1:6" x14ac:dyDescent="0.2">
      <c r="A9" s="10" t="s">
        <v>899</v>
      </c>
      <c r="B9" s="10" t="s">
        <v>900</v>
      </c>
      <c r="C9" s="10" t="s">
        <v>110</v>
      </c>
      <c r="D9" s="10">
        <v>1026097</v>
      </c>
      <c r="E9" s="10">
        <v>5588.6373110000004</v>
      </c>
      <c r="F9" s="10">
        <v>10.360990191982456</v>
      </c>
    </row>
    <row r="10" spans="1:6" x14ac:dyDescent="0.2">
      <c r="A10" s="10" t="s">
        <v>31</v>
      </c>
      <c r="B10" s="10" t="s">
        <v>32</v>
      </c>
      <c r="C10" s="10" t="s">
        <v>10</v>
      </c>
      <c r="D10" s="10">
        <v>1600000</v>
      </c>
      <c r="E10" s="10">
        <v>4429.6000000000004</v>
      </c>
      <c r="F10" s="10">
        <v>8.2122062321115763</v>
      </c>
    </row>
    <row r="11" spans="1:6" x14ac:dyDescent="0.2">
      <c r="A11" s="10" t="s">
        <v>8</v>
      </c>
      <c r="B11" s="10" t="s">
        <v>9</v>
      </c>
      <c r="C11" s="10" t="s">
        <v>10</v>
      </c>
      <c r="D11" s="10">
        <v>350000</v>
      </c>
      <c r="E11" s="10">
        <v>4406.6750000000002</v>
      </c>
      <c r="F11" s="10">
        <v>8.1697046906922246</v>
      </c>
    </row>
    <row r="12" spans="1:6" x14ac:dyDescent="0.2">
      <c r="A12" s="10" t="s">
        <v>13</v>
      </c>
      <c r="B12" s="10" t="s">
        <v>14</v>
      </c>
      <c r="C12" s="10" t="s">
        <v>15</v>
      </c>
      <c r="D12" s="10">
        <v>385100</v>
      </c>
      <c r="E12" s="10">
        <v>3841.3724999999999</v>
      </c>
      <c r="F12" s="10">
        <v>7.1216685895706222</v>
      </c>
    </row>
    <row r="13" spans="1:6" x14ac:dyDescent="0.2">
      <c r="A13" s="10" t="s">
        <v>901</v>
      </c>
      <c r="B13" s="10" t="s">
        <v>902</v>
      </c>
      <c r="C13" s="10" t="s">
        <v>47</v>
      </c>
      <c r="D13" s="10">
        <v>284900</v>
      </c>
      <c r="E13" s="10">
        <v>3005.5525499999999</v>
      </c>
      <c r="F13" s="10">
        <v>5.5721097575512104</v>
      </c>
    </row>
    <row r="14" spans="1:6" x14ac:dyDescent="0.2">
      <c r="A14" s="10" t="s">
        <v>903</v>
      </c>
      <c r="B14" s="10" t="s">
        <v>904</v>
      </c>
      <c r="C14" s="10" t="s">
        <v>10</v>
      </c>
      <c r="D14" s="10">
        <v>3613550</v>
      </c>
      <c r="E14" s="10">
        <v>2961.3042249999999</v>
      </c>
      <c r="F14" s="10">
        <v>5.4900760817507992</v>
      </c>
    </row>
    <row r="15" spans="1:6" x14ac:dyDescent="0.2">
      <c r="A15" s="10" t="s">
        <v>905</v>
      </c>
      <c r="B15" s="10" t="s">
        <v>906</v>
      </c>
      <c r="C15" s="10" t="s">
        <v>50</v>
      </c>
      <c r="D15" s="10">
        <v>251563</v>
      </c>
      <c r="E15" s="10">
        <v>2378.1508210000002</v>
      </c>
      <c r="F15" s="10">
        <v>4.4089455014261931</v>
      </c>
    </row>
    <row r="16" spans="1:6" x14ac:dyDescent="0.2">
      <c r="A16" s="10" t="s">
        <v>907</v>
      </c>
      <c r="B16" s="10" t="s">
        <v>908</v>
      </c>
      <c r="C16" s="10" t="s">
        <v>23</v>
      </c>
      <c r="D16" s="10">
        <v>578148</v>
      </c>
      <c r="E16" s="10">
        <v>2016.002076</v>
      </c>
      <c r="F16" s="10">
        <v>3.7375439796995384</v>
      </c>
    </row>
    <row r="17" spans="1:6" x14ac:dyDescent="0.2">
      <c r="A17" s="10" t="s">
        <v>909</v>
      </c>
      <c r="B17" s="10" t="s">
        <v>910</v>
      </c>
      <c r="C17" s="10" t="s">
        <v>886</v>
      </c>
      <c r="D17" s="10">
        <v>274125</v>
      </c>
      <c r="E17" s="10">
        <v>1611.30675</v>
      </c>
      <c r="F17" s="10">
        <v>2.987263710988227</v>
      </c>
    </row>
    <row r="18" spans="1:6" x14ac:dyDescent="0.2">
      <c r="A18" s="10" t="s">
        <v>911</v>
      </c>
      <c r="B18" s="10" t="s">
        <v>912</v>
      </c>
      <c r="C18" s="10" t="s">
        <v>886</v>
      </c>
      <c r="D18" s="10">
        <v>899161</v>
      </c>
      <c r="E18" s="10">
        <v>1605.9015460000001</v>
      </c>
      <c r="F18" s="10">
        <v>2.9772427948841469</v>
      </c>
    </row>
    <row r="19" spans="1:6" x14ac:dyDescent="0.2">
      <c r="A19" s="10" t="s">
        <v>913</v>
      </c>
      <c r="B19" s="10" t="s">
        <v>914</v>
      </c>
      <c r="C19" s="10" t="s">
        <v>80</v>
      </c>
      <c r="D19" s="10">
        <v>763800</v>
      </c>
      <c r="E19" s="10">
        <v>1542.1122</v>
      </c>
      <c r="F19" s="10">
        <v>2.8589812668085819</v>
      </c>
    </row>
    <row r="20" spans="1:6" x14ac:dyDescent="0.2">
      <c r="A20" s="10" t="s">
        <v>100</v>
      </c>
      <c r="B20" s="10" t="s">
        <v>101</v>
      </c>
      <c r="C20" s="10" t="s">
        <v>80</v>
      </c>
      <c r="D20" s="10">
        <v>132400</v>
      </c>
      <c r="E20" s="10">
        <v>1405.8232</v>
      </c>
      <c r="F20" s="10">
        <v>2.6063098348128588</v>
      </c>
    </row>
    <row r="21" spans="1:6" x14ac:dyDescent="0.2">
      <c r="A21" s="10" t="s">
        <v>915</v>
      </c>
      <c r="B21" s="10" t="s">
        <v>916</v>
      </c>
      <c r="C21" s="10" t="s">
        <v>73</v>
      </c>
      <c r="D21" s="10">
        <v>465995</v>
      </c>
      <c r="E21" s="10">
        <v>1336.9396549999999</v>
      </c>
      <c r="F21" s="10">
        <v>2.4786039747941349</v>
      </c>
    </row>
    <row r="22" spans="1:6" x14ac:dyDescent="0.2">
      <c r="A22" s="10" t="s">
        <v>917</v>
      </c>
      <c r="B22" s="10" t="s">
        <v>918</v>
      </c>
      <c r="C22" s="10" t="s">
        <v>66</v>
      </c>
      <c r="D22" s="10">
        <v>484054</v>
      </c>
      <c r="E22" s="10">
        <v>1229.2551329999999</v>
      </c>
      <c r="F22" s="10">
        <v>2.2789634874656279</v>
      </c>
    </row>
    <row r="23" spans="1:6" x14ac:dyDescent="0.2">
      <c r="A23" s="10" t="s">
        <v>53</v>
      </c>
      <c r="B23" s="10" t="s">
        <v>54</v>
      </c>
      <c r="C23" s="10" t="s">
        <v>23</v>
      </c>
      <c r="D23" s="10">
        <v>20000</v>
      </c>
      <c r="E23" s="10">
        <v>1175.23</v>
      </c>
      <c r="F23" s="10">
        <v>2.1788042103495773</v>
      </c>
    </row>
    <row r="24" spans="1:6" x14ac:dyDescent="0.2">
      <c r="A24" s="10" t="s">
        <v>919</v>
      </c>
      <c r="B24" s="10" t="s">
        <v>920</v>
      </c>
      <c r="C24" s="10" t="s">
        <v>921</v>
      </c>
      <c r="D24" s="10">
        <v>96935</v>
      </c>
      <c r="E24" s="10">
        <v>1108.984868</v>
      </c>
      <c r="F24" s="10">
        <v>2.0559898059208583</v>
      </c>
    </row>
    <row r="25" spans="1:6" x14ac:dyDescent="0.2">
      <c r="A25" s="10" t="s">
        <v>126</v>
      </c>
      <c r="B25" s="10" t="s">
        <v>127</v>
      </c>
      <c r="C25" s="10" t="s">
        <v>128</v>
      </c>
      <c r="D25" s="10">
        <v>317700</v>
      </c>
      <c r="E25" s="10">
        <v>1031.8896</v>
      </c>
      <c r="F25" s="10">
        <v>1.913059916012986</v>
      </c>
    </row>
    <row r="26" spans="1:6" x14ac:dyDescent="0.2">
      <c r="A26" s="10" t="s">
        <v>124</v>
      </c>
      <c r="B26" s="10" t="s">
        <v>125</v>
      </c>
      <c r="C26" s="10" t="s">
        <v>59</v>
      </c>
      <c r="D26" s="10">
        <v>123416</v>
      </c>
      <c r="E26" s="10">
        <v>937.71476800000005</v>
      </c>
      <c r="F26" s="10">
        <v>1.7384655638686703</v>
      </c>
    </row>
    <row r="27" spans="1:6" x14ac:dyDescent="0.2">
      <c r="A27" s="10" t="s">
        <v>18</v>
      </c>
      <c r="B27" s="10" t="s">
        <v>19</v>
      </c>
      <c r="C27" s="10" t="s">
        <v>20</v>
      </c>
      <c r="D27" s="10">
        <v>23200</v>
      </c>
      <c r="E27" s="10">
        <v>780.32039999999995</v>
      </c>
      <c r="F27" s="10">
        <v>1.4466660763779569</v>
      </c>
    </row>
    <row r="28" spans="1:6" x14ac:dyDescent="0.2">
      <c r="A28" s="10" t="s">
        <v>922</v>
      </c>
      <c r="B28" s="10" t="s">
        <v>923</v>
      </c>
      <c r="C28" s="10" t="s">
        <v>73</v>
      </c>
      <c r="D28" s="10">
        <v>295000</v>
      </c>
      <c r="E28" s="10">
        <v>666.7</v>
      </c>
      <c r="F28" s="10">
        <v>1.2360208359555691</v>
      </c>
    </row>
    <row r="29" spans="1:6" x14ac:dyDescent="0.2">
      <c r="A29" s="10" t="s">
        <v>924</v>
      </c>
      <c r="B29" s="10" t="s">
        <v>925</v>
      </c>
      <c r="C29" s="10" t="s">
        <v>926</v>
      </c>
      <c r="D29" s="10">
        <v>625863</v>
      </c>
      <c r="E29" s="10">
        <v>657.46908150000002</v>
      </c>
      <c r="F29" s="10">
        <v>1.2189072802318437</v>
      </c>
    </row>
    <row r="30" spans="1:6" x14ac:dyDescent="0.2">
      <c r="A30" s="10" t="s">
        <v>122</v>
      </c>
      <c r="B30" s="10" t="s">
        <v>123</v>
      </c>
      <c r="C30" s="10" t="s">
        <v>107</v>
      </c>
      <c r="D30" s="10">
        <v>154809</v>
      </c>
      <c r="E30" s="10">
        <v>577.59237900000005</v>
      </c>
      <c r="F30" s="10">
        <v>1.0708207816606359</v>
      </c>
    </row>
    <row r="31" spans="1:6" x14ac:dyDescent="0.2">
      <c r="A31" s="10" t="s">
        <v>83</v>
      </c>
      <c r="B31" s="10" t="s">
        <v>84</v>
      </c>
      <c r="C31" s="10" t="s">
        <v>50</v>
      </c>
      <c r="D31" s="10">
        <v>30000</v>
      </c>
      <c r="E31" s="10">
        <v>289.58999999999997</v>
      </c>
      <c r="F31" s="10">
        <v>0.53688206672322358</v>
      </c>
    </row>
    <row r="32" spans="1:6" x14ac:dyDescent="0.2">
      <c r="A32" s="10" t="s">
        <v>927</v>
      </c>
      <c r="B32" s="10" t="s">
        <v>928</v>
      </c>
      <c r="C32" s="10" t="s">
        <v>20</v>
      </c>
      <c r="D32" s="10">
        <v>14084</v>
      </c>
      <c r="E32" s="10">
        <v>229.83679599999999</v>
      </c>
      <c r="F32" s="10">
        <v>0.42610329792300822</v>
      </c>
    </row>
    <row r="33" spans="1:6" x14ac:dyDescent="0.2">
      <c r="A33" s="12" t="s">
        <v>134</v>
      </c>
      <c r="B33" s="10"/>
      <c r="C33" s="10"/>
      <c r="D33" s="10"/>
      <c r="E33" s="12">
        <f xml:space="preserve"> SUM(E8:E32)</f>
        <v>51171.598701500006</v>
      </c>
      <c r="F33" s="12">
        <f>SUM(F8:F32)</f>
        <v>94.868999856323612</v>
      </c>
    </row>
    <row r="34" spans="1:6" x14ac:dyDescent="0.2">
      <c r="A34" s="10"/>
      <c r="B34" s="10"/>
      <c r="C34" s="10"/>
      <c r="D34" s="10"/>
      <c r="E34" s="10"/>
      <c r="F34" s="10"/>
    </row>
    <row r="35" spans="1:6" x14ac:dyDescent="0.2">
      <c r="A35" s="12" t="s">
        <v>134</v>
      </c>
      <c r="B35" s="10"/>
      <c r="C35" s="10"/>
      <c r="D35" s="10"/>
      <c r="E35" s="49">
        <v>51171.598701500006</v>
      </c>
      <c r="F35" s="49">
        <v>94.868999856323612</v>
      </c>
    </row>
    <row r="36" spans="1:6" x14ac:dyDescent="0.2">
      <c r="A36" s="10"/>
      <c r="B36" s="10"/>
      <c r="C36" s="10"/>
      <c r="D36" s="10"/>
      <c r="E36" s="50"/>
      <c r="F36" s="50"/>
    </row>
    <row r="37" spans="1:6" x14ac:dyDescent="0.2">
      <c r="A37" s="12" t="s">
        <v>159</v>
      </c>
      <c r="B37" s="10"/>
      <c r="C37" s="10"/>
      <c r="D37" s="10"/>
      <c r="E37" s="49">
        <v>2767.6214642</v>
      </c>
      <c r="F37" s="49">
        <v>5.13</v>
      </c>
    </row>
    <row r="38" spans="1:6" x14ac:dyDescent="0.2">
      <c r="A38" s="10"/>
      <c r="B38" s="10"/>
      <c r="C38" s="10"/>
      <c r="D38" s="10"/>
      <c r="E38" s="50"/>
      <c r="F38" s="50"/>
    </row>
    <row r="39" spans="1:6" x14ac:dyDescent="0.2">
      <c r="A39" s="14" t="s">
        <v>160</v>
      </c>
      <c r="B39" s="7"/>
      <c r="C39" s="7"/>
      <c r="D39" s="7"/>
      <c r="E39" s="51">
        <v>53939.220165700004</v>
      </c>
      <c r="F39" s="51">
        <f xml:space="preserve"> ROUND(SUM(F35:F38),2)</f>
        <v>100</v>
      </c>
    </row>
    <row r="41" spans="1:6" x14ac:dyDescent="0.2">
      <c r="A41" s="15" t="s">
        <v>164</v>
      </c>
    </row>
    <row r="42" spans="1:6" x14ac:dyDescent="0.2">
      <c r="A42" s="15" t="s">
        <v>892</v>
      </c>
    </row>
    <row r="43" spans="1:6" x14ac:dyDescent="0.2">
      <c r="A43" s="15" t="s">
        <v>893</v>
      </c>
    </row>
    <row r="44" spans="1:6" x14ac:dyDescent="0.2">
      <c r="A44" s="2" t="s">
        <v>165</v>
      </c>
      <c r="B44" s="16">
        <v>57.791167799999997</v>
      </c>
    </row>
    <row r="45" spans="1:6" x14ac:dyDescent="0.2">
      <c r="A45" s="2" t="s">
        <v>166</v>
      </c>
      <c r="B45" s="16">
        <v>183.33611769999999</v>
      </c>
    </row>
    <row r="46" spans="1:6" x14ac:dyDescent="0.2">
      <c r="A46" s="2" t="s">
        <v>167</v>
      </c>
      <c r="B46" s="16">
        <v>56.406522299999999</v>
      </c>
    </row>
    <row r="47" spans="1:6" x14ac:dyDescent="0.2">
      <c r="A47" s="2" t="s">
        <v>168</v>
      </c>
      <c r="B47" s="16">
        <v>179.49361239999999</v>
      </c>
    </row>
    <row r="49" spans="1:2" x14ac:dyDescent="0.2">
      <c r="A49" s="15" t="s">
        <v>894</v>
      </c>
    </row>
    <row r="50" spans="1:2" x14ac:dyDescent="0.2">
      <c r="A50" s="2" t="s">
        <v>165</v>
      </c>
      <c r="B50" s="16">
        <v>71.236081400000003</v>
      </c>
    </row>
    <row r="51" spans="1:2" x14ac:dyDescent="0.2">
      <c r="A51" s="2" t="s">
        <v>166</v>
      </c>
      <c r="B51" s="16">
        <v>226.0450323</v>
      </c>
    </row>
    <row r="52" spans="1:2" x14ac:dyDescent="0.2">
      <c r="A52" s="2" t="s">
        <v>167</v>
      </c>
      <c r="B52" s="16">
        <v>69.296862300000001</v>
      </c>
    </row>
    <row r="53" spans="1:2" x14ac:dyDescent="0.2">
      <c r="A53" s="2" t="s">
        <v>168</v>
      </c>
      <c r="B53" s="16">
        <v>220.51251260000001</v>
      </c>
    </row>
    <row r="55" spans="1:2" x14ac:dyDescent="0.2">
      <c r="A55" s="15" t="s">
        <v>169</v>
      </c>
      <c r="B55" s="52" t="s">
        <v>170</v>
      </c>
    </row>
    <row r="57" spans="1:2" x14ac:dyDescent="0.2">
      <c r="A57" s="15" t="s">
        <v>895</v>
      </c>
      <c r="B57" s="53">
        <v>0.13581468362905494</v>
      </c>
    </row>
  </sheetData>
  <mergeCells count="1">
    <mergeCell ref="A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42.7109375" style="2" bestFit="1" customWidth="1"/>
    <col min="3" max="3" width="2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929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879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6</v>
      </c>
      <c r="B5" s="10"/>
      <c r="C5" s="10"/>
      <c r="D5" s="10"/>
      <c r="E5" s="10"/>
      <c r="F5" s="10"/>
    </row>
    <row r="6" spans="1:6" x14ac:dyDescent="0.2">
      <c r="A6" s="12" t="s">
        <v>7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930</v>
      </c>
      <c r="B8" s="10" t="s">
        <v>931</v>
      </c>
      <c r="C8" s="10" t="s">
        <v>87</v>
      </c>
      <c r="D8" s="10">
        <v>3870968</v>
      </c>
      <c r="E8" s="10">
        <v>17053.54952</v>
      </c>
      <c r="F8" s="10">
        <v>4.1521544149661773</v>
      </c>
    </row>
    <row r="9" spans="1:6" x14ac:dyDescent="0.2">
      <c r="A9" s="10" t="s">
        <v>911</v>
      </c>
      <c r="B9" s="10" t="s">
        <v>912</v>
      </c>
      <c r="C9" s="10" t="s">
        <v>886</v>
      </c>
      <c r="D9" s="10">
        <v>8887515</v>
      </c>
      <c r="E9" s="10">
        <v>15873.101790000001</v>
      </c>
      <c r="F9" s="10">
        <v>3.8647420350385819</v>
      </c>
    </row>
    <row r="10" spans="1:6" x14ac:dyDescent="0.2">
      <c r="A10" s="10" t="s">
        <v>29</v>
      </c>
      <c r="B10" s="10" t="s">
        <v>30</v>
      </c>
      <c r="C10" s="10" t="s">
        <v>10</v>
      </c>
      <c r="D10" s="10">
        <v>848884</v>
      </c>
      <c r="E10" s="10">
        <v>10800.351129999999</v>
      </c>
      <c r="F10" s="10">
        <v>2.6296417396871896</v>
      </c>
    </row>
    <row r="11" spans="1:6" x14ac:dyDescent="0.2">
      <c r="A11" s="10" t="s">
        <v>932</v>
      </c>
      <c r="B11" s="10" t="s">
        <v>933</v>
      </c>
      <c r="C11" s="10" t="s">
        <v>15</v>
      </c>
      <c r="D11" s="10">
        <v>582409</v>
      </c>
      <c r="E11" s="10">
        <v>8841.5510290000002</v>
      </c>
      <c r="F11" s="10">
        <v>2.1527181245849571</v>
      </c>
    </row>
    <row r="12" spans="1:6" x14ac:dyDescent="0.2">
      <c r="A12" s="10" t="s">
        <v>934</v>
      </c>
      <c r="B12" s="10" t="s">
        <v>935</v>
      </c>
      <c r="C12" s="10" t="s">
        <v>886</v>
      </c>
      <c r="D12" s="10">
        <v>1123368</v>
      </c>
      <c r="E12" s="10">
        <v>8478.6199799999995</v>
      </c>
      <c r="F12" s="10">
        <v>2.0643526053910586</v>
      </c>
    </row>
    <row r="13" spans="1:6" x14ac:dyDescent="0.2">
      <c r="A13" s="10" t="s">
        <v>936</v>
      </c>
      <c r="B13" s="10" t="s">
        <v>937</v>
      </c>
      <c r="C13" s="10" t="s">
        <v>87</v>
      </c>
      <c r="D13" s="10">
        <v>191136</v>
      </c>
      <c r="E13" s="10">
        <v>8410.748544</v>
      </c>
      <c r="F13" s="10">
        <v>2.0478274425616436</v>
      </c>
    </row>
    <row r="14" spans="1:6" x14ac:dyDescent="0.2">
      <c r="A14" s="10" t="s">
        <v>98</v>
      </c>
      <c r="B14" s="10" t="s">
        <v>99</v>
      </c>
      <c r="C14" s="10" t="s">
        <v>44</v>
      </c>
      <c r="D14" s="10">
        <v>2151523</v>
      </c>
      <c r="E14" s="10">
        <v>8319.9394410000004</v>
      </c>
      <c r="F14" s="10">
        <v>2.0257174755135305</v>
      </c>
    </row>
    <row r="15" spans="1:6" x14ac:dyDescent="0.2">
      <c r="A15" s="10" t="s">
        <v>938</v>
      </c>
      <c r="B15" s="10" t="s">
        <v>939</v>
      </c>
      <c r="C15" s="10" t="s">
        <v>110</v>
      </c>
      <c r="D15" s="10">
        <v>7038989</v>
      </c>
      <c r="E15" s="10">
        <v>7848.4727350000003</v>
      </c>
      <c r="F15" s="10">
        <v>1.9109259734551682</v>
      </c>
    </row>
    <row r="16" spans="1:6" x14ac:dyDescent="0.2">
      <c r="A16" s="10" t="s">
        <v>124</v>
      </c>
      <c r="B16" s="10" t="s">
        <v>125</v>
      </c>
      <c r="C16" s="10" t="s">
        <v>59</v>
      </c>
      <c r="D16" s="10">
        <v>1031121</v>
      </c>
      <c r="E16" s="10">
        <v>7834.4573579999997</v>
      </c>
      <c r="F16" s="10">
        <v>1.9075135454782406</v>
      </c>
    </row>
    <row r="17" spans="1:6" x14ac:dyDescent="0.2">
      <c r="A17" s="10" t="s">
        <v>8</v>
      </c>
      <c r="B17" s="10" t="s">
        <v>9</v>
      </c>
      <c r="C17" s="10" t="s">
        <v>10</v>
      </c>
      <c r="D17" s="10">
        <v>619107</v>
      </c>
      <c r="E17" s="10">
        <v>7794.8666839999996</v>
      </c>
      <c r="F17" s="10">
        <v>1.89787410990808</v>
      </c>
    </row>
    <row r="18" spans="1:6" x14ac:dyDescent="0.2">
      <c r="A18" s="10" t="s">
        <v>907</v>
      </c>
      <c r="B18" s="10" t="s">
        <v>908</v>
      </c>
      <c r="C18" s="10" t="s">
        <v>23</v>
      </c>
      <c r="D18" s="10">
        <v>2207798</v>
      </c>
      <c r="E18" s="10">
        <v>7698.5916260000004</v>
      </c>
      <c r="F18" s="10">
        <v>1.8744333061823215</v>
      </c>
    </row>
    <row r="19" spans="1:6" x14ac:dyDescent="0.2">
      <c r="A19" s="10" t="s">
        <v>940</v>
      </c>
      <c r="B19" s="10" t="s">
        <v>941</v>
      </c>
      <c r="C19" s="10" t="s">
        <v>942</v>
      </c>
      <c r="D19" s="10">
        <v>5834331</v>
      </c>
      <c r="E19" s="10">
        <v>7415.4347010000001</v>
      </c>
      <c r="F19" s="10">
        <v>1.8054909857059802</v>
      </c>
    </row>
    <row r="20" spans="1:6" x14ac:dyDescent="0.2">
      <c r="A20" s="10" t="s">
        <v>943</v>
      </c>
      <c r="B20" s="10" t="s">
        <v>944</v>
      </c>
      <c r="C20" s="10" t="s">
        <v>110</v>
      </c>
      <c r="D20" s="10">
        <v>320642</v>
      </c>
      <c r="E20" s="10">
        <v>7404.5857059999998</v>
      </c>
      <c r="F20" s="10">
        <v>1.8028495002818243</v>
      </c>
    </row>
    <row r="21" spans="1:6" x14ac:dyDescent="0.2">
      <c r="A21" s="10" t="s">
        <v>945</v>
      </c>
      <c r="B21" s="10" t="s">
        <v>946</v>
      </c>
      <c r="C21" s="10" t="s">
        <v>47</v>
      </c>
      <c r="D21" s="10">
        <v>936105</v>
      </c>
      <c r="E21" s="10">
        <v>7098.952268</v>
      </c>
      <c r="F21" s="10">
        <v>1.7284346561776867</v>
      </c>
    </row>
    <row r="22" spans="1:6" x14ac:dyDescent="0.2">
      <c r="A22" s="10" t="s">
        <v>947</v>
      </c>
      <c r="B22" s="10" t="s">
        <v>948</v>
      </c>
      <c r="C22" s="10" t="s">
        <v>50</v>
      </c>
      <c r="D22" s="10">
        <v>1143745</v>
      </c>
      <c r="E22" s="10">
        <v>7034.603623</v>
      </c>
      <c r="F22" s="10">
        <v>1.7127672134485066</v>
      </c>
    </row>
    <row r="23" spans="1:6" x14ac:dyDescent="0.2">
      <c r="A23" s="10" t="s">
        <v>949</v>
      </c>
      <c r="B23" s="10" t="s">
        <v>950</v>
      </c>
      <c r="C23" s="10" t="s">
        <v>87</v>
      </c>
      <c r="D23" s="10">
        <v>1527573</v>
      </c>
      <c r="E23" s="10">
        <v>6880.1887919999999</v>
      </c>
      <c r="F23" s="10">
        <v>1.6751706871933139</v>
      </c>
    </row>
    <row r="24" spans="1:6" x14ac:dyDescent="0.2">
      <c r="A24" s="10" t="s">
        <v>951</v>
      </c>
      <c r="B24" s="10" t="s">
        <v>952</v>
      </c>
      <c r="C24" s="10" t="s">
        <v>942</v>
      </c>
      <c r="D24" s="10">
        <v>156764</v>
      </c>
      <c r="E24" s="10">
        <v>6702.9151119999997</v>
      </c>
      <c r="F24" s="10">
        <v>1.6320085471235262</v>
      </c>
    </row>
    <row r="25" spans="1:6" x14ac:dyDescent="0.2">
      <c r="A25" s="10" t="s">
        <v>953</v>
      </c>
      <c r="B25" s="10" t="s">
        <v>954</v>
      </c>
      <c r="C25" s="10" t="s">
        <v>50</v>
      </c>
      <c r="D25" s="10">
        <v>1369275</v>
      </c>
      <c r="E25" s="10">
        <v>6666.9999749999997</v>
      </c>
      <c r="F25" s="10">
        <v>1.6232640218571719</v>
      </c>
    </row>
    <row r="26" spans="1:6" x14ac:dyDescent="0.2">
      <c r="A26" s="10" t="s">
        <v>955</v>
      </c>
      <c r="B26" s="10" t="s">
        <v>956</v>
      </c>
      <c r="C26" s="10" t="s">
        <v>10</v>
      </c>
      <c r="D26" s="10">
        <v>4076000</v>
      </c>
      <c r="E26" s="10">
        <v>6079.3540000000003</v>
      </c>
      <c r="F26" s="10">
        <v>1.4801854899262221</v>
      </c>
    </row>
    <row r="27" spans="1:6" x14ac:dyDescent="0.2">
      <c r="A27" s="10" t="s">
        <v>33</v>
      </c>
      <c r="B27" s="10" t="s">
        <v>34</v>
      </c>
      <c r="C27" s="10" t="s">
        <v>10</v>
      </c>
      <c r="D27" s="10">
        <v>506427</v>
      </c>
      <c r="E27" s="10">
        <v>6076.1111460000002</v>
      </c>
      <c r="F27" s="10">
        <v>1.479395928167399</v>
      </c>
    </row>
    <row r="28" spans="1:6" x14ac:dyDescent="0.2">
      <c r="A28" s="10" t="s">
        <v>957</v>
      </c>
      <c r="B28" s="10" t="s">
        <v>958</v>
      </c>
      <c r="C28" s="10" t="s">
        <v>128</v>
      </c>
      <c r="D28" s="10">
        <v>5465533</v>
      </c>
      <c r="E28" s="10">
        <v>6064.0088640000004</v>
      </c>
      <c r="F28" s="10">
        <v>1.4764492956450297</v>
      </c>
    </row>
    <row r="29" spans="1:6" x14ac:dyDescent="0.2">
      <c r="A29" s="10" t="s">
        <v>116</v>
      </c>
      <c r="B29" s="10" t="s">
        <v>117</v>
      </c>
      <c r="C29" s="10" t="s">
        <v>10</v>
      </c>
      <c r="D29" s="10">
        <v>1225253</v>
      </c>
      <c r="E29" s="10">
        <v>5867.7366169999996</v>
      </c>
      <c r="F29" s="10">
        <v>1.4286614333023175</v>
      </c>
    </row>
    <row r="30" spans="1:6" x14ac:dyDescent="0.2">
      <c r="A30" s="10" t="s">
        <v>959</v>
      </c>
      <c r="B30" s="10" t="s">
        <v>960</v>
      </c>
      <c r="C30" s="10" t="s">
        <v>961</v>
      </c>
      <c r="D30" s="10">
        <v>2376443</v>
      </c>
      <c r="E30" s="10">
        <v>5821.0971289999998</v>
      </c>
      <c r="F30" s="10">
        <v>1.4173057706126324</v>
      </c>
    </row>
    <row r="31" spans="1:6" x14ac:dyDescent="0.2">
      <c r="A31" s="10" t="s">
        <v>962</v>
      </c>
      <c r="B31" s="10" t="s">
        <v>963</v>
      </c>
      <c r="C31" s="10" t="s">
        <v>66</v>
      </c>
      <c r="D31" s="10">
        <v>1598810</v>
      </c>
      <c r="E31" s="10">
        <v>5731.7338499999996</v>
      </c>
      <c r="F31" s="10">
        <v>1.395547829076734</v>
      </c>
    </row>
    <row r="32" spans="1:6" x14ac:dyDescent="0.2">
      <c r="A32" s="10" t="s">
        <v>964</v>
      </c>
      <c r="B32" s="10" t="s">
        <v>965</v>
      </c>
      <c r="C32" s="10" t="s">
        <v>966</v>
      </c>
      <c r="D32" s="10">
        <v>3423135</v>
      </c>
      <c r="E32" s="10">
        <v>5516.3820530000003</v>
      </c>
      <c r="F32" s="10">
        <v>1.3431145269283584</v>
      </c>
    </row>
    <row r="33" spans="1:6" x14ac:dyDescent="0.2">
      <c r="A33" s="10" t="s">
        <v>967</v>
      </c>
      <c r="B33" s="10" t="s">
        <v>968</v>
      </c>
      <c r="C33" s="10" t="s">
        <v>104</v>
      </c>
      <c r="D33" s="10">
        <v>1871944</v>
      </c>
      <c r="E33" s="10">
        <v>5351.8878960000002</v>
      </c>
      <c r="F33" s="10">
        <v>1.3030639122793275</v>
      </c>
    </row>
    <row r="34" spans="1:6" x14ac:dyDescent="0.2">
      <c r="A34" s="10" t="s">
        <v>105</v>
      </c>
      <c r="B34" s="10" t="s">
        <v>106</v>
      </c>
      <c r="C34" s="10" t="s">
        <v>107</v>
      </c>
      <c r="D34" s="10">
        <v>3271718</v>
      </c>
      <c r="E34" s="10">
        <v>5326.3569040000002</v>
      </c>
      <c r="F34" s="10">
        <v>1.2968476919536442</v>
      </c>
    </row>
    <row r="35" spans="1:6" x14ac:dyDescent="0.2">
      <c r="A35" s="10" t="s">
        <v>969</v>
      </c>
      <c r="B35" s="10" t="s">
        <v>970</v>
      </c>
      <c r="C35" s="10" t="s">
        <v>113</v>
      </c>
      <c r="D35" s="10">
        <v>1555686</v>
      </c>
      <c r="E35" s="10">
        <v>5193.6577109999998</v>
      </c>
      <c r="F35" s="10">
        <v>1.2645384334364531</v>
      </c>
    </row>
    <row r="36" spans="1:6" x14ac:dyDescent="0.2">
      <c r="A36" s="10" t="s">
        <v>971</v>
      </c>
      <c r="B36" s="10" t="s">
        <v>972</v>
      </c>
      <c r="C36" s="10" t="s">
        <v>107</v>
      </c>
      <c r="D36" s="10">
        <v>1754879</v>
      </c>
      <c r="E36" s="10">
        <v>5062.8259150000004</v>
      </c>
      <c r="F36" s="10">
        <v>1.2326838439422096</v>
      </c>
    </row>
    <row r="37" spans="1:6" x14ac:dyDescent="0.2">
      <c r="A37" s="10" t="s">
        <v>882</v>
      </c>
      <c r="B37" s="10" t="s">
        <v>883</v>
      </c>
      <c r="C37" s="10" t="s">
        <v>87</v>
      </c>
      <c r="D37" s="10">
        <v>358682</v>
      </c>
      <c r="E37" s="10">
        <v>5051.8566289999999</v>
      </c>
      <c r="F37" s="10">
        <v>1.2300130703744834</v>
      </c>
    </row>
    <row r="38" spans="1:6" x14ac:dyDescent="0.2">
      <c r="A38" s="10" t="s">
        <v>973</v>
      </c>
      <c r="B38" s="10" t="s">
        <v>974</v>
      </c>
      <c r="C38" s="10" t="s">
        <v>113</v>
      </c>
      <c r="D38" s="10">
        <v>5548115</v>
      </c>
      <c r="E38" s="10">
        <v>4990.5294430000004</v>
      </c>
      <c r="F38" s="10">
        <v>1.2150812847184407</v>
      </c>
    </row>
    <row r="39" spans="1:6" x14ac:dyDescent="0.2">
      <c r="A39" s="10" t="s">
        <v>306</v>
      </c>
      <c r="B39" s="10" t="s">
        <v>307</v>
      </c>
      <c r="C39" s="10" t="s">
        <v>87</v>
      </c>
      <c r="D39" s="10">
        <v>3600653</v>
      </c>
      <c r="E39" s="10">
        <v>4977.9027729999998</v>
      </c>
      <c r="F39" s="10">
        <v>1.2120069755533407</v>
      </c>
    </row>
    <row r="40" spans="1:6" x14ac:dyDescent="0.2">
      <c r="A40" s="10" t="s">
        <v>975</v>
      </c>
      <c r="B40" s="10" t="s">
        <v>976</v>
      </c>
      <c r="C40" s="10" t="s">
        <v>113</v>
      </c>
      <c r="D40" s="10">
        <v>4555056</v>
      </c>
      <c r="E40" s="10">
        <v>4960.4559840000002</v>
      </c>
      <c r="F40" s="10">
        <v>1.2077590762002839</v>
      </c>
    </row>
    <row r="41" spans="1:6" x14ac:dyDescent="0.2">
      <c r="A41" s="10" t="s">
        <v>977</v>
      </c>
      <c r="B41" s="10" t="s">
        <v>978</v>
      </c>
      <c r="C41" s="10" t="s">
        <v>66</v>
      </c>
      <c r="D41" s="10">
        <v>1848242</v>
      </c>
      <c r="E41" s="10">
        <v>4757.3749079999998</v>
      </c>
      <c r="F41" s="10">
        <v>1.1583134176691627</v>
      </c>
    </row>
    <row r="42" spans="1:6" x14ac:dyDescent="0.2">
      <c r="A42" s="10" t="s">
        <v>11</v>
      </c>
      <c r="B42" s="10" t="s">
        <v>12</v>
      </c>
      <c r="C42" s="10" t="s">
        <v>10</v>
      </c>
      <c r="D42" s="10">
        <v>975000</v>
      </c>
      <c r="E42" s="10">
        <v>4747.2749999999996</v>
      </c>
      <c r="F42" s="10">
        <v>1.1558543180228533</v>
      </c>
    </row>
    <row r="43" spans="1:6" x14ac:dyDescent="0.2">
      <c r="A43" s="10" t="s">
        <v>979</v>
      </c>
      <c r="B43" s="10" t="s">
        <v>980</v>
      </c>
      <c r="C43" s="10" t="s">
        <v>110</v>
      </c>
      <c r="D43" s="10">
        <v>1714446</v>
      </c>
      <c r="E43" s="10">
        <v>4725.8703990000004</v>
      </c>
      <c r="F43" s="10">
        <v>1.1506427807743465</v>
      </c>
    </row>
    <row r="44" spans="1:6" x14ac:dyDescent="0.2">
      <c r="A44" s="10" t="s">
        <v>981</v>
      </c>
      <c r="B44" s="10" t="s">
        <v>982</v>
      </c>
      <c r="C44" s="10" t="s">
        <v>20</v>
      </c>
      <c r="D44" s="10">
        <v>1211573</v>
      </c>
      <c r="E44" s="10">
        <v>4675.4602070000001</v>
      </c>
      <c r="F44" s="10">
        <v>1.1383690367642434</v>
      </c>
    </row>
    <row r="45" spans="1:6" x14ac:dyDescent="0.2">
      <c r="A45" s="10" t="s">
        <v>983</v>
      </c>
      <c r="B45" s="10" t="s">
        <v>984</v>
      </c>
      <c r="C45" s="10" t="s">
        <v>966</v>
      </c>
      <c r="D45" s="10">
        <v>1673470</v>
      </c>
      <c r="E45" s="10">
        <v>4671.491505</v>
      </c>
      <c r="F45" s="10">
        <v>1.1374027473995771</v>
      </c>
    </row>
    <row r="46" spans="1:6" x14ac:dyDescent="0.2">
      <c r="A46" s="10" t="s">
        <v>985</v>
      </c>
      <c r="B46" s="10" t="s">
        <v>986</v>
      </c>
      <c r="C46" s="10" t="s">
        <v>987</v>
      </c>
      <c r="D46" s="10">
        <v>236686</v>
      </c>
      <c r="E46" s="10">
        <v>4559.0457319999996</v>
      </c>
      <c r="F46" s="10">
        <v>1.1100247395391798</v>
      </c>
    </row>
    <row r="47" spans="1:6" x14ac:dyDescent="0.2">
      <c r="A47" s="10" t="s">
        <v>78</v>
      </c>
      <c r="B47" s="10" t="s">
        <v>79</v>
      </c>
      <c r="C47" s="10" t="s">
        <v>80</v>
      </c>
      <c r="D47" s="10">
        <v>437741</v>
      </c>
      <c r="E47" s="10">
        <v>4431.4710139999997</v>
      </c>
      <c r="F47" s="10">
        <v>1.0789631750267286</v>
      </c>
    </row>
    <row r="48" spans="1:6" x14ac:dyDescent="0.2">
      <c r="A48" s="10" t="s">
        <v>988</v>
      </c>
      <c r="B48" s="10" t="s">
        <v>989</v>
      </c>
      <c r="C48" s="10" t="s">
        <v>966</v>
      </c>
      <c r="D48" s="10">
        <v>170300</v>
      </c>
      <c r="E48" s="10">
        <v>4417.4116999999997</v>
      </c>
      <c r="F48" s="10">
        <v>1.0755400493819451</v>
      </c>
    </row>
    <row r="49" spans="1:6" x14ac:dyDescent="0.2">
      <c r="A49" s="10" t="s">
        <v>990</v>
      </c>
      <c r="B49" s="10" t="s">
        <v>991</v>
      </c>
      <c r="C49" s="10" t="s">
        <v>966</v>
      </c>
      <c r="D49" s="10">
        <v>1439309</v>
      </c>
      <c r="E49" s="10">
        <v>4210.69848</v>
      </c>
      <c r="F49" s="10">
        <v>1.0252100457631517</v>
      </c>
    </row>
    <row r="50" spans="1:6" x14ac:dyDescent="0.2">
      <c r="A50" s="10" t="s">
        <v>992</v>
      </c>
      <c r="B50" s="10" t="s">
        <v>993</v>
      </c>
      <c r="C50" s="10" t="s">
        <v>966</v>
      </c>
      <c r="D50" s="10">
        <v>2307612</v>
      </c>
      <c r="E50" s="10">
        <v>4153.7016000000003</v>
      </c>
      <c r="F50" s="10">
        <v>1.0113325918844884</v>
      </c>
    </row>
    <row r="51" spans="1:6" x14ac:dyDescent="0.2">
      <c r="A51" s="10" t="s">
        <v>994</v>
      </c>
      <c r="B51" s="10" t="s">
        <v>995</v>
      </c>
      <c r="C51" s="10" t="s">
        <v>15</v>
      </c>
      <c r="D51" s="10">
        <v>949264</v>
      </c>
      <c r="E51" s="10">
        <v>4138.3164079999997</v>
      </c>
      <c r="F51" s="10">
        <v>1.0075866448713471</v>
      </c>
    </row>
    <row r="52" spans="1:6" x14ac:dyDescent="0.2">
      <c r="A52" s="10" t="s">
        <v>996</v>
      </c>
      <c r="B52" s="10" t="s">
        <v>997</v>
      </c>
      <c r="C52" s="10" t="s">
        <v>886</v>
      </c>
      <c r="D52" s="10">
        <v>694597</v>
      </c>
      <c r="E52" s="10">
        <v>4005.0463020000002</v>
      </c>
      <c r="F52" s="10">
        <v>0.97513838192397984</v>
      </c>
    </row>
    <row r="53" spans="1:6" x14ac:dyDescent="0.2">
      <c r="A53" s="10" t="s">
        <v>998</v>
      </c>
      <c r="B53" s="10" t="s">
        <v>999</v>
      </c>
      <c r="C53" s="10" t="s">
        <v>87</v>
      </c>
      <c r="D53" s="10">
        <v>1403426</v>
      </c>
      <c r="E53" s="10">
        <v>3955.5561809999999</v>
      </c>
      <c r="F53" s="10">
        <v>0.96308865443666891</v>
      </c>
    </row>
    <row r="54" spans="1:6" x14ac:dyDescent="0.2">
      <c r="A54" s="10" t="s">
        <v>1000</v>
      </c>
      <c r="B54" s="10" t="s">
        <v>1001</v>
      </c>
      <c r="C54" s="10" t="s">
        <v>87</v>
      </c>
      <c r="D54" s="10">
        <v>678557</v>
      </c>
      <c r="E54" s="10">
        <v>3941.7376129999998</v>
      </c>
      <c r="F54" s="10">
        <v>0.95972414500932524</v>
      </c>
    </row>
    <row r="55" spans="1:6" x14ac:dyDescent="0.2">
      <c r="A55" s="10" t="s">
        <v>1002</v>
      </c>
      <c r="B55" s="10" t="s">
        <v>1003</v>
      </c>
      <c r="C55" s="10" t="s">
        <v>15</v>
      </c>
      <c r="D55" s="10">
        <v>957917</v>
      </c>
      <c r="E55" s="10">
        <v>3897.2853150000001</v>
      </c>
      <c r="F55" s="10">
        <v>0.94890101372046198</v>
      </c>
    </row>
    <row r="56" spans="1:6" x14ac:dyDescent="0.2">
      <c r="A56" s="10" t="s">
        <v>1004</v>
      </c>
      <c r="B56" s="10" t="s">
        <v>1005</v>
      </c>
      <c r="C56" s="10" t="s">
        <v>966</v>
      </c>
      <c r="D56" s="10">
        <v>507036</v>
      </c>
      <c r="E56" s="10">
        <v>3865.388946</v>
      </c>
      <c r="F56" s="10">
        <v>0.94113496775980032</v>
      </c>
    </row>
    <row r="57" spans="1:6" x14ac:dyDescent="0.2">
      <c r="A57" s="10" t="s">
        <v>1006</v>
      </c>
      <c r="B57" s="10" t="s">
        <v>1007</v>
      </c>
      <c r="C57" s="10" t="s">
        <v>1008</v>
      </c>
      <c r="D57" s="10">
        <v>439761</v>
      </c>
      <c r="E57" s="10">
        <v>3797.7759959999999</v>
      </c>
      <c r="F57" s="10">
        <v>0.92467274043743874</v>
      </c>
    </row>
    <row r="58" spans="1:6" x14ac:dyDescent="0.2">
      <c r="A58" s="10" t="s">
        <v>1009</v>
      </c>
      <c r="B58" s="10" t="s">
        <v>1010</v>
      </c>
      <c r="C58" s="10" t="s">
        <v>50</v>
      </c>
      <c r="D58" s="10">
        <v>2560499</v>
      </c>
      <c r="E58" s="10">
        <v>3746.010037</v>
      </c>
      <c r="F58" s="10">
        <v>0.91206889776206324</v>
      </c>
    </row>
    <row r="59" spans="1:6" x14ac:dyDescent="0.2">
      <c r="A59" s="10" t="s">
        <v>1011</v>
      </c>
      <c r="B59" s="10" t="s">
        <v>1012</v>
      </c>
      <c r="C59" s="10" t="s">
        <v>80</v>
      </c>
      <c r="D59" s="10">
        <v>1665829</v>
      </c>
      <c r="E59" s="10">
        <v>3693.1428930000002</v>
      </c>
      <c r="F59" s="10">
        <v>0.89919694139258055</v>
      </c>
    </row>
    <row r="60" spans="1:6" x14ac:dyDescent="0.2">
      <c r="A60" s="10" t="s">
        <v>1013</v>
      </c>
      <c r="B60" s="10" t="s">
        <v>1014</v>
      </c>
      <c r="C60" s="10" t="s">
        <v>90</v>
      </c>
      <c r="D60" s="10">
        <v>654877</v>
      </c>
      <c r="E60" s="10">
        <v>3622.4521260000001</v>
      </c>
      <c r="F60" s="10">
        <v>0.88198533509606358</v>
      </c>
    </row>
    <row r="61" spans="1:6" x14ac:dyDescent="0.2">
      <c r="A61" s="10" t="s">
        <v>1015</v>
      </c>
      <c r="B61" s="10" t="s">
        <v>1016</v>
      </c>
      <c r="C61" s="10" t="s">
        <v>87</v>
      </c>
      <c r="D61" s="10">
        <v>789341</v>
      </c>
      <c r="E61" s="10">
        <v>3606.8937000000001</v>
      </c>
      <c r="F61" s="10">
        <v>0.87819720951375824</v>
      </c>
    </row>
    <row r="62" spans="1:6" x14ac:dyDescent="0.2">
      <c r="A62" s="10" t="s">
        <v>1017</v>
      </c>
      <c r="B62" s="10" t="s">
        <v>1018</v>
      </c>
      <c r="C62" s="10" t="s">
        <v>15</v>
      </c>
      <c r="D62" s="10">
        <v>723252</v>
      </c>
      <c r="E62" s="10">
        <v>3540.6801660000001</v>
      </c>
      <c r="F62" s="10">
        <v>0.86207570840302561</v>
      </c>
    </row>
    <row r="63" spans="1:6" x14ac:dyDescent="0.2">
      <c r="A63" s="10" t="s">
        <v>1019</v>
      </c>
      <c r="B63" s="10" t="s">
        <v>1020</v>
      </c>
      <c r="C63" s="10" t="s">
        <v>90</v>
      </c>
      <c r="D63" s="10">
        <v>232279</v>
      </c>
      <c r="E63" s="10">
        <v>3446.6719419999999</v>
      </c>
      <c r="F63" s="10">
        <v>0.83918682759454921</v>
      </c>
    </row>
    <row r="64" spans="1:6" x14ac:dyDescent="0.2">
      <c r="A64" s="10" t="s">
        <v>1021</v>
      </c>
      <c r="B64" s="10" t="s">
        <v>1022</v>
      </c>
      <c r="C64" s="10" t="s">
        <v>87</v>
      </c>
      <c r="D64" s="10">
        <v>1307523</v>
      </c>
      <c r="E64" s="10">
        <v>3151.7841920000001</v>
      </c>
      <c r="F64" s="10">
        <v>0.76738831599167312</v>
      </c>
    </row>
    <row r="65" spans="1:6" x14ac:dyDescent="0.2">
      <c r="A65" s="10" t="s">
        <v>1023</v>
      </c>
      <c r="B65" s="10" t="s">
        <v>1024</v>
      </c>
      <c r="C65" s="10" t="s">
        <v>113</v>
      </c>
      <c r="D65" s="10">
        <v>384563</v>
      </c>
      <c r="E65" s="10">
        <v>3001.1296520000001</v>
      </c>
      <c r="F65" s="10">
        <v>0.73070733572641633</v>
      </c>
    </row>
    <row r="66" spans="1:6" x14ac:dyDescent="0.2">
      <c r="A66" s="10" t="s">
        <v>1025</v>
      </c>
      <c r="B66" s="10" t="s">
        <v>1026</v>
      </c>
      <c r="C66" s="10" t="s">
        <v>80</v>
      </c>
      <c r="D66" s="10">
        <v>435664</v>
      </c>
      <c r="E66" s="10">
        <v>2993.4473440000002</v>
      </c>
      <c r="F66" s="10">
        <v>0.72883686711564888</v>
      </c>
    </row>
    <row r="67" spans="1:6" x14ac:dyDescent="0.2">
      <c r="A67" s="10" t="s">
        <v>31</v>
      </c>
      <c r="B67" s="10" t="s">
        <v>32</v>
      </c>
      <c r="C67" s="10" t="s">
        <v>10</v>
      </c>
      <c r="D67" s="10">
        <v>1000000</v>
      </c>
      <c r="E67" s="10">
        <v>2768.5</v>
      </c>
      <c r="F67" s="10">
        <v>0.67406726584119725</v>
      </c>
    </row>
    <row r="68" spans="1:6" x14ac:dyDescent="0.2">
      <c r="A68" s="10" t="s">
        <v>1027</v>
      </c>
      <c r="B68" s="10" t="s">
        <v>1028</v>
      </c>
      <c r="C68" s="10" t="s">
        <v>1029</v>
      </c>
      <c r="D68" s="10">
        <v>5389354</v>
      </c>
      <c r="E68" s="10">
        <v>2702.761031</v>
      </c>
      <c r="F68" s="10">
        <v>0.65806131059718453</v>
      </c>
    </row>
    <row r="69" spans="1:6" x14ac:dyDescent="0.2">
      <c r="A69" s="10" t="s">
        <v>111</v>
      </c>
      <c r="B69" s="10" t="s">
        <v>112</v>
      </c>
      <c r="C69" s="10" t="s">
        <v>113</v>
      </c>
      <c r="D69" s="10">
        <v>1387581</v>
      </c>
      <c r="E69" s="10">
        <v>2698.1512550000002</v>
      </c>
      <c r="F69" s="10">
        <v>0.65693893418235327</v>
      </c>
    </row>
    <row r="70" spans="1:6" x14ac:dyDescent="0.2">
      <c r="A70" s="10" t="s">
        <v>1030</v>
      </c>
      <c r="B70" s="10" t="s">
        <v>1031</v>
      </c>
      <c r="C70" s="10" t="s">
        <v>90</v>
      </c>
      <c r="D70" s="10">
        <v>1673687</v>
      </c>
      <c r="E70" s="10">
        <v>2437.7251160000001</v>
      </c>
      <c r="F70" s="10">
        <v>0.59353104707044801</v>
      </c>
    </row>
    <row r="71" spans="1:6" x14ac:dyDescent="0.2">
      <c r="A71" s="10" t="s">
        <v>1032</v>
      </c>
      <c r="B71" s="10" t="s">
        <v>1033</v>
      </c>
      <c r="C71" s="10" t="s">
        <v>87</v>
      </c>
      <c r="D71" s="10">
        <v>153551</v>
      </c>
      <c r="E71" s="10">
        <v>2065.5680520000001</v>
      </c>
      <c r="F71" s="10">
        <v>0.50291920145225499</v>
      </c>
    </row>
    <row r="72" spans="1:6" x14ac:dyDescent="0.2">
      <c r="A72" s="10" t="s">
        <v>1034</v>
      </c>
      <c r="B72" s="10" t="s">
        <v>1035</v>
      </c>
      <c r="C72" s="10" t="s">
        <v>886</v>
      </c>
      <c r="D72" s="10">
        <v>4933494</v>
      </c>
      <c r="E72" s="10">
        <v>1993.131576</v>
      </c>
      <c r="F72" s="10">
        <v>0.48528255441433138</v>
      </c>
    </row>
    <row r="73" spans="1:6" x14ac:dyDescent="0.2">
      <c r="A73" s="10" t="s">
        <v>1036</v>
      </c>
      <c r="B73" s="10" t="s">
        <v>1037</v>
      </c>
      <c r="C73" s="10" t="s">
        <v>107</v>
      </c>
      <c r="D73" s="10">
        <v>985653</v>
      </c>
      <c r="E73" s="10">
        <v>1964.8992559999999</v>
      </c>
      <c r="F73" s="10">
        <v>0.47840862168875659</v>
      </c>
    </row>
    <row r="74" spans="1:6" x14ac:dyDescent="0.2">
      <c r="A74" s="10" t="s">
        <v>1038</v>
      </c>
      <c r="B74" s="10" t="s">
        <v>1039</v>
      </c>
      <c r="C74" s="10" t="s">
        <v>87</v>
      </c>
      <c r="D74" s="10">
        <v>532914</v>
      </c>
      <c r="E74" s="10">
        <v>1773.5377920000001</v>
      </c>
      <c r="F74" s="10">
        <v>0.43181642417174421</v>
      </c>
    </row>
    <row r="75" spans="1:6" x14ac:dyDescent="0.2">
      <c r="A75" s="10" t="s">
        <v>1040</v>
      </c>
      <c r="B75" s="10" t="s">
        <v>1041</v>
      </c>
      <c r="C75" s="10" t="s">
        <v>20</v>
      </c>
      <c r="D75" s="10">
        <v>270034</v>
      </c>
      <c r="E75" s="10">
        <v>1646.262281</v>
      </c>
      <c r="F75" s="10">
        <v>0.40082770981078658</v>
      </c>
    </row>
    <row r="76" spans="1:6" x14ac:dyDescent="0.2">
      <c r="A76" s="10" t="s">
        <v>1042</v>
      </c>
      <c r="B76" s="10" t="s">
        <v>1043</v>
      </c>
      <c r="C76" s="10" t="s">
        <v>942</v>
      </c>
      <c r="D76" s="10">
        <v>186295</v>
      </c>
      <c r="E76" s="10">
        <v>1600.8329349999999</v>
      </c>
      <c r="F76" s="10">
        <v>0.38976668938558384</v>
      </c>
    </row>
    <row r="77" spans="1:6" x14ac:dyDescent="0.2">
      <c r="A77" s="10" t="s">
        <v>1044</v>
      </c>
      <c r="B77" s="10" t="s">
        <v>1045</v>
      </c>
      <c r="C77" s="10" t="s">
        <v>66</v>
      </c>
      <c r="D77" s="10">
        <v>296845</v>
      </c>
      <c r="E77" s="10">
        <v>1282.221978</v>
      </c>
      <c r="F77" s="10">
        <v>0.312192112303396</v>
      </c>
    </row>
    <row r="78" spans="1:6" x14ac:dyDescent="0.2">
      <c r="A78" s="10" t="s">
        <v>24</v>
      </c>
      <c r="B78" s="10" t="s">
        <v>25</v>
      </c>
      <c r="C78" s="10" t="s">
        <v>26</v>
      </c>
      <c r="D78" s="10">
        <v>376459</v>
      </c>
      <c r="E78" s="10">
        <v>1200.339522</v>
      </c>
      <c r="F78" s="10">
        <v>0.2922555823282173</v>
      </c>
    </row>
    <row r="79" spans="1:6" x14ac:dyDescent="0.2">
      <c r="A79" s="10" t="s">
        <v>1046</v>
      </c>
      <c r="B79" s="10" t="s">
        <v>1047</v>
      </c>
      <c r="C79" s="10" t="s">
        <v>20</v>
      </c>
      <c r="D79" s="10">
        <v>278167</v>
      </c>
      <c r="E79" s="10">
        <v>628.10108600000001</v>
      </c>
      <c r="F79" s="10">
        <v>0.15292843840054421</v>
      </c>
    </row>
    <row r="80" spans="1:6" x14ac:dyDescent="0.2">
      <c r="A80" s="10" t="s">
        <v>1048</v>
      </c>
      <c r="B80" s="10" t="s">
        <v>1049</v>
      </c>
      <c r="C80" s="10" t="s">
        <v>87</v>
      </c>
      <c r="D80" s="10">
        <v>328709</v>
      </c>
      <c r="E80" s="10">
        <v>457.7272825</v>
      </c>
      <c r="F80" s="10">
        <v>0.11144626253050254</v>
      </c>
    </row>
    <row r="81" spans="1:6" x14ac:dyDescent="0.2">
      <c r="A81" s="10" t="s">
        <v>1050</v>
      </c>
      <c r="B81" s="10" t="s">
        <v>1051</v>
      </c>
      <c r="C81" s="10" t="s">
        <v>966</v>
      </c>
      <c r="D81" s="10">
        <v>2334565</v>
      </c>
      <c r="E81" s="10">
        <v>99.219012500000005</v>
      </c>
      <c r="F81" s="10">
        <v>2.4157590202397897E-2</v>
      </c>
    </row>
    <row r="82" spans="1:6" x14ac:dyDescent="0.2">
      <c r="A82" s="12" t="s">
        <v>134</v>
      </c>
      <c r="B82" s="10"/>
      <c r="C82" s="10"/>
      <c r="D82" s="10"/>
      <c r="E82" s="12">
        <f xml:space="preserve"> SUM(E8:E81)</f>
        <v>369301.92446100002</v>
      </c>
      <c r="F82" s="12">
        <f>SUM(F8:F81)</f>
        <v>89.916683580032043</v>
      </c>
    </row>
    <row r="83" spans="1:6" x14ac:dyDescent="0.2">
      <c r="A83" s="10"/>
      <c r="B83" s="10"/>
      <c r="C83" s="10"/>
      <c r="D83" s="10"/>
      <c r="E83" s="10"/>
      <c r="F83" s="10"/>
    </row>
    <row r="84" spans="1:6" x14ac:dyDescent="0.2">
      <c r="A84" s="12" t="s">
        <v>134</v>
      </c>
      <c r="B84" s="10"/>
      <c r="C84" s="10"/>
      <c r="D84" s="10"/>
      <c r="E84" s="49">
        <v>369301.92446100002</v>
      </c>
      <c r="F84" s="49">
        <v>89.916683580032043</v>
      </c>
    </row>
    <row r="85" spans="1:6" x14ac:dyDescent="0.2">
      <c r="A85" s="10"/>
      <c r="B85" s="10"/>
      <c r="C85" s="10"/>
      <c r="D85" s="10"/>
      <c r="E85" s="50"/>
      <c r="F85" s="50"/>
    </row>
    <row r="86" spans="1:6" x14ac:dyDescent="0.2">
      <c r="A86" s="12" t="s">
        <v>159</v>
      </c>
      <c r="B86" s="10"/>
      <c r="C86" s="10"/>
      <c r="D86" s="10"/>
      <c r="E86" s="49">
        <v>41413.7622806</v>
      </c>
      <c r="F86" s="49">
        <v>10.08</v>
      </c>
    </row>
    <row r="87" spans="1:6" x14ac:dyDescent="0.2">
      <c r="A87" s="10"/>
      <c r="B87" s="10"/>
      <c r="C87" s="10"/>
      <c r="D87" s="10"/>
      <c r="E87" s="50"/>
      <c r="F87" s="50"/>
    </row>
    <row r="88" spans="1:6" x14ac:dyDescent="0.2">
      <c r="A88" s="14" t="s">
        <v>160</v>
      </c>
      <c r="B88" s="7"/>
      <c r="C88" s="7"/>
      <c r="D88" s="7"/>
      <c r="E88" s="51">
        <v>410715.68674160005</v>
      </c>
      <c r="F88" s="51">
        <f xml:space="preserve"> ROUND(SUM(F84:F87),2)</f>
        <v>100</v>
      </c>
    </row>
    <row r="90" spans="1:6" x14ac:dyDescent="0.2">
      <c r="A90" s="15" t="s">
        <v>164</v>
      </c>
    </row>
    <row r="91" spans="1:6" x14ac:dyDescent="0.2">
      <c r="A91" s="15" t="s">
        <v>892</v>
      </c>
    </row>
    <row r="92" spans="1:6" x14ac:dyDescent="0.2">
      <c r="A92" s="15" t="s">
        <v>893</v>
      </c>
    </row>
    <row r="93" spans="1:6" x14ac:dyDescent="0.2">
      <c r="A93" s="2" t="s">
        <v>165</v>
      </c>
      <c r="B93" s="16">
        <v>24.5527786</v>
      </c>
    </row>
    <row r="94" spans="1:6" x14ac:dyDescent="0.2">
      <c r="A94" s="2" t="s">
        <v>166</v>
      </c>
      <c r="B94" s="16">
        <v>41.724033599999999</v>
      </c>
    </row>
    <row r="95" spans="1:6" x14ac:dyDescent="0.2">
      <c r="A95" s="2" t="s">
        <v>167</v>
      </c>
      <c r="B95" s="16">
        <v>23.597547599999999</v>
      </c>
    </row>
    <row r="96" spans="1:6" x14ac:dyDescent="0.2">
      <c r="A96" s="2" t="s">
        <v>168</v>
      </c>
      <c r="B96" s="16">
        <v>40.321639699999999</v>
      </c>
    </row>
    <row r="98" spans="1:2" x14ac:dyDescent="0.2">
      <c r="A98" s="15" t="s">
        <v>894</v>
      </c>
    </row>
    <row r="99" spans="1:2" x14ac:dyDescent="0.2">
      <c r="A99" s="2" t="s">
        <v>165</v>
      </c>
      <c r="B99" s="16">
        <v>29.738396900000001</v>
      </c>
    </row>
    <row r="100" spans="1:2" x14ac:dyDescent="0.2">
      <c r="A100" s="2" t="s">
        <v>166</v>
      </c>
      <c r="B100" s="16">
        <v>50.536448100000001</v>
      </c>
    </row>
    <row r="101" spans="1:2" x14ac:dyDescent="0.2">
      <c r="A101" s="2" t="s">
        <v>167</v>
      </c>
      <c r="B101" s="16">
        <v>28.4128407</v>
      </c>
    </row>
    <row r="102" spans="1:2" x14ac:dyDescent="0.2">
      <c r="A102" s="2" t="s">
        <v>168</v>
      </c>
      <c r="B102" s="16">
        <v>48.549365700000003</v>
      </c>
    </row>
    <row r="104" spans="1:2" x14ac:dyDescent="0.2">
      <c r="A104" s="15" t="s">
        <v>169</v>
      </c>
      <c r="B104" s="52" t="s">
        <v>170</v>
      </c>
    </row>
    <row r="106" spans="1:2" x14ac:dyDescent="0.2">
      <c r="A106" s="15" t="s">
        <v>895</v>
      </c>
      <c r="B106" s="53">
        <v>4.2285220172101283E-2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showGridLines="0" zoomScaleNormal="100" workbookViewId="0"/>
  </sheetViews>
  <sheetFormatPr defaultRowHeight="11.25" x14ac:dyDescent="0.2"/>
  <cols>
    <col min="1" max="1" width="38" style="3" customWidth="1"/>
    <col min="2" max="2" width="57.7109375" style="3" bestFit="1" customWidth="1"/>
    <col min="3" max="3" width="11.5703125" style="3" bestFit="1" customWidth="1"/>
    <col min="4" max="4" width="12.5703125" style="3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47" t="s">
        <v>861</v>
      </c>
      <c r="C1" s="47"/>
      <c r="D1" s="47"/>
      <c r="E1" s="47"/>
    </row>
    <row r="3" spans="1:6" s="1" customFormat="1" x14ac:dyDescent="0.2">
      <c r="A3" s="4" t="s">
        <v>0</v>
      </c>
      <c r="B3" s="4" t="s">
        <v>1</v>
      </c>
      <c r="C3" s="4" t="s">
        <v>173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135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259</v>
      </c>
      <c r="B8" s="9" t="s">
        <v>563</v>
      </c>
      <c r="C8" s="9" t="s">
        <v>224</v>
      </c>
      <c r="D8" s="9">
        <v>950</v>
      </c>
      <c r="E8" s="10">
        <v>9532.3452840000009</v>
      </c>
      <c r="F8" s="10">
        <v>3.3602986954196599</v>
      </c>
    </row>
    <row r="9" spans="1:6" x14ac:dyDescent="0.2">
      <c r="A9" s="9" t="s">
        <v>260</v>
      </c>
      <c r="B9" s="9" t="s">
        <v>564</v>
      </c>
      <c r="C9" s="9" t="s">
        <v>230</v>
      </c>
      <c r="D9" s="9">
        <v>910</v>
      </c>
      <c r="E9" s="10">
        <v>9130.4053750000003</v>
      </c>
      <c r="F9" s="10">
        <v>3.2186086798348499</v>
      </c>
    </row>
    <row r="10" spans="1:6" x14ac:dyDescent="0.2">
      <c r="A10" s="9" t="s">
        <v>352</v>
      </c>
      <c r="B10" s="9" t="s">
        <v>565</v>
      </c>
      <c r="C10" s="9" t="s">
        <v>142</v>
      </c>
      <c r="D10" s="9">
        <v>250</v>
      </c>
      <c r="E10" s="10">
        <v>2506.431</v>
      </c>
      <c r="F10" s="10">
        <v>0.88355557510031502</v>
      </c>
    </row>
    <row r="11" spans="1:6" x14ac:dyDescent="0.2">
      <c r="A11" s="9" t="s">
        <v>447</v>
      </c>
      <c r="B11" s="9" t="s">
        <v>566</v>
      </c>
      <c r="C11" s="9" t="s">
        <v>386</v>
      </c>
      <c r="D11" s="9">
        <v>25</v>
      </c>
      <c r="E11" s="10">
        <v>2501.7060000000001</v>
      </c>
      <c r="F11" s="10">
        <v>0.88188993974376695</v>
      </c>
    </row>
    <row r="12" spans="1:6" x14ac:dyDescent="0.2">
      <c r="A12" s="9" t="s">
        <v>448</v>
      </c>
      <c r="B12" s="9" t="s">
        <v>567</v>
      </c>
      <c r="C12" s="9" t="s">
        <v>386</v>
      </c>
      <c r="D12" s="9">
        <v>125</v>
      </c>
      <c r="E12" s="10">
        <v>1253.5901670000001</v>
      </c>
      <c r="F12" s="10">
        <v>0.441909863444789</v>
      </c>
    </row>
    <row r="13" spans="1:6" x14ac:dyDescent="0.2">
      <c r="A13" s="9" t="s">
        <v>449</v>
      </c>
      <c r="B13" s="9" t="s">
        <v>568</v>
      </c>
      <c r="C13" s="9" t="s">
        <v>386</v>
      </c>
      <c r="D13" s="9">
        <v>99</v>
      </c>
      <c r="E13" s="10">
        <v>994.99752000000001</v>
      </c>
      <c r="F13" s="10">
        <v>0.35075196804020797</v>
      </c>
    </row>
    <row r="14" spans="1:6" x14ac:dyDescent="0.2">
      <c r="A14" s="8" t="s">
        <v>134</v>
      </c>
      <c r="B14" s="9"/>
      <c r="C14" s="9"/>
      <c r="D14" s="9"/>
      <c r="E14" s="12">
        <f>SUM(E8:E13)</f>
        <v>25919.475345999999</v>
      </c>
      <c r="F14" s="12">
        <f>SUM(F8:F13)</f>
        <v>9.1370147215835882</v>
      </c>
    </row>
    <row r="15" spans="1:6" x14ac:dyDescent="0.2">
      <c r="A15" s="9"/>
      <c r="B15" s="9"/>
      <c r="C15" s="9"/>
      <c r="D15" s="9"/>
      <c r="E15" s="10"/>
      <c r="F15" s="10"/>
    </row>
    <row r="16" spans="1:6" x14ac:dyDescent="0.2">
      <c r="A16" s="8" t="s">
        <v>148</v>
      </c>
      <c r="B16" s="9"/>
      <c r="C16" s="9"/>
      <c r="D16" s="9"/>
      <c r="E16" s="10"/>
      <c r="F16" s="10"/>
    </row>
    <row r="17" spans="1:6" x14ac:dyDescent="0.2">
      <c r="A17" s="8" t="s">
        <v>149</v>
      </c>
      <c r="B17" s="9"/>
      <c r="C17" s="9"/>
      <c r="D17" s="9"/>
      <c r="E17" s="10"/>
      <c r="F17" s="10"/>
    </row>
    <row r="18" spans="1:6" x14ac:dyDescent="0.2">
      <c r="A18" s="9" t="s">
        <v>150</v>
      </c>
      <c r="B18" s="9" t="s">
        <v>569</v>
      </c>
      <c r="C18" s="9" t="s">
        <v>151</v>
      </c>
      <c r="D18" s="9">
        <v>20000</v>
      </c>
      <c r="E18" s="10">
        <v>19913.64</v>
      </c>
      <c r="F18" s="10">
        <v>7.0198651558892502</v>
      </c>
    </row>
    <row r="19" spans="1:6" x14ac:dyDescent="0.2">
      <c r="A19" s="9" t="s">
        <v>450</v>
      </c>
      <c r="B19" s="9" t="s">
        <v>570</v>
      </c>
      <c r="C19" s="9" t="s">
        <v>156</v>
      </c>
      <c r="D19" s="9">
        <v>20000</v>
      </c>
      <c r="E19" s="10">
        <v>19892.66</v>
      </c>
      <c r="F19" s="10">
        <v>7.0124693823907496</v>
      </c>
    </row>
    <row r="20" spans="1:6" x14ac:dyDescent="0.2">
      <c r="A20" s="9" t="s">
        <v>451</v>
      </c>
      <c r="B20" s="9" t="s">
        <v>571</v>
      </c>
      <c r="C20" s="9" t="s">
        <v>151</v>
      </c>
      <c r="D20" s="9">
        <v>20000</v>
      </c>
      <c r="E20" s="10">
        <v>19870.28</v>
      </c>
      <c r="F20" s="10">
        <v>7.00458008730513</v>
      </c>
    </row>
    <row r="21" spans="1:6" x14ac:dyDescent="0.2">
      <c r="A21" s="9" t="s">
        <v>193</v>
      </c>
      <c r="B21" s="9" t="s">
        <v>572</v>
      </c>
      <c r="C21" s="9" t="s">
        <v>156</v>
      </c>
      <c r="D21" s="9">
        <v>18320</v>
      </c>
      <c r="E21" s="10">
        <v>18224.424559999999</v>
      </c>
      <c r="F21" s="10">
        <v>6.4243906666423696</v>
      </c>
    </row>
    <row r="22" spans="1:6" x14ac:dyDescent="0.2">
      <c r="A22" s="9" t="s">
        <v>452</v>
      </c>
      <c r="B22" s="9" t="s">
        <v>573</v>
      </c>
      <c r="C22" s="9" t="s">
        <v>156</v>
      </c>
      <c r="D22" s="9">
        <v>17500</v>
      </c>
      <c r="E22" s="10">
        <v>17396.2775</v>
      </c>
      <c r="F22" s="10">
        <v>6.1324560584820302</v>
      </c>
    </row>
    <row r="23" spans="1:6" x14ac:dyDescent="0.2">
      <c r="A23" s="8" t="s">
        <v>134</v>
      </c>
      <c r="B23" s="9"/>
      <c r="C23" s="9"/>
      <c r="D23" s="9"/>
      <c r="E23" s="12">
        <f>SUM(E18:E22)</f>
        <v>95297.282059999998</v>
      </c>
      <c r="F23" s="12">
        <f>SUM(F18:F22)</f>
        <v>33.593761350709528</v>
      </c>
    </row>
    <row r="24" spans="1:6" x14ac:dyDescent="0.2">
      <c r="A24" s="9"/>
      <c r="B24" s="9"/>
      <c r="C24" s="9"/>
      <c r="D24" s="9"/>
      <c r="E24" s="10"/>
      <c r="F24" s="10"/>
    </row>
    <row r="25" spans="1:6" x14ac:dyDescent="0.2">
      <c r="A25" s="8" t="s">
        <v>154</v>
      </c>
      <c r="B25" s="9"/>
      <c r="C25" s="9"/>
      <c r="D25" s="9"/>
      <c r="E25" s="10"/>
      <c r="F25" s="10"/>
    </row>
    <row r="26" spans="1:6" x14ac:dyDescent="0.2">
      <c r="A26" s="9" t="s">
        <v>262</v>
      </c>
      <c r="B26" s="9" t="s">
        <v>574</v>
      </c>
      <c r="C26" s="9" t="s">
        <v>151</v>
      </c>
      <c r="D26" s="9">
        <v>3800</v>
      </c>
      <c r="E26" s="10">
        <v>18933.5</v>
      </c>
      <c r="F26" s="10">
        <v>6.6743506927427196</v>
      </c>
    </row>
    <row r="27" spans="1:6" x14ac:dyDescent="0.2">
      <c r="A27" s="9" t="s">
        <v>209</v>
      </c>
      <c r="B27" s="9" t="s">
        <v>575</v>
      </c>
      <c r="C27" s="9" t="s">
        <v>156</v>
      </c>
      <c r="D27" s="9">
        <v>3500</v>
      </c>
      <c r="E27" s="10">
        <v>17401.422500000001</v>
      </c>
      <c r="F27" s="10">
        <v>6.1342697503147203</v>
      </c>
    </row>
    <row r="28" spans="1:6" x14ac:dyDescent="0.2">
      <c r="A28" s="9" t="s">
        <v>263</v>
      </c>
      <c r="B28" s="9" t="s">
        <v>576</v>
      </c>
      <c r="C28" s="9" t="s">
        <v>156</v>
      </c>
      <c r="D28" s="9">
        <v>2300</v>
      </c>
      <c r="E28" s="10">
        <v>11445.7315</v>
      </c>
      <c r="F28" s="10">
        <v>4.0347968397798697</v>
      </c>
    </row>
    <row r="29" spans="1:6" x14ac:dyDescent="0.2">
      <c r="A29" s="9" t="s">
        <v>453</v>
      </c>
      <c r="B29" s="9" t="s">
        <v>577</v>
      </c>
      <c r="C29" s="9" t="s">
        <v>151</v>
      </c>
      <c r="D29" s="9">
        <v>2000</v>
      </c>
      <c r="E29" s="10">
        <v>9975.7999999999993</v>
      </c>
      <c r="F29" s="10">
        <v>3.5166233206043702</v>
      </c>
    </row>
    <row r="30" spans="1:6" x14ac:dyDescent="0.2">
      <c r="A30" s="9" t="s">
        <v>454</v>
      </c>
      <c r="B30" s="9" t="s">
        <v>578</v>
      </c>
      <c r="C30" s="9" t="s">
        <v>156</v>
      </c>
      <c r="D30" s="9">
        <v>2000</v>
      </c>
      <c r="E30" s="10">
        <v>9975.66</v>
      </c>
      <c r="F30" s="10">
        <v>3.5165739684456501</v>
      </c>
    </row>
    <row r="31" spans="1:6" x14ac:dyDescent="0.2">
      <c r="A31" s="9" t="s">
        <v>455</v>
      </c>
      <c r="B31" s="9" t="s">
        <v>579</v>
      </c>
      <c r="C31" s="9" t="s">
        <v>156</v>
      </c>
      <c r="D31" s="9">
        <v>2000</v>
      </c>
      <c r="E31" s="10">
        <v>9941.17</v>
      </c>
      <c r="F31" s="10">
        <v>3.5044157116313999</v>
      </c>
    </row>
    <row r="32" spans="1:6" x14ac:dyDescent="0.2">
      <c r="A32" s="9" t="s">
        <v>456</v>
      </c>
      <c r="B32" s="9" t="s">
        <v>580</v>
      </c>
      <c r="C32" s="9" t="s">
        <v>457</v>
      </c>
      <c r="D32" s="9">
        <v>2000</v>
      </c>
      <c r="E32" s="10">
        <v>9899.56</v>
      </c>
      <c r="F32" s="10">
        <v>3.4897475450311899</v>
      </c>
    </row>
    <row r="33" spans="1:6" x14ac:dyDescent="0.2">
      <c r="A33" s="9" t="s">
        <v>208</v>
      </c>
      <c r="B33" s="9" t="s">
        <v>877</v>
      </c>
      <c r="C33" s="9" t="s">
        <v>153</v>
      </c>
      <c r="D33" s="9">
        <v>1800</v>
      </c>
      <c r="E33" s="10">
        <v>8995.2659999999996</v>
      </c>
      <c r="F33" s="10">
        <v>3.1709699663826001</v>
      </c>
    </row>
    <row r="34" spans="1:6" x14ac:dyDescent="0.2">
      <c r="A34" s="9" t="s">
        <v>458</v>
      </c>
      <c r="B34" s="9" t="s">
        <v>581</v>
      </c>
      <c r="C34" s="9" t="s">
        <v>156</v>
      </c>
      <c r="D34" s="9">
        <v>1500</v>
      </c>
      <c r="E34" s="10">
        <v>7453.17</v>
      </c>
      <c r="F34" s="10">
        <v>2.6273573482255901</v>
      </c>
    </row>
    <row r="35" spans="1:6" x14ac:dyDescent="0.2">
      <c r="A35" s="9" t="s">
        <v>459</v>
      </c>
      <c r="B35" s="9" t="s">
        <v>582</v>
      </c>
      <c r="C35" s="9" t="s">
        <v>151</v>
      </c>
      <c r="D35" s="9">
        <v>1000</v>
      </c>
      <c r="E35" s="10">
        <v>4985.2550000000001</v>
      </c>
      <c r="F35" s="10">
        <v>1.7573792570179401</v>
      </c>
    </row>
    <row r="36" spans="1:6" x14ac:dyDescent="0.2">
      <c r="A36" s="9" t="s">
        <v>460</v>
      </c>
      <c r="B36" s="9" t="s">
        <v>583</v>
      </c>
      <c r="C36" s="9" t="s">
        <v>151</v>
      </c>
      <c r="D36" s="9">
        <v>1000</v>
      </c>
      <c r="E36" s="10">
        <v>4977.415</v>
      </c>
      <c r="F36" s="10">
        <v>1.75461553613003</v>
      </c>
    </row>
    <row r="37" spans="1:6" x14ac:dyDescent="0.2">
      <c r="A37" s="9" t="s">
        <v>461</v>
      </c>
      <c r="B37" s="9" t="s">
        <v>584</v>
      </c>
      <c r="C37" s="9" t="s">
        <v>304</v>
      </c>
      <c r="D37" s="9">
        <v>1000</v>
      </c>
      <c r="E37" s="10">
        <v>4970.6149999999998</v>
      </c>
      <c r="F37" s="10">
        <v>1.75221843127828</v>
      </c>
    </row>
    <row r="38" spans="1:6" x14ac:dyDescent="0.2">
      <c r="A38" s="9" t="s">
        <v>462</v>
      </c>
      <c r="B38" s="9" t="s">
        <v>585</v>
      </c>
      <c r="C38" s="9" t="s">
        <v>153</v>
      </c>
      <c r="D38" s="9">
        <v>1000</v>
      </c>
      <c r="E38" s="10">
        <v>4942.96</v>
      </c>
      <c r="F38" s="10">
        <v>1.7424696173554599</v>
      </c>
    </row>
    <row r="39" spans="1:6" x14ac:dyDescent="0.2">
      <c r="A39" s="9" t="s">
        <v>463</v>
      </c>
      <c r="B39" s="9" t="s">
        <v>586</v>
      </c>
      <c r="C39" s="9" t="s">
        <v>153</v>
      </c>
      <c r="D39" s="9">
        <v>1000</v>
      </c>
      <c r="E39" s="10">
        <v>4941.915</v>
      </c>
      <c r="F39" s="10">
        <v>1.7421012387422099</v>
      </c>
    </row>
    <row r="40" spans="1:6" x14ac:dyDescent="0.2">
      <c r="A40" s="9" t="s">
        <v>265</v>
      </c>
      <c r="B40" s="9" t="s">
        <v>587</v>
      </c>
      <c r="C40" s="9" t="s">
        <v>151</v>
      </c>
      <c r="D40" s="9">
        <v>900</v>
      </c>
      <c r="E40" s="10">
        <v>4466.79</v>
      </c>
      <c r="F40" s="10">
        <v>1.5746123501115099</v>
      </c>
    </row>
    <row r="41" spans="1:6" x14ac:dyDescent="0.2">
      <c r="A41" s="9" t="s">
        <v>267</v>
      </c>
      <c r="B41" s="9" t="s">
        <v>588</v>
      </c>
      <c r="C41" s="9" t="s">
        <v>153</v>
      </c>
      <c r="D41" s="9">
        <v>900</v>
      </c>
      <c r="E41" s="10">
        <v>4444.9065000000001</v>
      </c>
      <c r="F41" s="10">
        <v>1.56689807893161</v>
      </c>
    </row>
    <row r="42" spans="1:6" x14ac:dyDescent="0.2">
      <c r="A42" s="9" t="s">
        <v>446</v>
      </c>
      <c r="B42" s="9" t="s">
        <v>589</v>
      </c>
      <c r="C42" s="9" t="s">
        <v>151</v>
      </c>
      <c r="D42" s="9">
        <v>800</v>
      </c>
      <c r="E42" s="10">
        <v>3989.7559999999999</v>
      </c>
      <c r="F42" s="10">
        <v>1.40645050954522</v>
      </c>
    </row>
    <row r="43" spans="1:6" x14ac:dyDescent="0.2">
      <c r="A43" s="9" t="s">
        <v>464</v>
      </c>
      <c r="B43" s="9" t="s">
        <v>590</v>
      </c>
      <c r="C43" s="9" t="s">
        <v>304</v>
      </c>
      <c r="D43" s="9">
        <v>500</v>
      </c>
      <c r="E43" s="10">
        <v>2489.1774999999998</v>
      </c>
      <c r="F43" s="10">
        <v>0.87747345031212298</v>
      </c>
    </row>
    <row r="44" spans="1:6" x14ac:dyDescent="0.2">
      <c r="A44" s="9" t="s">
        <v>465</v>
      </c>
      <c r="B44" s="9" t="s">
        <v>591</v>
      </c>
      <c r="C44" s="9" t="s">
        <v>151</v>
      </c>
      <c r="D44" s="9">
        <v>500</v>
      </c>
      <c r="E44" s="10">
        <v>2488.29</v>
      </c>
      <c r="F44" s="10">
        <v>0.87716059287742698</v>
      </c>
    </row>
    <row r="45" spans="1:6" x14ac:dyDescent="0.2">
      <c r="A45" s="9" t="s">
        <v>158</v>
      </c>
      <c r="B45" s="9" t="s">
        <v>592</v>
      </c>
      <c r="C45" s="9" t="s">
        <v>151</v>
      </c>
      <c r="D45" s="9">
        <v>500</v>
      </c>
      <c r="E45" s="10">
        <v>2487.7325000000001</v>
      </c>
      <c r="F45" s="10">
        <v>0.87696406553112605</v>
      </c>
    </row>
    <row r="46" spans="1:6" x14ac:dyDescent="0.2">
      <c r="A46" s="9" t="s">
        <v>466</v>
      </c>
      <c r="B46" s="9" t="s">
        <v>593</v>
      </c>
      <c r="C46" s="9" t="s">
        <v>151</v>
      </c>
      <c r="D46" s="9">
        <v>500</v>
      </c>
      <c r="E46" s="10">
        <v>2484.1750000000002</v>
      </c>
      <c r="F46" s="10">
        <v>0.87570999192669796</v>
      </c>
    </row>
    <row r="47" spans="1:6" x14ac:dyDescent="0.2">
      <c r="A47" s="9" t="s">
        <v>266</v>
      </c>
      <c r="B47" s="9" t="s">
        <v>594</v>
      </c>
      <c r="C47" s="9" t="s">
        <v>156</v>
      </c>
      <c r="D47" s="9">
        <v>500</v>
      </c>
      <c r="E47" s="10">
        <v>2470.0925000000002</v>
      </c>
      <c r="F47" s="10">
        <v>0.87074569353334497</v>
      </c>
    </row>
    <row r="48" spans="1:6" x14ac:dyDescent="0.2">
      <c r="A48" s="9" t="s">
        <v>264</v>
      </c>
      <c r="B48" s="9" t="s">
        <v>595</v>
      </c>
      <c r="C48" s="9" t="s">
        <v>156</v>
      </c>
      <c r="D48" s="9">
        <v>400</v>
      </c>
      <c r="E48" s="10">
        <v>1995.67</v>
      </c>
      <c r="F48" s="10">
        <v>0.70350444698475501</v>
      </c>
    </row>
    <row r="49" spans="1:6" x14ac:dyDescent="0.2">
      <c r="A49" s="8" t="s">
        <v>134</v>
      </c>
      <c r="B49" s="9"/>
      <c r="C49" s="9"/>
      <c r="D49" s="9"/>
      <c r="E49" s="12">
        <f>SUM(E26:E48)</f>
        <v>156156.03000000003</v>
      </c>
      <c r="F49" s="12">
        <f>SUM(F26:F48)</f>
        <v>55.047408403435831</v>
      </c>
    </row>
    <row r="50" spans="1:6" x14ac:dyDescent="0.2">
      <c r="A50" s="9"/>
      <c r="B50" s="9"/>
      <c r="C50" s="9"/>
      <c r="D50" s="9"/>
      <c r="E50" s="10"/>
      <c r="F50" s="10"/>
    </row>
    <row r="51" spans="1:6" x14ac:dyDescent="0.2">
      <c r="A51" s="8" t="s">
        <v>211</v>
      </c>
      <c r="B51" s="9"/>
      <c r="C51" s="9"/>
      <c r="D51" s="9"/>
      <c r="E51" s="10"/>
      <c r="F51" s="10"/>
    </row>
    <row r="52" spans="1:6" x14ac:dyDescent="0.2">
      <c r="A52" s="9" t="s">
        <v>467</v>
      </c>
      <c r="B52" s="9" t="s">
        <v>596</v>
      </c>
      <c r="C52" s="9" t="s">
        <v>213</v>
      </c>
      <c r="D52" s="9">
        <v>456500</v>
      </c>
      <c r="E52" s="10">
        <v>456.10193199999998</v>
      </c>
      <c r="F52" s="10">
        <v>0.16078296383687599</v>
      </c>
    </row>
    <row r="53" spans="1:6" x14ac:dyDescent="0.2">
      <c r="A53" s="8" t="s">
        <v>134</v>
      </c>
      <c r="B53" s="9"/>
      <c r="C53" s="9"/>
      <c r="D53" s="9"/>
      <c r="E53" s="12">
        <f>SUM(E52:E52)</f>
        <v>456.10193199999998</v>
      </c>
      <c r="F53" s="12">
        <f>SUM(F52:F52)</f>
        <v>0.16078296383687599</v>
      </c>
    </row>
    <row r="54" spans="1:6" x14ac:dyDescent="0.2">
      <c r="A54" s="9"/>
      <c r="B54" s="9"/>
      <c r="C54" s="9"/>
      <c r="D54" s="9"/>
      <c r="E54" s="10"/>
      <c r="F54" s="10"/>
    </row>
    <row r="55" spans="1:6" x14ac:dyDescent="0.2">
      <c r="A55" s="8" t="s">
        <v>134</v>
      </c>
      <c r="B55" s="9"/>
      <c r="C55" s="9"/>
      <c r="D55" s="9"/>
      <c r="E55" s="12">
        <v>277828.88933800004</v>
      </c>
      <c r="F55" s="12">
        <v>97.938967439565843</v>
      </c>
    </row>
    <row r="56" spans="1:6" x14ac:dyDescent="0.2">
      <c r="A56" s="9"/>
      <c r="B56" s="9"/>
      <c r="C56" s="9"/>
      <c r="D56" s="9"/>
      <c r="E56" s="10"/>
      <c r="F56" s="10"/>
    </row>
    <row r="57" spans="1:6" x14ac:dyDescent="0.2">
      <c r="A57" s="8" t="s">
        <v>159</v>
      </c>
      <c r="B57" s="9"/>
      <c r="C57" s="9"/>
      <c r="D57" s="9"/>
      <c r="E57" s="12">
        <v>5846.6444694000002</v>
      </c>
      <c r="F57" s="12">
        <v>2.06</v>
      </c>
    </row>
    <row r="58" spans="1:6" x14ac:dyDescent="0.2">
      <c r="A58" s="9"/>
      <c r="B58" s="9"/>
      <c r="C58" s="9"/>
      <c r="D58" s="9"/>
      <c r="E58" s="10"/>
      <c r="F58" s="10"/>
    </row>
    <row r="59" spans="1:6" x14ac:dyDescent="0.2">
      <c r="A59" s="13" t="s">
        <v>160</v>
      </c>
      <c r="B59" s="6"/>
      <c r="C59" s="6"/>
      <c r="D59" s="6"/>
      <c r="E59" s="14">
        <v>283675.53446940001</v>
      </c>
      <c r="F59" s="14">
        <f xml:space="preserve"> ROUND(SUM(F55:F58),2)</f>
        <v>100</v>
      </c>
    </row>
    <row r="60" spans="1:6" x14ac:dyDescent="0.2">
      <c r="A60" s="1" t="s">
        <v>163</v>
      </c>
    </row>
    <row r="62" spans="1:6" x14ac:dyDescent="0.2">
      <c r="A62" s="1" t="s">
        <v>164</v>
      </c>
    </row>
    <row r="63" spans="1:6" x14ac:dyDescent="0.2">
      <c r="A63" s="1" t="s">
        <v>860</v>
      </c>
    </row>
    <row r="64" spans="1:6" x14ac:dyDescent="0.2">
      <c r="A64" s="1" t="s">
        <v>558</v>
      </c>
    </row>
    <row r="65" spans="1:4" s="3" customFormat="1" x14ac:dyDescent="0.2">
      <c r="A65" s="3" t="s">
        <v>505</v>
      </c>
      <c r="D65" s="16">
        <v>1001.8518</v>
      </c>
    </row>
    <row r="66" spans="1:4" s="3" customFormat="1" x14ac:dyDescent="0.2">
      <c r="A66" s="3" t="s">
        <v>511</v>
      </c>
      <c r="D66" s="16">
        <v>2280.8719999999998</v>
      </c>
    </row>
    <row r="67" spans="1:4" s="3" customFormat="1" x14ac:dyDescent="0.2">
      <c r="A67" s="3" t="s">
        <v>506</v>
      </c>
      <c r="D67" s="16">
        <v>1022.5038</v>
      </c>
    </row>
    <row r="68" spans="1:4" s="3" customFormat="1" x14ac:dyDescent="0.2">
      <c r="A68" s="3" t="s">
        <v>510</v>
      </c>
      <c r="D68" s="16">
        <v>1000.673</v>
      </c>
    </row>
    <row r="69" spans="1:4" s="3" customFormat="1" x14ac:dyDescent="0.2">
      <c r="A69" s="3" t="s">
        <v>508</v>
      </c>
      <c r="D69" s="16">
        <v>2343.2584000000002</v>
      </c>
    </row>
    <row r="70" spans="1:4" s="3" customFormat="1" x14ac:dyDescent="0.2">
      <c r="A70" s="3" t="s">
        <v>513</v>
      </c>
      <c r="D70" s="16">
        <v>1055.8063</v>
      </c>
    </row>
    <row r="71" spans="1:4" s="3" customFormat="1" x14ac:dyDescent="0.2">
      <c r="A71" s="3" t="s">
        <v>514</v>
      </c>
      <c r="D71" s="16">
        <v>1512.34</v>
      </c>
    </row>
    <row r="72" spans="1:4" s="3" customFormat="1" x14ac:dyDescent="0.2">
      <c r="A72" s="3" t="s">
        <v>517</v>
      </c>
      <c r="D72" s="16">
        <v>3640.4872999999998</v>
      </c>
    </row>
    <row r="73" spans="1:4" s="3" customFormat="1" x14ac:dyDescent="0.2">
      <c r="A73" s="3" t="s">
        <v>512</v>
      </c>
      <c r="D73" s="16">
        <v>1245.5572999999999</v>
      </c>
    </row>
    <row r="74" spans="1:4" s="3" customFormat="1" x14ac:dyDescent="0.2">
      <c r="A74" s="3" t="s">
        <v>503</v>
      </c>
      <c r="D74" s="16">
        <v>1000.7164</v>
      </c>
    </row>
    <row r="75" spans="1:4" s="3" customFormat="1" x14ac:dyDescent="0.2">
      <c r="A75" s="3" t="s">
        <v>502</v>
      </c>
      <c r="D75" s="16">
        <v>2276.4546999999998</v>
      </c>
    </row>
    <row r="76" spans="1:4" s="3" customFormat="1" x14ac:dyDescent="0.2">
      <c r="A76" s="3" t="s">
        <v>504</v>
      </c>
      <c r="D76" s="16">
        <v>1022.2288</v>
      </c>
    </row>
    <row r="78" spans="1:4" s="3" customFormat="1" x14ac:dyDescent="0.2">
      <c r="A78" s="1" t="s">
        <v>559</v>
      </c>
    </row>
    <row r="79" spans="1:4" s="3" customFormat="1" x14ac:dyDescent="0.2">
      <c r="A79" s="3" t="s">
        <v>505</v>
      </c>
      <c r="D79" s="16">
        <v>1001.8518</v>
      </c>
    </row>
    <row r="80" spans="1:4" s="3" customFormat="1" x14ac:dyDescent="0.2">
      <c r="A80" s="3" t="s">
        <v>511</v>
      </c>
      <c r="D80" s="16">
        <v>2365.0967999999998</v>
      </c>
    </row>
    <row r="81" spans="1:6" x14ac:dyDescent="0.2">
      <c r="A81" s="3" t="s">
        <v>506</v>
      </c>
      <c r="D81" s="16">
        <v>1022.3301</v>
      </c>
      <c r="E81" s="3"/>
      <c r="F81" s="3"/>
    </row>
    <row r="82" spans="1:6" x14ac:dyDescent="0.2">
      <c r="A82" s="3" t="s">
        <v>510</v>
      </c>
      <c r="D82" s="16">
        <v>1000.673</v>
      </c>
      <c r="E82" s="3"/>
      <c r="F82" s="3"/>
    </row>
    <row r="83" spans="1:6" x14ac:dyDescent="0.2">
      <c r="A83" s="3" t="s">
        <v>508</v>
      </c>
      <c r="D83" s="16">
        <v>2423.8809000000001</v>
      </c>
      <c r="E83" s="3"/>
      <c r="F83" s="3"/>
    </row>
    <row r="84" spans="1:6" x14ac:dyDescent="0.2">
      <c r="A84" s="3" t="s">
        <v>513</v>
      </c>
      <c r="D84" s="16">
        <v>1055.6207999999999</v>
      </c>
      <c r="E84" s="3"/>
      <c r="F84" s="3"/>
    </row>
    <row r="85" spans="1:6" x14ac:dyDescent="0.2">
      <c r="A85" s="3" t="s">
        <v>514</v>
      </c>
      <c r="D85" s="16">
        <v>1512.34</v>
      </c>
      <c r="E85" s="3"/>
      <c r="F85" s="3"/>
    </row>
    <row r="86" spans="1:6" x14ac:dyDescent="0.2">
      <c r="A86" s="3" t="s">
        <v>517</v>
      </c>
      <c r="D86" s="16">
        <v>3761.0509000000002</v>
      </c>
      <c r="E86" s="3"/>
      <c r="F86" s="3"/>
    </row>
    <row r="87" spans="1:6" x14ac:dyDescent="0.2">
      <c r="A87" s="3" t="s">
        <v>512</v>
      </c>
      <c r="D87" s="16">
        <v>1245.3474000000001</v>
      </c>
      <c r="E87" s="3"/>
      <c r="F87" s="3"/>
    </row>
    <row r="88" spans="1:6" x14ac:dyDescent="0.2">
      <c r="A88" s="3" t="s">
        <v>503</v>
      </c>
      <c r="D88" s="16">
        <v>1000.7164</v>
      </c>
      <c r="E88" s="3"/>
      <c r="F88" s="3"/>
    </row>
    <row r="89" spans="1:6" x14ac:dyDescent="0.2">
      <c r="A89" s="3" t="s">
        <v>502</v>
      </c>
      <c r="D89" s="16">
        <v>2359.7321000000002</v>
      </c>
      <c r="E89" s="3"/>
      <c r="F89" s="3"/>
    </row>
    <row r="90" spans="1:6" x14ac:dyDescent="0.2">
      <c r="A90" s="3" t="s">
        <v>504</v>
      </c>
      <c r="D90" s="16">
        <v>1022.0567</v>
      </c>
      <c r="E90" s="3"/>
      <c r="F90" s="3"/>
    </row>
    <row r="91" spans="1:6" x14ac:dyDescent="0.2">
      <c r="A91" s="3" t="s">
        <v>515</v>
      </c>
      <c r="D91" s="16">
        <v>10.0923</v>
      </c>
      <c r="E91" s="3"/>
      <c r="F91" s="3"/>
    </row>
    <row r="92" spans="1:6" x14ac:dyDescent="0.2">
      <c r="A92" s="3" t="s">
        <v>516</v>
      </c>
      <c r="D92" s="16">
        <v>10.0923</v>
      </c>
      <c r="E92" s="3"/>
      <c r="F92" s="3"/>
    </row>
    <row r="94" spans="1:6" x14ac:dyDescent="0.2">
      <c r="A94" s="1" t="s">
        <v>169</v>
      </c>
      <c r="D94" s="17"/>
      <c r="E94" s="3"/>
      <c r="F94" s="3"/>
    </row>
    <row r="95" spans="1:6" x14ac:dyDescent="0.2">
      <c r="A95" s="1"/>
      <c r="D95" s="17"/>
      <c r="E95" s="3"/>
      <c r="F95" s="3"/>
    </row>
    <row r="96" spans="1:6" x14ac:dyDescent="0.2">
      <c r="A96" s="35" t="s">
        <v>550</v>
      </c>
      <c r="B96" s="36"/>
      <c r="C96" s="43" t="s">
        <v>557</v>
      </c>
      <c r="D96" s="44"/>
      <c r="E96" s="3"/>
      <c r="F96" s="3"/>
    </row>
    <row r="97" spans="1:6" ht="12.75" x14ac:dyDescent="0.2">
      <c r="A97" s="45"/>
      <c r="B97" s="46"/>
      <c r="C97" s="37" t="s">
        <v>551</v>
      </c>
      <c r="D97" s="37" t="s">
        <v>552</v>
      </c>
      <c r="E97" s="3"/>
      <c r="F97" s="3"/>
    </row>
    <row r="98" spans="1:6" ht="12.75" x14ac:dyDescent="0.2">
      <c r="A98" s="39" t="s">
        <v>553</v>
      </c>
      <c r="B98" s="40"/>
      <c r="C98" s="38">
        <v>26.632548323000002</v>
      </c>
      <c r="D98" s="38">
        <v>24.674552289999994</v>
      </c>
      <c r="E98" s="3"/>
      <c r="F98" s="3"/>
    </row>
    <row r="99" spans="1:6" ht="12.75" x14ac:dyDescent="0.2">
      <c r="A99" s="39" t="s">
        <v>506</v>
      </c>
      <c r="B99" s="40"/>
      <c r="C99" s="38">
        <v>27.973506028000003</v>
      </c>
      <c r="D99" s="38">
        <v>25.916924234999996</v>
      </c>
      <c r="E99" s="3"/>
      <c r="F99" s="3"/>
    </row>
    <row r="100" spans="1:6" ht="12.75" x14ac:dyDescent="0.2">
      <c r="A100" s="39" t="s">
        <v>510</v>
      </c>
      <c r="B100" s="40"/>
      <c r="C100" s="38">
        <v>24.819989664000015</v>
      </c>
      <c r="D100" s="38">
        <v>22.995250980999991</v>
      </c>
      <c r="E100" s="3"/>
      <c r="F100" s="3"/>
    </row>
    <row r="101" spans="1:6" ht="12.75" x14ac:dyDescent="0.2">
      <c r="A101" s="39" t="s">
        <v>513</v>
      </c>
      <c r="B101" s="40"/>
      <c r="C101" s="38">
        <v>26.997906589999999</v>
      </c>
      <c r="D101" s="38">
        <v>25.013049813000002</v>
      </c>
      <c r="E101" s="3"/>
      <c r="F101" s="3"/>
    </row>
    <row r="102" spans="1:6" ht="12.75" x14ac:dyDescent="0.2">
      <c r="A102" s="39" t="s">
        <v>554</v>
      </c>
      <c r="B102" s="40"/>
      <c r="C102" s="38">
        <v>36.121358532999977</v>
      </c>
      <c r="D102" s="38">
        <v>33.465755477999998</v>
      </c>
      <c r="E102" s="3"/>
      <c r="F102" s="3"/>
    </row>
    <row r="103" spans="1:6" ht="12.75" x14ac:dyDescent="0.2">
      <c r="A103" s="39" t="s">
        <v>512</v>
      </c>
      <c r="B103" s="40"/>
      <c r="C103" s="38">
        <v>30.631647372000003</v>
      </c>
      <c r="D103" s="38">
        <v>28.379641917000001</v>
      </c>
      <c r="E103" s="3"/>
      <c r="F103" s="3"/>
    </row>
    <row r="104" spans="1:6" ht="12.75" x14ac:dyDescent="0.2">
      <c r="A104" s="39" t="s">
        <v>503</v>
      </c>
      <c r="B104" s="40"/>
      <c r="C104" s="38">
        <v>26.364245955000005</v>
      </c>
      <c r="D104" s="38">
        <v>24.425975211999994</v>
      </c>
      <c r="E104" s="3"/>
      <c r="F104" s="3"/>
    </row>
    <row r="105" spans="1:6" ht="12.75" x14ac:dyDescent="0.2">
      <c r="A105" s="39" t="s">
        <v>504</v>
      </c>
      <c r="B105" s="40"/>
      <c r="C105" s="38">
        <v>27.719030968000002</v>
      </c>
      <c r="D105" s="38">
        <v>25.681157912999996</v>
      </c>
      <c r="E105" s="3"/>
      <c r="F105" s="3"/>
    </row>
    <row r="106" spans="1:6" x14ac:dyDescent="0.2">
      <c r="A106" s="1"/>
      <c r="D106" s="17"/>
      <c r="E106" s="3"/>
      <c r="F106" s="3"/>
    </row>
    <row r="108" spans="1:6" x14ac:dyDescent="0.2">
      <c r="A108" s="1" t="s">
        <v>171</v>
      </c>
      <c r="D108" s="18">
        <v>8.3866337804170049E-2</v>
      </c>
      <c r="E108" s="2" t="s">
        <v>172</v>
      </c>
      <c r="F108" s="3"/>
    </row>
  </sheetData>
  <sortState ref="A65:D76">
    <sortCondition ref="A65"/>
  </sortState>
  <mergeCells count="3">
    <mergeCell ref="B1:E1"/>
    <mergeCell ref="C96:D96"/>
    <mergeCell ref="A97:B9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5.85546875" style="2" bestFit="1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1052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879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6</v>
      </c>
      <c r="B5" s="10"/>
      <c r="C5" s="10"/>
      <c r="D5" s="10"/>
      <c r="E5" s="10"/>
      <c r="F5" s="10"/>
    </row>
    <row r="6" spans="1:6" x14ac:dyDescent="0.2">
      <c r="A6" s="12" t="s">
        <v>7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29</v>
      </c>
      <c r="B8" s="10" t="s">
        <v>30</v>
      </c>
      <c r="C8" s="10" t="s">
        <v>10</v>
      </c>
      <c r="D8" s="10">
        <v>1814916</v>
      </c>
      <c r="E8" s="10">
        <v>23091.17627</v>
      </c>
      <c r="F8" s="10">
        <v>4.8609056492482292</v>
      </c>
    </row>
    <row r="9" spans="1:6" x14ac:dyDescent="0.2">
      <c r="A9" s="10" t="s">
        <v>911</v>
      </c>
      <c r="B9" s="10" t="s">
        <v>912</v>
      </c>
      <c r="C9" s="10" t="s">
        <v>886</v>
      </c>
      <c r="D9" s="10">
        <v>11253507</v>
      </c>
      <c r="E9" s="10">
        <v>20098.763500000001</v>
      </c>
      <c r="F9" s="10">
        <v>4.2309751524864225</v>
      </c>
    </row>
    <row r="10" spans="1:6" x14ac:dyDescent="0.2">
      <c r="A10" s="10" t="s">
        <v>930</v>
      </c>
      <c r="B10" s="10" t="s">
        <v>931</v>
      </c>
      <c r="C10" s="10" t="s">
        <v>87</v>
      </c>
      <c r="D10" s="10">
        <v>3824462</v>
      </c>
      <c r="E10" s="10">
        <v>16848.66734</v>
      </c>
      <c r="F10" s="10">
        <v>3.5467999246843971</v>
      </c>
    </row>
    <row r="11" spans="1:6" x14ac:dyDescent="0.2">
      <c r="A11" s="10" t="s">
        <v>905</v>
      </c>
      <c r="B11" s="10" t="s">
        <v>906</v>
      </c>
      <c r="C11" s="10" t="s">
        <v>50</v>
      </c>
      <c r="D11" s="10">
        <v>1334264</v>
      </c>
      <c r="E11" s="10">
        <v>12613.46472</v>
      </c>
      <c r="F11" s="10">
        <v>2.6552506982374364</v>
      </c>
    </row>
    <row r="12" spans="1:6" x14ac:dyDescent="0.2">
      <c r="A12" s="10" t="s">
        <v>98</v>
      </c>
      <c r="B12" s="10" t="s">
        <v>99</v>
      </c>
      <c r="C12" s="10" t="s">
        <v>44</v>
      </c>
      <c r="D12" s="10">
        <v>3232221</v>
      </c>
      <c r="E12" s="10">
        <v>12498.998610000001</v>
      </c>
      <c r="F12" s="10">
        <v>2.6311545259922249</v>
      </c>
    </row>
    <row r="13" spans="1:6" x14ac:dyDescent="0.2">
      <c r="A13" s="10" t="s">
        <v>907</v>
      </c>
      <c r="B13" s="10" t="s">
        <v>908</v>
      </c>
      <c r="C13" s="10" t="s">
        <v>23</v>
      </c>
      <c r="D13" s="10">
        <v>3500000</v>
      </c>
      <c r="E13" s="10">
        <v>12204.5</v>
      </c>
      <c r="F13" s="10">
        <v>2.5691598514764622</v>
      </c>
    </row>
    <row r="14" spans="1:6" x14ac:dyDescent="0.2">
      <c r="A14" s="10" t="s">
        <v>936</v>
      </c>
      <c r="B14" s="10" t="s">
        <v>937</v>
      </c>
      <c r="C14" s="10" t="s">
        <v>87</v>
      </c>
      <c r="D14" s="10">
        <v>275740</v>
      </c>
      <c r="E14" s="10">
        <v>12133.66296</v>
      </c>
      <c r="F14" s="10">
        <v>2.5542480009979149</v>
      </c>
    </row>
    <row r="15" spans="1:6" x14ac:dyDescent="0.2">
      <c r="A15" s="10" t="s">
        <v>8</v>
      </c>
      <c r="B15" s="10" t="s">
        <v>9</v>
      </c>
      <c r="C15" s="10" t="s">
        <v>10</v>
      </c>
      <c r="D15" s="10">
        <v>934200</v>
      </c>
      <c r="E15" s="10">
        <v>11762.045099999999</v>
      </c>
      <c r="F15" s="10">
        <v>2.476019012837515</v>
      </c>
    </row>
    <row r="16" spans="1:6" x14ac:dyDescent="0.2">
      <c r="A16" s="10" t="s">
        <v>934</v>
      </c>
      <c r="B16" s="10" t="s">
        <v>935</v>
      </c>
      <c r="C16" s="10" t="s">
        <v>886</v>
      </c>
      <c r="D16" s="10">
        <v>1456318</v>
      </c>
      <c r="E16" s="10">
        <v>10991.56011</v>
      </c>
      <c r="F16" s="10">
        <v>2.3138248137737891</v>
      </c>
    </row>
    <row r="17" spans="1:6" x14ac:dyDescent="0.2">
      <c r="A17" s="10" t="s">
        <v>880</v>
      </c>
      <c r="B17" s="10" t="s">
        <v>881</v>
      </c>
      <c r="C17" s="10" t="s">
        <v>80</v>
      </c>
      <c r="D17" s="10">
        <v>5430952</v>
      </c>
      <c r="E17" s="10">
        <v>10631.088540000001</v>
      </c>
      <c r="F17" s="10">
        <v>2.237942222496581</v>
      </c>
    </row>
    <row r="18" spans="1:6" x14ac:dyDescent="0.2">
      <c r="A18" s="10" t="s">
        <v>919</v>
      </c>
      <c r="B18" s="10" t="s">
        <v>920</v>
      </c>
      <c r="C18" s="10" t="s">
        <v>921</v>
      </c>
      <c r="D18" s="10">
        <v>876728</v>
      </c>
      <c r="E18" s="10">
        <v>10030.206679999999</v>
      </c>
      <c r="F18" s="10">
        <v>2.1114510470946795</v>
      </c>
    </row>
    <row r="19" spans="1:6" x14ac:dyDescent="0.2">
      <c r="A19" s="10" t="s">
        <v>60</v>
      </c>
      <c r="B19" s="10" t="s">
        <v>61</v>
      </c>
      <c r="C19" s="10" t="s">
        <v>20</v>
      </c>
      <c r="D19" s="10">
        <v>2352755</v>
      </c>
      <c r="E19" s="10">
        <v>9950.9772730000004</v>
      </c>
      <c r="F19" s="10">
        <v>2.0947725259327572</v>
      </c>
    </row>
    <row r="20" spans="1:6" x14ac:dyDescent="0.2">
      <c r="A20" s="10" t="s">
        <v>57</v>
      </c>
      <c r="B20" s="10" t="s">
        <v>58</v>
      </c>
      <c r="C20" s="10" t="s">
        <v>59</v>
      </c>
      <c r="D20" s="10">
        <v>6120592</v>
      </c>
      <c r="E20" s="10">
        <v>9646.0529920000008</v>
      </c>
      <c r="F20" s="10">
        <v>2.0305831514818964</v>
      </c>
    </row>
    <row r="21" spans="1:6" x14ac:dyDescent="0.2">
      <c r="A21" s="10" t="s">
        <v>1053</v>
      </c>
      <c r="B21" s="10" t="s">
        <v>1054</v>
      </c>
      <c r="C21" s="10" t="s">
        <v>59</v>
      </c>
      <c r="D21" s="10">
        <v>2364960</v>
      </c>
      <c r="E21" s="10">
        <v>9194.9644800000005</v>
      </c>
      <c r="F21" s="10">
        <v>1.9356248578612929</v>
      </c>
    </row>
    <row r="22" spans="1:6" x14ac:dyDescent="0.2">
      <c r="A22" s="10" t="s">
        <v>1055</v>
      </c>
      <c r="B22" s="10" t="s">
        <v>1056</v>
      </c>
      <c r="C22" s="10" t="s">
        <v>1057</v>
      </c>
      <c r="D22" s="10">
        <v>3193243</v>
      </c>
      <c r="E22" s="10">
        <v>9134.2716020000007</v>
      </c>
      <c r="F22" s="10">
        <v>1.9228484470760774</v>
      </c>
    </row>
    <row r="23" spans="1:6" x14ac:dyDescent="0.2">
      <c r="A23" s="10" t="s">
        <v>932</v>
      </c>
      <c r="B23" s="10" t="s">
        <v>933</v>
      </c>
      <c r="C23" s="10" t="s">
        <v>15</v>
      </c>
      <c r="D23" s="10">
        <v>598450</v>
      </c>
      <c r="E23" s="10">
        <v>9085.0694500000009</v>
      </c>
      <c r="F23" s="10">
        <v>1.9124909401298986</v>
      </c>
    </row>
    <row r="24" spans="1:6" x14ac:dyDescent="0.2">
      <c r="A24" s="10" t="s">
        <v>913</v>
      </c>
      <c r="B24" s="10" t="s">
        <v>914</v>
      </c>
      <c r="C24" s="10" t="s">
        <v>80</v>
      </c>
      <c r="D24" s="10">
        <v>4443261</v>
      </c>
      <c r="E24" s="10">
        <v>8970.9439590000002</v>
      </c>
      <c r="F24" s="10">
        <v>1.8884664713268144</v>
      </c>
    </row>
    <row r="25" spans="1:6" x14ac:dyDescent="0.2">
      <c r="A25" s="10" t="s">
        <v>903</v>
      </c>
      <c r="B25" s="10" t="s">
        <v>904</v>
      </c>
      <c r="C25" s="10" t="s">
        <v>10</v>
      </c>
      <c r="D25" s="10">
        <v>10673800</v>
      </c>
      <c r="E25" s="10">
        <v>8747.1790999999994</v>
      </c>
      <c r="F25" s="10">
        <v>1.8413619040021316</v>
      </c>
    </row>
    <row r="26" spans="1:6" x14ac:dyDescent="0.2">
      <c r="A26" s="10" t="s">
        <v>45</v>
      </c>
      <c r="B26" s="10" t="s">
        <v>46</v>
      </c>
      <c r="C26" s="10" t="s">
        <v>47</v>
      </c>
      <c r="D26" s="10">
        <v>1290888</v>
      </c>
      <c r="E26" s="10">
        <v>8636.6861640000006</v>
      </c>
      <c r="F26" s="10">
        <v>1.8181021215413213</v>
      </c>
    </row>
    <row r="27" spans="1:6" x14ac:dyDescent="0.2">
      <c r="A27" s="10" t="s">
        <v>1058</v>
      </c>
      <c r="B27" s="10" t="s">
        <v>1059</v>
      </c>
      <c r="C27" s="10" t="s">
        <v>41</v>
      </c>
      <c r="D27" s="10">
        <v>1326040</v>
      </c>
      <c r="E27" s="10">
        <v>8333.4983800000009</v>
      </c>
      <c r="F27" s="10">
        <v>1.7542782957302752</v>
      </c>
    </row>
    <row r="28" spans="1:6" x14ac:dyDescent="0.2">
      <c r="A28" s="10" t="s">
        <v>116</v>
      </c>
      <c r="B28" s="10" t="s">
        <v>117</v>
      </c>
      <c r="C28" s="10" t="s">
        <v>10</v>
      </c>
      <c r="D28" s="10">
        <v>1722796</v>
      </c>
      <c r="E28" s="10">
        <v>8250.4700439999997</v>
      </c>
      <c r="F28" s="10">
        <v>1.7368000649640738</v>
      </c>
    </row>
    <row r="29" spans="1:6" x14ac:dyDescent="0.2">
      <c r="A29" s="10" t="s">
        <v>102</v>
      </c>
      <c r="B29" s="10" t="s">
        <v>103</v>
      </c>
      <c r="C29" s="10" t="s">
        <v>104</v>
      </c>
      <c r="D29" s="10">
        <v>1933197</v>
      </c>
      <c r="E29" s="10">
        <v>8005.3687769999997</v>
      </c>
      <c r="F29" s="10">
        <v>1.6852039869008666</v>
      </c>
    </row>
    <row r="30" spans="1:6" x14ac:dyDescent="0.2">
      <c r="A30" s="10" t="s">
        <v>55</v>
      </c>
      <c r="B30" s="10" t="s">
        <v>56</v>
      </c>
      <c r="C30" s="10" t="s">
        <v>23</v>
      </c>
      <c r="D30" s="10">
        <v>1975000</v>
      </c>
      <c r="E30" s="10">
        <v>7998.75</v>
      </c>
      <c r="F30" s="10">
        <v>1.6838106732760336</v>
      </c>
    </row>
    <row r="31" spans="1:6" x14ac:dyDescent="0.2">
      <c r="A31" s="10" t="s">
        <v>1060</v>
      </c>
      <c r="B31" s="10" t="s">
        <v>1061</v>
      </c>
      <c r="C31" s="10" t="s">
        <v>90</v>
      </c>
      <c r="D31" s="10">
        <v>694004</v>
      </c>
      <c r="E31" s="10">
        <v>7806.5039939999997</v>
      </c>
      <c r="F31" s="10">
        <v>1.6433411153079149</v>
      </c>
    </row>
    <row r="32" spans="1:6" x14ac:dyDescent="0.2">
      <c r="A32" s="10" t="s">
        <v>114</v>
      </c>
      <c r="B32" s="10" t="s">
        <v>115</v>
      </c>
      <c r="C32" s="10" t="s">
        <v>20</v>
      </c>
      <c r="D32" s="10">
        <v>549461</v>
      </c>
      <c r="E32" s="10">
        <v>7776.246803</v>
      </c>
      <c r="F32" s="10">
        <v>1.6369716974427295</v>
      </c>
    </row>
    <row r="33" spans="1:6" x14ac:dyDescent="0.2">
      <c r="A33" s="10" t="s">
        <v>33</v>
      </c>
      <c r="B33" s="10" t="s">
        <v>34</v>
      </c>
      <c r="C33" s="10" t="s">
        <v>10</v>
      </c>
      <c r="D33" s="10">
        <v>635138</v>
      </c>
      <c r="E33" s="10">
        <v>7620.3857239999998</v>
      </c>
      <c r="F33" s="10">
        <v>1.6041615023036742</v>
      </c>
    </row>
    <row r="34" spans="1:6" x14ac:dyDescent="0.2">
      <c r="A34" s="10" t="s">
        <v>1062</v>
      </c>
      <c r="B34" s="10" t="s">
        <v>1063</v>
      </c>
      <c r="C34" s="10" t="s">
        <v>90</v>
      </c>
      <c r="D34" s="10">
        <v>4023698</v>
      </c>
      <c r="E34" s="10">
        <v>7391.5332259999996</v>
      </c>
      <c r="F34" s="10">
        <v>1.5559859400297837</v>
      </c>
    </row>
    <row r="35" spans="1:6" x14ac:dyDescent="0.2">
      <c r="A35" s="10" t="s">
        <v>37</v>
      </c>
      <c r="B35" s="10" t="s">
        <v>38</v>
      </c>
      <c r="C35" s="10" t="s">
        <v>10</v>
      </c>
      <c r="D35" s="10">
        <v>893576</v>
      </c>
      <c r="E35" s="10">
        <v>7321.514956</v>
      </c>
      <c r="F35" s="10">
        <v>1.5412464481903934</v>
      </c>
    </row>
    <row r="36" spans="1:6" x14ac:dyDescent="0.2">
      <c r="A36" s="10" t="s">
        <v>93</v>
      </c>
      <c r="B36" s="10" t="s">
        <v>94</v>
      </c>
      <c r="C36" s="10" t="s">
        <v>95</v>
      </c>
      <c r="D36" s="10">
        <v>4562408</v>
      </c>
      <c r="E36" s="10">
        <v>7308.9776160000001</v>
      </c>
      <c r="F36" s="10">
        <v>1.53860722244806</v>
      </c>
    </row>
    <row r="37" spans="1:6" x14ac:dyDescent="0.2">
      <c r="A37" s="10" t="s">
        <v>887</v>
      </c>
      <c r="B37" s="10" t="s">
        <v>888</v>
      </c>
      <c r="C37" s="10" t="s">
        <v>90</v>
      </c>
      <c r="D37" s="10">
        <v>1793831</v>
      </c>
      <c r="E37" s="10">
        <v>7302.686001</v>
      </c>
      <c r="F37" s="10">
        <v>1.5372827794426973</v>
      </c>
    </row>
    <row r="38" spans="1:6" x14ac:dyDescent="0.2">
      <c r="A38" s="10" t="s">
        <v>11</v>
      </c>
      <c r="B38" s="10" t="s">
        <v>12</v>
      </c>
      <c r="C38" s="10" t="s">
        <v>10</v>
      </c>
      <c r="D38" s="10">
        <v>1499000</v>
      </c>
      <c r="E38" s="10">
        <v>7298.6310000000003</v>
      </c>
      <c r="F38" s="10">
        <v>1.5364291643198413</v>
      </c>
    </row>
    <row r="39" spans="1:6" x14ac:dyDescent="0.2">
      <c r="A39" s="10" t="s">
        <v>955</v>
      </c>
      <c r="B39" s="10" t="s">
        <v>956</v>
      </c>
      <c r="C39" s="10" t="s">
        <v>10</v>
      </c>
      <c r="D39" s="10">
        <v>4724717</v>
      </c>
      <c r="E39" s="10">
        <v>7046.9154060000001</v>
      </c>
      <c r="F39" s="10">
        <v>1.4834407093978577</v>
      </c>
    </row>
    <row r="40" spans="1:6" x14ac:dyDescent="0.2">
      <c r="A40" s="10" t="s">
        <v>1064</v>
      </c>
      <c r="B40" s="10" t="s">
        <v>1065</v>
      </c>
      <c r="C40" s="10" t="s">
        <v>1008</v>
      </c>
      <c r="D40" s="10">
        <v>156813</v>
      </c>
      <c r="E40" s="10">
        <v>6686.8199459999996</v>
      </c>
      <c r="F40" s="10">
        <v>1.4076372927457252</v>
      </c>
    </row>
    <row r="41" spans="1:6" x14ac:dyDescent="0.2">
      <c r="A41" s="10" t="s">
        <v>884</v>
      </c>
      <c r="B41" s="10" t="s">
        <v>885</v>
      </c>
      <c r="C41" s="10" t="s">
        <v>886</v>
      </c>
      <c r="D41" s="10">
        <v>446833</v>
      </c>
      <c r="E41" s="10">
        <v>6586.9886699999997</v>
      </c>
      <c r="F41" s="10">
        <v>1.3866218880818009</v>
      </c>
    </row>
    <row r="42" spans="1:6" x14ac:dyDescent="0.2">
      <c r="A42" s="10" t="s">
        <v>882</v>
      </c>
      <c r="B42" s="10" t="s">
        <v>883</v>
      </c>
      <c r="C42" s="10" t="s">
        <v>87</v>
      </c>
      <c r="D42" s="10">
        <v>463484</v>
      </c>
      <c r="E42" s="10">
        <v>6527.9403979999997</v>
      </c>
      <c r="F42" s="10">
        <v>1.3741916820330924</v>
      </c>
    </row>
    <row r="43" spans="1:6" x14ac:dyDescent="0.2">
      <c r="A43" s="10" t="s">
        <v>105</v>
      </c>
      <c r="B43" s="10" t="s">
        <v>106</v>
      </c>
      <c r="C43" s="10" t="s">
        <v>107</v>
      </c>
      <c r="D43" s="10">
        <v>3898637</v>
      </c>
      <c r="E43" s="10">
        <v>6346.9810360000001</v>
      </c>
      <c r="F43" s="10">
        <v>1.3360980667601035</v>
      </c>
    </row>
    <row r="44" spans="1:6" x14ac:dyDescent="0.2">
      <c r="A44" s="10" t="s">
        <v>1066</v>
      </c>
      <c r="B44" s="10" t="s">
        <v>1067</v>
      </c>
      <c r="C44" s="10" t="s">
        <v>90</v>
      </c>
      <c r="D44" s="10">
        <v>1317522</v>
      </c>
      <c r="E44" s="10">
        <v>6341.2333859999999</v>
      </c>
      <c r="F44" s="10">
        <v>1.334888133405985</v>
      </c>
    </row>
    <row r="45" spans="1:6" x14ac:dyDescent="0.2">
      <c r="A45" s="10" t="s">
        <v>994</v>
      </c>
      <c r="B45" s="10" t="s">
        <v>995</v>
      </c>
      <c r="C45" s="10" t="s">
        <v>15</v>
      </c>
      <c r="D45" s="10">
        <v>1323672</v>
      </c>
      <c r="E45" s="10">
        <v>5770.548084</v>
      </c>
      <c r="F45" s="10">
        <v>1.2147536120633555</v>
      </c>
    </row>
    <row r="46" spans="1:6" x14ac:dyDescent="0.2">
      <c r="A46" s="10" t="s">
        <v>1006</v>
      </c>
      <c r="B46" s="10" t="s">
        <v>1007</v>
      </c>
      <c r="C46" s="10" t="s">
        <v>1008</v>
      </c>
      <c r="D46" s="10">
        <v>656061</v>
      </c>
      <c r="E46" s="10">
        <v>5665.7427960000005</v>
      </c>
      <c r="F46" s="10">
        <v>1.1926911319820721</v>
      </c>
    </row>
    <row r="47" spans="1:6" x14ac:dyDescent="0.2">
      <c r="A47" s="10" t="s">
        <v>85</v>
      </c>
      <c r="B47" s="10" t="s">
        <v>86</v>
      </c>
      <c r="C47" s="10" t="s">
        <v>87</v>
      </c>
      <c r="D47" s="10">
        <v>650000</v>
      </c>
      <c r="E47" s="10">
        <v>5518.8249999999998</v>
      </c>
      <c r="F47" s="10">
        <v>1.1617635804272675</v>
      </c>
    </row>
    <row r="48" spans="1:6" x14ac:dyDescent="0.2">
      <c r="A48" s="10" t="s">
        <v>118</v>
      </c>
      <c r="B48" s="10" t="s">
        <v>119</v>
      </c>
      <c r="C48" s="10" t="s">
        <v>66</v>
      </c>
      <c r="D48" s="10">
        <v>625000</v>
      </c>
      <c r="E48" s="10">
        <v>5437.5</v>
      </c>
      <c r="F48" s="10">
        <v>1.1446439176044299</v>
      </c>
    </row>
    <row r="49" spans="1:6" x14ac:dyDescent="0.2">
      <c r="A49" s="10" t="s">
        <v>1017</v>
      </c>
      <c r="B49" s="10" t="s">
        <v>1018</v>
      </c>
      <c r="C49" s="10" t="s">
        <v>15</v>
      </c>
      <c r="D49" s="10">
        <v>1009206</v>
      </c>
      <c r="E49" s="10">
        <v>4940.5679730000002</v>
      </c>
      <c r="F49" s="10">
        <v>1.0400351411136912</v>
      </c>
    </row>
    <row r="50" spans="1:6" x14ac:dyDescent="0.2">
      <c r="A50" s="10" t="s">
        <v>100</v>
      </c>
      <c r="B50" s="10" t="s">
        <v>101</v>
      </c>
      <c r="C50" s="10" t="s">
        <v>80</v>
      </c>
      <c r="D50" s="10">
        <v>463418</v>
      </c>
      <c r="E50" s="10">
        <v>4920.5723239999998</v>
      </c>
      <c r="F50" s="10">
        <v>1.0358258725148126</v>
      </c>
    </row>
    <row r="51" spans="1:6" x14ac:dyDescent="0.2">
      <c r="A51" s="10" t="s">
        <v>1068</v>
      </c>
      <c r="B51" s="10" t="s">
        <v>1069</v>
      </c>
      <c r="C51" s="10" t="s">
        <v>886</v>
      </c>
      <c r="D51" s="10">
        <v>356431</v>
      </c>
      <c r="E51" s="10">
        <v>4887.7383030000001</v>
      </c>
      <c r="F51" s="10">
        <v>1.0289140081602111</v>
      </c>
    </row>
    <row r="52" spans="1:6" x14ac:dyDescent="0.2">
      <c r="A52" s="10" t="s">
        <v>42</v>
      </c>
      <c r="B52" s="10" t="s">
        <v>43</v>
      </c>
      <c r="C52" s="10" t="s">
        <v>44</v>
      </c>
      <c r="D52" s="10">
        <v>330000</v>
      </c>
      <c r="E52" s="10">
        <v>4886.3100000000004</v>
      </c>
      <c r="F52" s="10">
        <v>1.0286133372008648</v>
      </c>
    </row>
    <row r="53" spans="1:6" x14ac:dyDescent="0.2">
      <c r="A53" s="10" t="s">
        <v>983</v>
      </c>
      <c r="B53" s="10" t="s">
        <v>984</v>
      </c>
      <c r="C53" s="10" t="s">
        <v>966</v>
      </c>
      <c r="D53" s="10">
        <v>1674909</v>
      </c>
      <c r="E53" s="10">
        <v>4675.5084740000002</v>
      </c>
      <c r="F53" s="10">
        <v>0.98423767107532323</v>
      </c>
    </row>
    <row r="54" spans="1:6" x14ac:dyDescent="0.2">
      <c r="A54" s="10" t="s">
        <v>1070</v>
      </c>
      <c r="B54" s="10" t="s">
        <v>1071</v>
      </c>
      <c r="C54" s="10" t="s">
        <v>15</v>
      </c>
      <c r="D54" s="10">
        <v>496000</v>
      </c>
      <c r="E54" s="10">
        <v>4473.6719999999996</v>
      </c>
      <c r="F54" s="10">
        <v>0.94174923110937825</v>
      </c>
    </row>
    <row r="55" spans="1:6" x14ac:dyDescent="0.2">
      <c r="A55" s="10" t="s">
        <v>1072</v>
      </c>
      <c r="B55" s="10" t="s">
        <v>1073</v>
      </c>
      <c r="C55" s="10" t="s">
        <v>26</v>
      </c>
      <c r="D55" s="10">
        <v>5750000</v>
      </c>
      <c r="E55" s="10">
        <v>4381.5</v>
      </c>
      <c r="F55" s="10">
        <v>0.92234617470966607</v>
      </c>
    </row>
    <row r="56" spans="1:6" x14ac:dyDescent="0.2">
      <c r="A56" s="10" t="s">
        <v>1074</v>
      </c>
      <c r="B56" s="10" t="s">
        <v>1075</v>
      </c>
      <c r="C56" s="10" t="s">
        <v>20</v>
      </c>
      <c r="D56" s="10">
        <v>100000</v>
      </c>
      <c r="E56" s="10">
        <v>4363.1499999999996</v>
      </c>
      <c r="F56" s="10">
        <v>0.91848333040841712</v>
      </c>
    </row>
    <row r="57" spans="1:6" x14ac:dyDescent="0.2">
      <c r="A57" s="10" t="s">
        <v>306</v>
      </c>
      <c r="B57" s="10" t="s">
        <v>307</v>
      </c>
      <c r="C57" s="10" t="s">
        <v>87</v>
      </c>
      <c r="D57" s="10">
        <v>2741610</v>
      </c>
      <c r="E57" s="10">
        <v>3790.2758250000002</v>
      </c>
      <c r="F57" s="10">
        <v>0.79788803110425044</v>
      </c>
    </row>
    <row r="58" spans="1:6" x14ac:dyDescent="0.2">
      <c r="A58" s="10" t="s">
        <v>1076</v>
      </c>
      <c r="B58" s="10" t="s">
        <v>1077</v>
      </c>
      <c r="C58" s="10" t="s">
        <v>66</v>
      </c>
      <c r="D58" s="10">
        <v>780536</v>
      </c>
      <c r="E58" s="10">
        <v>2959.0119759999998</v>
      </c>
      <c r="F58" s="10">
        <v>0.62289932146152915</v>
      </c>
    </row>
    <row r="59" spans="1:6" x14ac:dyDescent="0.2">
      <c r="A59" s="10" t="s">
        <v>78</v>
      </c>
      <c r="B59" s="10" t="s">
        <v>79</v>
      </c>
      <c r="C59" s="10" t="s">
        <v>80</v>
      </c>
      <c r="D59" s="10">
        <v>281260</v>
      </c>
      <c r="E59" s="10">
        <v>2847.3356100000001</v>
      </c>
      <c r="F59" s="10">
        <v>0.59939041606712617</v>
      </c>
    </row>
    <row r="60" spans="1:6" x14ac:dyDescent="0.2">
      <c r="A60" s="10" t="s">
        <v>120</v>
      </c>
      <c r="B60" s="10" t="s">
        <v>121</v>
      </c>
      <c r="C60" s="10" t="s">
        <v>107</v>
      </c>
      <c r="D60" s="10">
        <v>1030375</v>
      </c>
      <c r="E60" s="10">
        <v>2545.5414380000002</v>
      </c>
      <c r="F60" s="10">
        <v>0.53585995843985912</v>
      </c>
    </row>
    <row r="61" spans="1:6" x14ac:dyDescent="0.2">
      <c r="A61" s="10" t="s">
        <v>957</v>
      </c>
      <c r="B61" s="10" t="s">
        <v>958</v>
      </c>
      <c r="C61" s="10" t="s">
        <v>128</v>
      </c>
      <c r="D61" s="10">
        <v>2037453</v>
      </c>
      <c r="E61" s="10">
        <v>2260.5541039999998</v>
      </c>
      <c r="F61" s="10">
        <v>0.47586749527527933</v>
      </c>
    </row>
    <row r="62" spans="1:6" x14ac:dyDescent="0.2">
      <c r="A62" s="10" t="s">
        <v>1078</v>
      </c>
      <c r="B62" s="10" t="s">
        <v>1079</v>
      </c>
      <c r="C62" s="10" t="s">
        <v>942</v>
      </c>
      <c r="D62" s="10">
        <v>141256</v>
      </c>
      <c r="E62" s="10">
        <v>1201.5941640000001</v>
      </c>
      <c r="F62" s="10">
        <v>0.25294665770143998</v>
      </c>
    </row>
    <row r="63" spans="1:6" x14ac:dyDescent="0.2">
      <c r="A63" s="12" t="s">
        <v>134</v>
      </c>
      <c r="B63" s="10"/>
      <c r="C63" s="10"/>
      <c r="D63" s="10"/>
      <c r="E63" s="12">
        <f xml:space="preserve"> SUM(E8:E62)</f>
        <v>433747.67228400003</v>
      </c>
      <c r="F63" s="12">
        <f>SUM(F8:F62)</f>
        <v>91.307886869877706</v>
      </c>
    </row>
    <row r="64" spans="1:6" x14ac:dyDescent="0.2">
      <c r="A64" s="10"/>
      <c r="B64" s="10"/>
      <c r="C64" s="10"/>
      <c r="D64" s="10"/>
      <c r="E64" s="10"/>
      <c r="F64" s="10"/>
    </row>
    <row r="65" spans="1:6" x14ac:dyDescent="0.2">
      <c r="A65" s="12" t="s">
        <v>889</v>
      </c>
      <c r="B65" s="10"/>
      <c r="C65" s="10"/>
      <c r="D65" s="10"/>
      <c r="E65" s="10"/>
      <c r="F65" s="10"/>
    </row>
    <row r="66" spans="1:6" x14ac:dyDescent="0.2">
      <c r="A66" s="10" t="s">
        <v>1080</v>
      </c>
      <c r="B66" s="10" t="s">
        <v>1081</v>
      </c>
      <c r="C66" s="10" t="s">
        <v>131</v>
      </c>
      <c r="D66" s="10">
        <v>387163</v>
      </c>
      <c r="E66" s="10">
        <v>3000.51325</v>
      </c>
      <c r="F66" s="10">
        <v>0.63163572253866662</v>
      </c>
    </row>
    <row r="67" spans="1:6" x14ac:dyDescent="0.2">
      <c r="A67" s="10" t="s">
        <v>1082</v>
      </c>
      <c r="B67" s="10" t="s">
        <v>1083</v>
      </c>
      <c r="C67" s="10" t="s">
        <v>131</v>
      </c>
      <c r="D67" s="10">
        <v>170000</v>
      </c>
      <c r="E67" s="10">
        <v>1.7000000000000001E-2</v>
      </c>
      <c r="F67" s="10">
        <v>3.5786568458437348E-6</v>
      </c>
    </row>
    <row r="68" spans="1:6" x14ac:dyDescent="0.2">
      <c r="A68" s="10" t="s">
        <v>132</v>
      </c>
      <c r="B68" s="10" t="s">
        <v>133</v>
      </c>
      <c r="C68" s="10" t="s">
        <v>131</v>
      </c>
      <c r="D68" s="10">
        <v>8100</v>
      </c>
      <c r="E68" s="10">
        <v>8.0999999999999996E-4</v>
      </c>
      <c r="F68" s="10">
        <v>1.7051247324314264E-7</v>
      </c>
    </row>
    <row r="69" spans="1:6" x14ac:dyDescent="0.2">
      <c r="A69" s="12" t="s">
        <v>134</v>
      </c>
      <c r="B69" s="10"/>
      <c r="C69" s="10"/>
      <c r="D69" s="10"/>
      <c r="E69" s="12">
        <f>SUM(E66:E68)</f>
        <v>3000.5310599999998</v>
      </c>
      <c r="F69" s="12">
        <f>SUM(F66:F68)</f>
        <v>0.63163947170798573</v>
      </c>
    </row>
    <row r="70" spans="1:6" x14ac:dyDescent="0.2">
      <c r="A70" s="10"/>
      <c r="B70" s="10"/>
      <c r="C70" s="10"/>
      <c r="D70" s="10"/>
      <c r="E70" s="10"/>
      <c r="F70" s="10"/>
    </row>
    <row r="71" spans="1:6" x14ac:dyDescent="0.2">
      <c r="A71" s="12" t="s">
        <v>134</v>
      </c>
      <c r="B71" s="10"/>
      <c r="C71" s="10"/>
      <c r="D71" s="10"/>
      <c r="E71" s="12">
        <v>436748.20334400004</v>
      </c>
      <c r="F71" s="12">
        <v>91.93952634158569</v>
      </c>
    </row>
    <row r="72" spans="1:6" x14ac:dyDescent="0.2">
      <c r="A72" s="10"/>
      <c r="B72" s="10"/>
      <c r="C72" s="10"/>
      <c r="D72" s="10"/>
      <c r="E72" s="10"/>
      <c r="F72" s="10"/>
    </row>
    <row r="73" spans="1:6" x14ac:dyDescent="0.2">
      <c r="A73" s="12" t="s">
        <v>159</v>
      </c>
      <c r="B73" s="10"/>
      <c r="C73" s="10"/>
      <c r="D73" s="10"/>
      <c r="E73" s="12">
        <v>38290.358113599999</v>
      </c>
      <c r="F73" s="12">
        <v>8.06</v>
      </c>
    </row>
    <row r="74" spans="1:6" x14ac:dyDescent="0.2">
      <c r="A74" s="10"/>
      <c r="B74" s="10"/>
      <c r="C74" s="10"/>
      <c r="D74" s="10"/>
      <c r="E74" s="10"/>
      <c r="F74" s="10"/>
    </row>
    <row r="75" spans="1:6" x14ac:dyDescent="0.2">
      <c r="A75" s="14" t="s">
        <v>160</v>
      </c>
      <c r="B75" s="7"/>
      <c r="C75" s="7"/>
      <c r="D75" s="7"/>
      <c r="E75" s="14">
        <v>475038.56145760004</v>
      </c>
      <c r="F75" s="14">
        <f xml:space="preserve"> ROUND(SUM(F71:F74),2)</f>
        <v>100</v>
      </c>
    </row>
    <row r="77" spans="1:6" x14ac:dyDescent="0.2">
      <c r="A77" s="15" t="s">
        <v>164</v>
      </c>
    </row>
    <row r="78" spans="1:6" x14ac:dyDescent="0.2">
      <c r="A78" s="15" t="s">
        <v>892</v>
      </c>
    </row>
    <row r="79" spans="1:6" x14ac:dyDescent="0.2">
      <c r="A79" s="15" t="s">
        <v>893</v>
      </c>
    </row>
    <row r="80" spans="1:6" x14ac:dyDescent="0.2">
      <c r="A80" s="2" t="s">
        <v>165</v>
      </c>
      <c r="B80" s="16">
        <v>59.471063000000001</v>
      </c>
    </row>
    <row r="81" spans="1:2" x14ac:dyDescent="0.2">
      <c r="A81" s="2" t="s">
        <v>166</v>
      </c>
      <c r="B81" s="16">
        <v>699.83717539999998</v>
      </c>
    </row>
    <row r="82" spans="1:2" x14ac:dyDescent="0.2">
      <c r="A82" s="2" t="s">
        <v>167</v>
      </c>
      <c r="B82" s="16">
        <v>57.180270200000002</v>
      </c>
    </row>
    <row r="83" spans="1:2" x14ac:dyDescent="0.2">
      <c r="A83" s="2" t="s">
        <v>168</v>
      </c>
      <c r="B83" s="16">
        <v>675.65774810000005</v>
      </c>
    </row>
    <row r="85" spans="1:2" x14ac:dyDescent="0.2">
      <c r="A85" s="15" t="s">
        <v>894</v>
      </c>
    </row>
    <row r="86" spans="1:2" x14ac:dyDescent="0.2">
      <c r="A86" s="2" t="s">
        <v>165</v>
      </c>
      <c r="B86" s="16">
        <v>65.057216400000001</v>
      </c>
    </row>
    <row r="87" spans="1:2" x14ac:dyDescent="0.2">
      <c r="A87" s="2" t="s">
        <v>166</v>
      </c>
      <c r="B87" s="16">
        <v>839.04087600000003</v>
      </c>
    </row>
    <row r="88" spans="1:2" x14ac:dyDescent="0.2">
      <c r="A88" s="2" t="s">
        <v>167</v>
      </c>
      <c r="B88" s="16">
        <v>61.993267400000001</v>
      </c>
    </row>
    <row r="89" spans="1:2" x14ac:dyDescent="0.2">
      <c r="A89" s="2" t="s">
        <v>168</v>
      </c>
      <c r="B89" s="16">
        <v>806.03906549999999</v>
      </c>
    </row>
    <row r="91" spans="1:2" x14ac:dyDescent="0.2">
      <c r="A91" s="15" t="s">
        <v>169</v>
      </c>
      <c r="B91" s="52"/>
    </row>
    <row r="92" spans="1:2" x14ac:dyDescent="0.2">
      <c r="A92" s="54" t="s">
        <v>550</v>
      </c>
      <c r="B92" s="55" t="s">
        <v>1084</v>
      </c>
    </row>
    <row r="93" spans="1:2" x14ac:dyDescent="0.2">
      <c r="A93" s="56" t="s">
        <v>521</v>
      </c>
      <c r="B93" s="57">
        <v>5.5</v>
      </c>
    </row>
    <row r="94" spans="1:2" x14ac:dyDescent="0.2">
      <c r="A94" s="56" t="s">
        <v>519</v>
      </c>
      <c r="B94" s="57">
        <v>5.5</v>
      </c>
    </row>
    <row r="96" spans="1:2" x14ac:dyDescent="0.2">
      <c r="A96" s="15" t="s">
        <v>895</v>
      </c>
      <c r="B96" s="53">
        <v>9.883084904469619E-2</v>
      </c>
    </row>
  </sheetData>
  <mergeCells count="1">
    <mergeCell ref="A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4" style="2" bestFit="1" customWidth="1"/>
    <col min="3" max="3" width="19.1406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1085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879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6</v>
      </c>
      <c r="B5" s="10"/>
      <c r="C5" s="10"/>
      <c r="D5" s="10"/>
      <c r="E5" s="10"/>
      <c r="F5" s="10"/>
    </row>
    <row r="6" spans="1:6" x14ac:dyDescent="0.2">
      <c r="A6" s="12" t="s">
        <v>7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13</v>
      </c>
      <c r="B8" s="10" t="s">
        <v>14</v>
      </c>
      <c r="C8" s="10" t="s">
        <v>15</v>
      </c>
      <c r="D8" s="10">
        <v>305000</v>
      </c>
      <c r="E8" s="10">
        <v>3042.375</v>
      </c>
      <c r="F8" s="10">
        <f>+E8/$E$34%</f>
        <v>20.886844839395277</v>
      </c>
    </row>
    <row r="9" spans="1:6" x14ac:dyDescent="0.2">
      <c r="A9" s="10" t="s">
        <v>1086</v>
      </c>
      <c r="B9" s="10" t="s">
        <v>1087</v>
      </c>
      <c r="C9" s="10" t="s">
        <v>15</v>
      </c>
      <c r="D9" s="10">
        <v>90000</v>
      </c>
      <c r="E9" s="10">
        <v>2158.83</v>
      </c>
      <c r="F9" s="10">
        <f t="shared" ref="F9:F17" si="0">+E9/$E$34%</f>
        <v>14.821035291386403</v>
      </c>
    </row>
    <row r="10" spans="1:6" x14ac:dyDescent="0.2">
      <c r="A10" s="10" t="s">
        <v>1088</v>
      </c>
      <c r="B10" s="10" t="s">
        <v>1089</v>
      </c>
      <c r="C10" s="10" t="s">
        <v>15</v>
      </c>
      <c r="D10" s="10">
        <v>262196</v>
      </c>
      <c r="E10" s="10">
        <v>1211.607716</v>
      </c>
      <c r="F10" s="10">
        <f t="shared" si="0"/>
        <v>8.3180615046817366</v>
      </c>
    </row>
    <row r="11" spans="1:6" x14ac:dyDescent="0.2">
      <c r="A11" s="10" t="s">
        <v>1017</v>
      </c>
      <c r="B11" s="10" t="s">
        <v>1018</v>
      </c>
      <c r="C11" s="10" t="s">
        <v>15</v>
      </c>
      <c r="D11" s="10">
        <v>200000</v>
      </c>
      <c r="E11" s="10">
        <v>979.1</v>
      </c>
      <c r="F11" s="10">
        <f t="shared" si="0"/>
        <v>6.7218241611411864</v>
      </c>
    </row>
    <row r="12" spans="1:6" x14ac:dyDescent="0.2">
      <c r="A12" s="10" t="s">
        <v>27</v>
      </c>
      <c r="B12" s="10" t="s">
        <v>28</v>
      </c>
      <c r="C12" s="10" t="s">
        <v>15</v>
      </c>
      <c r="D12" s="10">
        <v>204000</v>
      </c>
      <c r="E12" s="10">
        <v>888.726</v>
      </c>
      <c r="F12" s="10">
        <f t="shared" si="0"/>
        <v>6.1013787145688507</v>
      </c>
    </row>
    <row r="13" spans="1:6" x14ac:dyDescent="0.2">
      <c r="A13" s="10" t="s">
        <v>69</v>
      </c>
      <c r="B13" s="10" t="s">
        <v>70</v>
      </c>
      <c r="C13" s="10" t="s">
        <v>15</v>
      </c>
      <c r="D13" s="10">
        <v>105000</v>
      </c>
      <c r="E13" s="10">
        <v>801.3075</v>
      </c>
      <c r="F13" s="10">
        <f t="shared" si="0"/>
        <v>5.5012236891059558</v>
      </c>
    </row>
    <row r="14" spans="1:6" x14ac:dyDescent="0.2">
      <c r="A14" s="10" t="s">
        <v>932</v>
      </c>
      <c r="B14" s="10" t="s">
        <v>933</v>
      </c>
      <c r="C14" s="10" t="s">
        <v>15</v>
      </c>
      <c r="D14" s="10">
        <v>40000</v>
      </c>
      <c r="E14" s="10">
        <v>607.24</v>
      </c>
      <c r="F14" s="10">
        <f t="shared" si="0"/>
        <v>4.1688903111136488</v>
      </c>
    </row>
    <row r="15" spans="1:6" x14ac:dyDescent="0.2">
      <c r="A15" s="10" t="s">
        <v>1002</v>
      </c>
      <c r="B15" s="10" t="s">
        <v>1003</v>
      </c>
      <c r="C15" s="10" t="s">
        <v>15</v>
      </c>
      <c r="D15" s="10">
        <v>120000</v>
      </c>
      <c r="E15" s="10">
        <v>488.22</v>
      </c>
      <c r="F15" s="10">
        <f t="shared" si="0"/>
        <v>3.3517812194386174</v>
      </c>
    </row>
    <row r="16" spans="1:6" x14ac:dyDescent="0.2">
      <c r="A16" s="10" t="s">
        <v>1090</v>
      </c>
      <c r="B16" s="10" t="s">
        <v>1091</v>
      </c>
      <c r="C16" s="10" t="s">
        <v>15</v>
      </c>
      <c r="D16" s="10">
        <v>15000</v>
      </c>
      <c r="E16" s="10">
        <v>479.24250000000001</v>
      </c>
      <c r="F16" s="10">
        <f t="shared" si="0"/>
        <v>3.2901479067977784</v>
      </c>
    </row>
    <row r="17" spans="1:10" x14ac:dyDescent="0.2">
      <c r="A17" s="10" t="s">
        <v>1092</v>
      </c>
      <c r="B17" s="10" t="s">
        <v>1093</v>
      </c>
      <c r="C17" s="10" t="s">
        <v>15</v>
      </c>
      <c r="D17" s="10">
        <v>50000</v>
      </c>
      <c r="E17" s="10">
        <v>102.3</v>
      </c>
      <c r="F17" s="10">
        <f t="shared" si="0"/>
        <v>0.7023211231587615</v>
      </c>
    </row>
    <row r="18" spans="1:10" x14ac:dyDescent="0.2">
      <c r="A18" s="12" t="s">
        <v>134</v>
      </c>
      <c r="B18" s="10"/>
      <c r="C18" s="10"/>
      <c r="D18" s="10"/>
      <c r="E18" s="12">
        <f xml:space="preserve"> SUM(E8:E17)</f>
        <v>10758.948716000001</v>
      </c>
      <c r="F18" s="12">
        <f>SUM(F8:F17)</f>
        <v>73.863508760788235</v>
      </c>
    </row>
    <row r="19" spans="1:10" x14ac:dyDescent="0.2">
      <c r="A19" s="10"/>
      <c r="B19" s="10"/>
      <c r="C19" s="10"/>
      <c r="D19" s="10"/>
      <c r="E19" s="10"/>
      <c r="F19" s="10"/>
    </row>
    <row r="20" spans="1:10" x14ac:dyDescent="0.2">
      <c r="A20" s="12" t="s">
        <v>889</v>
      </c>
      <c r="B20" s="10"/>
      <c r="C20" s="10"/>
      <c r="D20" s="10"/>
      <c r="E20" s="10"/>
      <c r="F20" s="10"/>
    </row>
    <row r="21" spans="1:10" x14ac:dyDescent="0.2">
      <c r="A21" s="10" t="s">
        <v>1094</v>
      </c>
      <c r="B21" s="10" t="s">
        <v>1095</v>
      </c>
      <c r="C21" s="10" t="s">
        <v>131</v>
      </c>
      <c r="D21" s="10">
        <v>970000</v>
      </c>
      <c r="E21" s="10">
        <v>9.7000000000000003E-2</v>
      </c>
      <c r="F21" s="10">
        <f>+E21/$E$34%</f>
        <v>6.6593498481329295E-4</v>
      </c>
    </row>
    <row r="22" spans="1:10" x14ac:dyDescent="0.2">
      <c r="A22" s="12" t="s">
        <v>134</v>
      </c>
      <c r="B22" s="10"/>
      <c r="C22" s="10"/>
      <c r="D22" s="10"/>
      <c r="E22" s="12">
        <f>SUM(E21:E21)</f>
        <v>9.7000000000000003E-2</v>
      </c>
      <c r="F22" s="12">
        <f>SUM(F21:F21)</f>
        <v>6.6593498481329295E-4</v>
      </c>
    </row>
    <row r="23" spans="1:10" x14ac:dyDescent="0.2">
      <c r="A23" s="10"/>
      <c r="B23" s="10"/>
      <c r="C23" s="10"/>
      <c r="D23" s="10"/>
      <c r="E23" s="10"/>
      <c r="F23" s="10"/>
    </row>
    <row r="24" spans="1:10" x14ac:dyDescent="0.2">
      <c r="A24" s="12" t="s">
        <v>1096</v>
      </c>
      <c r="B24" s="10"/>
      <c r="C24" s="10"/>
      <c r="D24" s="10"/>
      <c r="E24" s="10"/>
      <c r="F24" s="10"/>
    </row>
    <row r="25" spans="1:10" x14ac:dyDescent="0.2">
      <c r="A25" s="10" t="s">
        <v>1097</v>
      </c>
      <c r="B25" s="10" t="s">
        <v>1098</v>
      </c>
      <c r="C25" s="10"/>
      <c r="D25" s="10">
        <v>151472.78200000001</v>
      </c>
      <c r="E25" s="10">
        <v>1732.2918159999999</v>
      </c>
      <c r="F25" s="10">
        <f t="shared" ref="F25:F27" si="1">+E25/$E$34%</f>
        <v>11.892718805980943</v>
      </c>
    </row>
    <row r="26" spans="1:10" x14ac:dyDescent="0.2">
      <c r="A26" s="10" t="s">
        <v>1099</v>
      </c>
      <c r="B26" s="10" t="s">
        <v>1100</v>
      </c>
      <c r="C26" s="10" t="s">
        <v>15</v>
      </c>
      <c r="D26" s="10">
        <v>25000</v>
      </c>
      <c r="E26" s="10">
        <v>861.73470210000005</v>
      </c>
      <c r="F26" s="10">
        <f t="shared" si="1"/>
        <v>5.9160751108871237</v>
      </c>
    </row>
    <row r="27" spans="1:10" x14ac:dyDescent="0.2">
      <c r="A27" s="10" t="s">
        <v>1101</v>
      </c>
      <c r="B27" s="10" t="s">
        <v>1102</v>
      </c>
      <c r="C27" s="10" t="s">
        <v>15</v>
      </c>
      <c r="D27" s="10">
        <v>45000</v>
      </c>
      <c r="E27" s="10">
        <v>870.75810219999994</v>
      </c>
      <c r="F27" s="10">
        <f t="shared" si="1"/>
        <v>5.9780235419031822</v>
      </c>
    </row>
    <row r="28" spans="1:10" x14ac:dyDescent="0.2">
      <c r="A28" s="12" t="s">
        <v>134</v>
      </c>
      <c r="B28" s="10"/>
      <c r="C28" s="10"/>
      <c r="D28" s="10"/>
      <c r="E28" s="12">
        <f>SUM(E25:E27)</f>
        <v>3464.7846202999999</v>
      </c>
      <c r="F28" s="12">
        <f>SUM(F25:F27)</f>
        <v>23.786817458771246</v>
      </c>
    </row>
    <row r="29" spans="1:10" x14ac:dyDescent="0.2">
      <c r="A29" s="10"/>
      <c r="B29" s="10"/>
      <c r="C29" s="10"/>
      <c r="D29" s="10"/>
      <c r="E29" s="10"/>
      <c r="F29" s="10"/>
    </row>
    <row r="30" spans="1:10" x14ac:dyDescent="0.2">
      <c r="A30" s="12" t="s">
        <v>134</v>
      </c>
      <c r="B30" s="10"/>
      <c r="C30" s="10"/>
      <c r="D30" s="10"/>
      <c r="E30" s="49">
        <f>+E28+E22+E18</f>
        <v>14223.830336300001</v>
      </c>
      <c r="F30" s="49">
        <f>+F28+F22+F18</f>
        <v>97.650992154544298</v>
      </c>
      <c r="G30" s="58"/>
      <c r="H30" s="58"/>
      <c r="I30" s="58"/>
      <c r="J30" s="58"/>
    </row>
    <row r="31" spans="1:10" x14ac:dyDescent="0.2">
      <c r="A31" s="10"/>
      <c r="B31" s="10"/>
      <c r="C31" s="10"/>
      <c r="D31" s="10"/>
      <c r="E31" s="50"/>
      <c r="F31" s="50"/>
      <c r="G31" s="58"/>
      <c r="H31" s="58"/>
    </row>
    <row r="32" spans="1:10" x14ac:dyDescent="0.2">
      <c r="A32" s="12" t="s">
        <v>159</v>
      </c>
      <c r="B32" s="10"/>
      <c r="C32" s="10"/>
      <c r="D32" s="10"/>
      <c r="E32" s="49">
        <v>342.15616569999997</v>
      </c>
      <c r="F32" s="49">
        <f>+F34-F30</f>
        <v>2.3490078454557022</v>
      </c>
      <c r="G32" s="58"/>
      <c r="H32" s="58"/>
      <c r="I32" s="58"/>
      <c r="J32" s="58"/>
    </row>
    <row r="33" spans="1:10" x14ac:dyDescent="0.2">
      <c r="A33" s="10"/>
      <c r="B33" s="10"/>
      <c r="C33" s="10"/>
      <c r="D33" s="10"/>
      <c r="E33" s="50"/>
      <c r="F33" s="50"/>
      <c r="G33" s="58"/>
      <c r="H33" s="58"/>
    </row>
    <row r="34" spans="1:10" x14ac:dyDescent="0.2">
      <c r="A34" s="14" t="s">
        <v>160</v>
      </c>
      <c r="B34" s="7"/>
      <c r="C34" s="7"/>
      <c r="D34" s="7"/>
      <c r="E34" s="51">
        <f>+E30+E32</f>
        <v>14565.986502000002</v>
      </c>
      <c r="F34" s="51">
        <v>100</v>
      </c>
      <c r="G34" s="58"/>
      <c r="H34" s="58"/>
      <c r="I34" s="58"/>
      <c r="J34" s="58"/>
    </row>
    <row r="36" spans="1:10" x14ac:dyDescent="0.2">
      <c r="A36" s="15" t="s">
        <v>164</v>
      </c>
    </row>
    <row r="37" spans="1:10" x14ac:dyDescent="0.2">
      <c r="A37" s="15" t="s">
        <v>892</v>
      </c>
    </row>
    <row r="38" spans="1:10" x14ac:dyDescent="0.2">
      <c r="A38" s="15" t="s">
        <v>893</v>
      </c>
    </row>
    <row r="39" spans="1:10" x14ac:dyDescent="0.2">
      <c r="A39" s="2" t="s">
        <v>165</v>
      </c>
      <c r="B39" s="16">
        <v>24.339812899999998</v>
      </c>
    </row>
    <row r="40" spans="1:10" x14ac:dyDescent="0.2">
      <c r="A40" s="2" t="s">
        <v>166</v>
      </c>
      <c r="B40" s="16">
        <v>117.1542558</v>
      </c>
    </row>
    <row r="41" spans="1:10" x14ac:dyDescent="0.2">
      <c r="A41" s="2" t="s">
        <v>167</v>
      </c>
      <c r="B41" s="16">
        <v>23.897025200000002</v>
      </c>
    </row>
    <row r="42" spans="1:10" x14ac:dyDescent="0.2">
      <c r="A42" s="2" t="s">
        <v>168</v>
      </c>
      <c r="B42" s="16">
        <v>115.0734436</v>
      </c>
    </row>
    <row r="44" spans="1:10" x14ac:dyDescent="0.2">
      <c r="A44" s="15" t="s">
        <v>894</v>
      </c>
    </row>
    <row r="45" spans="1:10" x14ac:dyDescent="0.2">
      <c r="A45" s="2" t="s">
        <v>165</v>
      </c>
      <c r="B45" s="16">
        <v>23.452445000000001</v>
      </c>
    </row>
    <row r="46" spans="1:10" x14ac:dyDescent="0.2">
      <c r="A46" s="2" t="s">
        <v>166</v>
      </c>
      <c r="B46" s="16">
        <v>112.9699458</v>
      </c>
    </row>
    <row r="47" spans="1:10" x14ac:dyDescent="0.2">
      <c r="A47" s="2" t="s">
        <v>167</v>
      </c>
      <c r="B47" s="16">
        <v>22.969823099999999</v>
      </c>
    </row>
    <row r="48" spans="1:10" x14ac:dyDescent="0.2">
      <c r="A48" s="2" t="s">
        <v>168</v>
      </c>
      <c r="B48" s="16">
        <v>110.6086844</v>
      </c>
    </row>
    <row r="50" spans="1:2" x14ac:dyDescent="0.2">
      <c r="A50" s="15" t="s">
        <v>169</v>
      </c>
      <c r="B50" s="52" t="s">
        <v>170</v>
      </c>
    </row>
    <row r="52" spans="1:2" x14ac:dyDescent="0.2">
      <c r="A52" s="15" t="s">
        <v>895</v>
      </c>
      <c r="B52" s="53">
        <v>4.1527133476746039E-2</v>
      </c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7.5703125" style="2" bestFit="1" customWidth="1"/>
    <col min="3" max="3" width="2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1103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879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6</v>
      </c>
      <c r="B5" s="10"/>
      <c r="C5" s="10"/>
      <c r="D5" s="10"/>
      <c r="E5" s="10"/>
      <c r="F5" s="10"/>
    </row>
    <row r="6" spans="1:6" x14ac:dyDescent="0.2">
      <c r="A6" s="12" t="s">
        <v>7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8</v>
      </c>
      <c r="B8" s="10" t="s">
        <v>9</v>
      </c>
      <c r="C8" s="10" t="s">
        <v>10</v>
      </c>
      <c r="D8" s="10">
        <v>301393</v>
      </c>
      <c r="E8" s="10">
        <v>3794.6885670000001</v>
      </c>
      <c r="F8" s="10">
        <v>5.9034844432205507</v>
      </c>
    </row>
    <row r="9" spans="1:6" x14ac:dyDescent="0.2">
      <c r="A9" s="10" t="s">
        <v>83</v>
      </c>
      <c r="B9" s="10" t="s">
        <v>84</v>
      </c>
      <c r="C9" s="10" t="s">
        <v>50</v>
      </c>
      <c r="D9" s="10">
        <v>315125</v>
      </c>
      <c r="E9" s="10">
        <v>3041.901625</v>
      </c>
      <c r="F9" s="10">
        <v>4.7323564513732634</v>
      </c>
    </row>
    <row r="10" spans="1:6" x14ac:dyDescent="0.2">
      <c r="A10" s="10" t="s">
        <v>29</v>
      </c>
      <c r="B10" s="10" t="s">
        <v>30</v>
      </c>
      <c r="C10" s="10" t="s">
        <v>10</v>
      </c>
      <c r="D10" s="10">
        <v>230088</v>
      </c>
      <c r="E10" s="10">
        <v>2927.4096239999999</v>
      </c>
      <c r="F10" s="10">
        <v>4.5542386072227368</v>
      </c>
    </row>
    <row r="11" spans="1:6" x14ac:dyDescent="0.2">
      <c r="A11" s="10" t="s">
        <v>18</v>
      </c>
      <c r="B11" s="10" t="s">
        <v>19</v>
      </c>
      <c r="C11" s="10" t="s">
        <v>20</v>
      </c>
      <c r="D11" s="10">
        <v>83948</v>
      </c>
      <c r="E11" s="10">
        <v>2823.5490060000002</v>
      </c>
      <c r="F11" s="10">
        <v>4.3926602505801498</v>
      </c>
    </row>
    <row r="12" spans="1:6" x14ac:dyDescent="0.2">
      <c r="A12" s="10" t="s">
        <v>16</v>
      </c>
      <c r="B12" s="10" t="s">
        <v>17</v>
      </c>
      <c r="C12" s="10" t="s">
        <v>10</v>
      </c>
      <c r="D12" s="10">
        <v>980000</v>
      </c>
      <c r="E12" s="10">
        <v>2528.4</v>
      </c>
      <c r="F12" s="10">
        <v>3.9334901409417409</v>
      </c>
    </row>
    <row r="13" spans="1:6" x14ac:dyDescent="0.2">
      <c r="A13" s="10" t="s">
        <v>31</v>
      </c>
      <c r="B13" s="10" t="s">
        <v>32</v>
      </c>
      <c r="C13" s="10" t="s">
        <v>10</v>
      </c>
      <c r="D13" s="10">
        <v>828495</v>
      </c>
      <c r="E13" s="10">
        <v>2293.688408</v>
      </c>
      <c r="F13" s="10">
        <v>3.5683439088990494</v>
      </c>
    </row>
    <row r="14" spans="1:6" x14ac:dyDescent="0.2">
      <c r="A14" s="10" t="s">
        <v>911</v>
      </c>
      <c r="B14" s="10" t="s">
        <v>912</v>
      </c>
      <c r="C14" s="10" t="s">
        <v>886</v>
      </c>
      <c r="D14" s="10">
        <v>1247117</v>
      </c>
      <c r="E14" s="10">
        <v>2227.350962</v>
      </c>
      <c r="F14" s="10">
        <v>3.4651412155687789</v>
      </c>
    </row>
    <row r="15" spans="1:6" x14ac:dyDescent="0.2">
      <c r="A15" s="10" t="s">
        <v>35</v>
      </c>
      <c r="B15" s="10" t="s">
        <v>36</v>
      </c>
      <c r="C15" s="10" t="s">
        <v>23</v>
      </c>
      <c r="D15" s="10">
        <v>400000</v>
      </c>
      <c r="E15" s="10">
        <v>2148</v>
      </c>
      <c r="F15" s="10">
        <v>3.3416930955319009</v>
      </c>
    </row>
    <row r="16" spans="1:6" x14ac:dyDescent="0.2">
      <c r="A16" s="10" t="s">
        <v>60</v>
      </c>
      <c r="B16" s="10" t="s">
        <v>61</v>
      </c>
      <c r="C16" s="10" t="s">
        <v>20</v>
      </c>
      <c r="D16" s="10">
        <v>475000</v>
      </c>
      <c r="E16" s="10">
        <v>2009.0125</v>
      </c>
      <c r="F16" s="10">
        <v>3.12546703914678</v>
      </c>
    </row>
    <row r="17" spans="1:6" x14ac:dyDescent="0.2">
      <c r="A17" s="10" t="s">
        <v>42</v>
      </c>
      <c r="B17" s="10" t="s">
        <v>43</v>
      </c>
      <c r="C17" s="10" t="s">
        <v>44</v>
      </c>
      <c r="D17" s="10">
        <v>126000</v>
      </c>
      <c r="E17" s="10">
        <v>1865.682</v>
      </c>
      <c r="F17" s="10">
        <v>2.9024844775875924</v>
      </c>
    </row>
    <row r="18" spans="1:6" x14ac:dyDescent="0.2">
      <c r="A18" s="10" t="s">
        <v>1062</v>
      </c>
      <c r="B18" s="10" t="s">
        <v>1063</v>
      </c>
      <c r="C18" s="10" t="s">
        <v>90</v>
      </c>
      <c r="D18" s="10">
        <v>976025</v>
      </c>
      <c r="E18" s="10">
        <v>1792.9579249999999</v>
      </c>
      <c r="F18" s="10">
        <v>2.7893459583574041</v>
      </c>
    </row>
    <row r="19" spans="1:6" x14ac:dyDescent="0.2">
      <c r="A19" s="10" t="s">
        <v>13</v>
      </c>
      <c r="B19" s="10" t="s">
        <v>14</v>
      </c>
      <c r="C19" s="10" t="s">
        <v>15</v>
      </c>
      <c r="D19" s="10">
        <v>164724</v>
      </c>
      <c r="E19" s="10">
        <v>1643.1219000000001</v>
      </c>
      <c r="F19" s="10">
        <v>2.5562426016514239</v>
      </c>
    </row>
    <row r="20" spans="1:6" x14ac:dyDescent="0.2">
      <c r="A20" s="10" t="s">
        <v>905</v>
      </c>
      <c r="B20" s="10" t="s">
        <v>906</v>
      </c>
      <c r="C20" s="10" t="s">
        <v>50</v>
      </c>
      <c r="D20" s="10">
        <v>170548</v>
      </c>
      <c r="E20" s="10">
        <v>1612.2755179999999</v>
      </c>
      <c r="F20" s="10">
        <v>2.5082541743927931</v>
      </c>
    </row>
    <row r="21" spans="1:6" x14ac:dyDescent="0.2">
      <c r="A21" s="10" t="s">
        <v>45</v>
      </c>
      <c r="B21" s="10" t="s">
        <v>46</v>
      </c>
      <c r="C21" s="10" t="s">
        <v>47</v>
      </c>
      <c r="D21" s="10">
        <v>230210</v>
      </c>
      <c r="E21" s="10">
        <v>1540.2200049999999</v>
      </c>
      <c r="F21" s="10">
        <v>2.3961557524714197</v>
      </c>
    </row>
    <row r="22" spans="1:6" x14ac:dyDescent="0.2">
      <c r="A22" s="10" t="s">
        <v>98</v>
      </c>
      <c r="B22" s="10" t="s">
        <v>99</v>
      </c>
      <c r="C22" s="10" t="s">
        <v>44</v>
      </c>
      <c r="D22" s="10">
        <v>382738</v>
      </c>
      <c r="E22" s="10">
        <v>1480.0478459999999</v>
      </c>
      <c r="F22" s="10">
        <v>2.3025445381913698</v>
      </c>
    </row>
    <row r="23" spans="1:6" x14ac:dyDescent="0.2">
      <c r="A23" s="10" t="s">
        <v>964</v>
      </c>
      <c r="B23" s="10" t="s">
        <v>965</v>
      </c>
      <c r="C23" s="10" t="s">
        <v>966</v>
      </c>
      <c r="D23" s="10">
        <v>902826</v>
      </c>
      <c r="E23" s="10">
        <v>1454.9040990000001</v>
      </c>
      <c r="F23" s="10">
        <v>2.2634278316058483</v>
      </c>
    </row>
    <row r="24" spans="1:6" x14ac:dyDescent="0.2">
      <c r="A24" s="10" t="s">
        <v>21</v>
      </c>
      <c r="B24" s="10" t="s">
        <v>22</v>
      </c>
      <c r="C24" s="10" t="s">
        <v>23</v>
      </c>
      <c r="D24" s="10">
        <v>108356</v>
      </c>
      <c r="E24" s="10">
        <v>1421.414008</v>
      </c>
      <c r="F24" s="10">
        <v>2.2113265253379546</v>
      </c>
    </row>
    <row r="25" spans="1:6" x14ac:dyDescent="0.2">
      <c r="A25" s="10" t="s">
        <v>24</v>
      </c>
      <c r="B25" s="10" t="s">
        <v>25</v>
      </c>
      <c r="C25" s="10" t="s">
        <v>26</v>
      </c>
      <c r="D25" s="10">
        <v>442366</v>
      </c>
      <c r="E25" s="10">
        <v>1410.4839910000001</v>
      </c>
      <c r="F25" s="10">
        <v>2.1943224460349069</v>
      </c>
    </row>
    <row r="26" spans="1:6" x14ac:dyDescent="0.2">
      <c r="A26" s="10" t="s">
        <v>11</v>
      </c>
      <c r="B26" s="10" t="s">
        <v>12</v>
      </c>
      <c r="C26" s="10" t="s">
        <v>10</v>
      </c>
      <c r="D26" s="10">
        <v>285000</v>
      </c>
      <c r="E26" s="10">
        <v>1387.665</v>
      </c>
      <c r="F26" s="10">
        <v>2.1588224159270371</v>
      </c>
    </row>
    <row r="27" spans="1:6" x14ac:dyDescent="0.2">
      <c r="A27" s="10" t="s">
        <v>57</v>
      </c>
      <c r="B27" s="10" t="s">
        <v>58</v>
      </c>
      <c r="C27" s="10" t="s">
        <v>59</v>
      </c>
      <c r="D27" s="10">
        <v>850000</v>
      </c>
      <c r="E27" s="10">
        <v>1339.6</v>
      </c>
      <c r="F27" s="10">
        <v>2.0840465878838614</v>
      </c>
    </row>
    <row r="28" spans="1:6" x14ac:dyDescent="0.2">
      <c r="A28" s="10" t="s">
        <v>915</v>
      </c>
      <c r="B28" s="10" t="s">
        <v>916</v>
      </c>
      <c r="C28" s="10" t="s">
        <v>73</v>
      </c>
      <c r="D28" s="10">
        <v>440279</v>
      </c>
      <c r="E28" s="10">
        <v>1263.160451</v>
      </c>
      <c r="F28" s="10">
        <v>1.9651278201376452</v>
      </c>
    </row>
    <row r="29" spans="1:6" x14ac:dyDescent="0.2">
      <c r="A29" s="10" t="s">
        <v>118</v>
      </c>
      <c r="B29" s="10" t="s">
        <v>119</v>
      </c>
      <c r="C29" s="10" t="s">
        <v>66</v>
      </c>
      <c r="D29" s="10">
        <v>145000</v>
      </c>
      <c r="E29" s="10">
        <v>1261.5</v>
      </c>
      <c r="F29" s="10">
        <v>1.9625446182558162</v>
      </c>
    </row>
    <row r="30" spans="1:6" x14ac:dyDescent="0.2">
      <c r="A30" s="10" t="s">
        <v>37</v>
      </c>
      <c r="B30" s="10" t="s">
        <v>38</v>
      </c>
      <c r="C30" s="10" t="s">
        <v>10</v>
      </c>
      <c r="D30" s="10">
        <v>152440</v>
      </c>
      <c r="E30" s="10">
        <v>1249.0171399999999</v>
      </c>
      <c r="F30" s="10">
        <v>1.9431247453161087</v>
      </c>
    </row>
    <row r="31" spans="1:6" x14ac:dyDescent="0.2">
      <c r="A31" s="10" t="s">
        <v>67</v>
      </c>
      <c r="B31" s="10" t="s">
        <v>68</v>
      </c>
      <c r="C31" s="10" t="s">
        <v>66</v>
      </c>
      <c r="D31" s="10">
        <v>115000</v>
      </c>
      <c r="E31" s="10">
        <v>1230.385</v>
      </c>
      <c r="F31" s="10">
        <v>1.9141382957849247</v>
      </c>
    </row>
    <row r="32" spans="1:6" x14ac:dyDescent="0.2">
      <c r="A32" s="10" t="s">
        <v>1070</v>
      </c>
      <c r="B32" s="10" t="s">
        <v>1071</v>
      </c>
      <c r="C32" s="10" t="s">
        <v>15</v>
      </c>
      <c r="D32" s="10">
        <v>126574</v>
      </c>
      <c r="E32" s="10">
        <v>1141.6341930000001</v>
      </c>
      <c r="F32" s="10">
        <v>1.7760666202845596</v>
      </c>
    </row>
    <row r="33" spans="1:6" x14ac:dyDescent="0.2">
      <c r="A33" s="10" t="s">
        <v>936</v>
      </c>
      <c r="B33" s="10" t="s">
        <v>937</v>
      </c>
      <c r="C33" s="10" t="s">
        <v>87</v>
      </c>
      <c r="D33" s="10">
        <v>25175</v>
      </c>
      <c r="E33" s="10">
        <v>1107.8007</v>
      </c>
      <c r="F33" s="10">
        <v>1.7234310756123867</v>
      </c>
    </row>
    <row r="34" spans="1:6" x14ac:dyDescent="0.2">
      <c r="A34" s="10" t="s">
        <v>1090</v>
      </c>
      <c r="B34" s="10" t="s">
        <v>1091</v>
      </c>
      <c r="C34" s="10" t="s">
        <v>15</v>
      </c>
      <c r="D34" s="10">
        <v>33000</v>
      </c>
      <c r="E34" s="10">
        <v>1054.3335</v>
      </c>
      <c r="F34" s="10">
        <v>1.6402509205484095</v>
      </c>
    </row>
    <row r="35" spans="1:6" x14ac:dyDescent="0.2">
      <c r="A35" s="10" t="s">
        <v>48</v>
      </c>
      <c r="B35" s="10" t="s">
        <v>49</v>
      </c>
      <c r="C35" s="10" t="s">
        <v>50</v>
      </c>
      <c r="D35" s="10">
        <v>25000</v>
      </c>
      <c r="E35" s="10">
        <v>995.67499999999995</v>
      </c>
      <c r="F35" s="10">
        <v>1.5489945404533172</v>
      </c>
    </row>
    <row r="36" spans="1:6" x14ac:dyDescent="0.2">
      <c r="A36" s="10" t="s">
        <v>994</v>
      </c>
      <c r="B36" s="10" t="s">
        <v>995</v>
      </c>
      <c r="C36" s="10" t="s">
        <v>15</v>
      </c>
      <c r="D36" s="10">
        <v>217497</v>
      </c>
      <c r="E36" s="10">
        <v>948.17817149999996</v>
      </c>
      <c r="F36" s="10">
        <v>1.4751026299048475</v>
      </c>
    </row>
    <row r="37" spans="1:6" x14ac:dyDescent="0.2">
      <c r="A37" s="10" t="s">
        <v>55</v>
      </c>
      <c r="B37" s="10" t="s">
        <v>56</v>
      </c>
      <c r="C37" s="10" t="s">
        <v>23</v>
      </c>
      <c r="D37" s="10">
        <v>233013</v>
      </c>
      <c r="E37" s="10">
        <v>943.70264999999995</v>
      </c>
      <c r="F37" s="10">
        <v>1.4681399579795893</v>
      </c>
    </row>
    <row r="38" spans="1:6" x14ac:dyDescent="0.2">
      <c r="A38" s="10" t="s">
        <v>93</v>
      </c>
      <c r="B38" s="10" t="s">
        <v>94</v>
      </c>
      <c r="C38" s="10" t="s">
        <v>95</v>
      </c>
      <c r="D38" s="10">
        <v>580627</v>
      </c>
      <c r="E38" s="10">
        <v>930.16445399999998</v>
      </c>
      <c r="F38" s="10">
        <v>1.4470782745069835</v>
      </c>
    </row>
    <row r="39" spans="1:6" x14ac:dyDescent="0.2">
      <c r="A39" s="10" t="s">
        <v>69</v>
      </c>
      <c r="B39" s="10" t="s">
        <v>70</v>
      </c>
      <c r="C39" s="10" t="s">
        <v>15</v>
      </c>
      <c r="D39" s="10">
        <v>120000</v>
      </c>
      <c r="E39" s="10">
        <v>915.78</v>
      </c>
      <c r="F39" s="10">
        <v>1.4247000479637821</v>
      </c>
    </row>
    <row r="40" spans="1:6" x14ac:dyDescent="0.2">
      <c r="A40" s="10" t="s">
        <v>1104</v>
      </c>
      <c r="B40" s="10" t="s">
        <v>1105</v>
      </c>
      <c r="C40" s="10" t="s">
        <v>20</v>
      </c>
      <c r="D40" s="10">
        <v>50000</v>
      </c>
      <c r="E40" s="10">
        <v>912.97500000000002</v>
      </c>
      <c r="F40" s="10">
        <v>1.420336244829254</v>
      </c>
    </row>
    <row r="41" spans="1:6" x14ac:dyDescent="0.2">
      <c r="A41" s="10" t="s">
        <v>85</v>
      </c>
      <c r="B41" s="10" t="s">
        <v>86</v>
      </c>
      <c r="C41" s="10" t="s">
        <v>87</v>
      </c>
      <c r="D41" s="10">
        <v>100000</v>
      </c>
      <c r="E41" s="10">
        <v>849.05</v>
      </c>
      <c r="F41" s="10">
        <v>1.3208866493302422</v>
      </c>
    </row>
    <row r="42" spans="1:6" x14ac:dyDescent="0.2">
      <c r="A42" s="10" t="s">
        <v>88</v>
      </c>
      <c r="B42" s="10" t="s">
        <v>89</v>
      </c>
      <c r="C42" s="10" t="s">
        <v>90</v>
      </c>
      <c r="D42" s="10">
        <v>225000</v>
      </c>
      <c r="E42" s="10">
        <v>840.48749999999995</v>
      </c>
      <c r="F42" s="10">
        <v>1.3075657707778716</v>
      </c>
    </row>
    <row r="43" spans="1:6" x14ac:dyDescent="0.2">
      <c r="A43" s="10" t="s">
        <v>33</v>
      </c>
      <c r="B43" s="10" t="s">
        <v>34</v>
      </c>
      <c r="C43" s="10" t="s">
        <v>10</v>
      </c>
      <c r="D43" s="10">
        <v>65000</v>
      </c>
      <c r="E43" s="10">
        <v>779.87</v>
      </c>
      <c r="F43" s="10">
        <v>1.2132617292423014</v>
      </c>
    </row>
    <row r="44" spans="1:6" x14ac:dyDescent="0.2">
      <c r="A44" s="10" t="s">
        <v>1066</v>
      </c>
      <c r="B44" s="10" t="s">
        <v>1067</v>
      </c>
      <c r="C44" s="10" t="s">
        <v>90</v>
      </c>
      <c r="D44" s="10">
        <v>160000</v>
      </c>
      <c r="E44" s="10">
        <v>770.08</v>
      </c>
      <c r="F44" s="10">
        <v>1.1980312006551241</v>
      </c>
    </row>
    <row r="45" spans="1:6" x14ac:dyDescent="0.2">
      <c r="A45" s="10" t="s">
        <v>983</v>
      </c>
      <c r="B45" s="10" t="s">
        <v>984</v>
      </c>
      <c r="C45" s="10" t="s">
        <v>966</v>
      </c>
      <c r="D45" s="10">
        <v>244955</v>
      </c>
      <c r="E45" s="10">
        <v>683.79188250000004</v>
      </c>
      <c r="F45" s="10">
        <v>1.0637907879567092</v>
      </c>
    </row>
    <row r="46" spans="1:6" x14ac:dyDescent="0.2">
      <c r="A46" s="10" t="s">
        <v>105</v>
      </c>
      <c r="B46" s="10" t="s">
        <v>106</v>
      </c>
      <c r="C46" s="10" t="s">
        <v>107</v>
      </c>
      <c r="D46" s="10">
        <v>380000</v>
      </c>
      <c r="E46" s="10">
        <v>618.64</v>
      </c>
      <c r="F46" s="10">
        <v>0.96243250308186923</v>
      </c>
    </row>
    <row r="47" spans="1:6" x14ac:dyDescent="0.2">
      <c r="A47" s="10" t="s">
        <v>1106</v>
      </c>
      <c r="B47" s="10" t="s">
        <v>1107</v>
      </c>
      <c r="C47" s="10" t="s">
        <v>66</v>
      </c>
      <c r="D47" s="10">
        <v>153043</v>
      </c>
      <c r="E47" s="10">
        <v>530.21747349999998</v>
      </c>
      <c r="F47" s="10">
        <v>0.82487154111979455</v>
      </c>
    </row>
    <row r="48" spans="1:6" x14ac:dyDescent="0.2">
      <c r="A48" s="10" t="s">
        <v>1072</v>
      </c>
      <c r="B48" s="10" t="s">
        <v>1073</v>
      </c>
      <c r="C48" s="10" t="s">
        <v>26</v>
      </c>
      <c r="D48" s="10">
        <v>580000</v>
      </c>
      <c r="E48" s="10">
        <v>441.96</v>
      </c>
      <c r="F48" s="10">
        <v>0.68756735591307216</v>
      </c>
    </row>
    <row r="49" spans="1:6" x14ac:dyDescent="0.2">
      <c r="A49" s="12" t="s">
        <v>134</v>
      </c>
      <c r="B49" s="10"/>
      <c r="C49" s="10"/>
      <c r="D49" s="10"/>
      <c r="E49" s="12">
        <f xml:space="preserve"> SUM(E8:E48)</f>
        <v>60210.776099500014</v>
      </c>
      <c r="F49" s="12">
        <f>SUM(F8:F48)</f>
        <v>93.671291791581169</v>
      </c>
    </row>
    <row r="50" spans="1:6" x14ac:dyDescent="0.2">
      <c r="A50" s="10"/>
      <c r="B50" s="10"/>
      <c r="C50" s="10"/>
      <c r="D50" s="10"/>
      <c r="E50" s="10"/>
      <c r="F50" s="10"/>
    </row>
    <row r="51" spans="1:6" x14ac:dyDescent="0.2">
      <c r="A51" s="12" t="s">
        <v>889</v>
      </c>
      <c r="B51" s="10"/>
      <c r="C51" s="10"/>
      <c r="D51" s="10"/>
      <c r="E51" s="10"/>
      <c r="F51" s="10"/>
    </row>
    <row r="52" spans="1:6" x14ac:dyDescent="0.2">
      <c r="A52" s="10" t="s">
        <v>890</v>
      </c>
      <c r="B52" s="10" t="s">
        <v>891</v>
      </c>
      <c r="C52" s="10" t="s">
        <v>131</v>
      </c>
      <c r="D52" s="10">
        <v>44170</v>
      </c>
      <c r="E52" s="10">
        <v>0.69788600000000001</v>
      </c>
      <c r="F52" s="10">
        <v>1.0857173313167487E-3</v>
      </c>
    </row>
    <row r="53" spans="1:6" x14ac:dyDescent="0.2">
      <c r="A53" s="10" t="s">
        <v>1094</v>
      </c>
      <c r="B53" s="10" t="s">
        <v>1095</v>
      </c>
      <c r="C53" s="10" t="s">
        <v>131</v>
      </c>
      <c r="D53" s="10">
        <v>489000</v>
      </c>
      <c r="E53" s="10">
        <v>4.8899999999999999E-2</v>
      </c>
      <c r="F53" s="10">
        <v>7.6074856783756969E-5</v>
      </c>
    </row>
    <row r="54" spans="1:6" x14ac:dyDescent="0.2">
      <c r="A54" s="10" t="s">
        <v>132</v>
      </c>
      <c r="B54" s="10" t="s">
        <v>133</v>
      </c>
      <c r="C54" s="10" t="s">
        <v>131</v>
      </c>
      <c r="D54" s="10">
        <v>98000</v>
      </c>
      <c r="E54" s="10">
        <v>9.7999999999999997E-3</v>
      </c>
      <c r="F54" s="10">
        <v>1.5246085817603643E-5</v>
      </c>
    </row>
    <row r="55" spans="1:6" x14ac:dyDescent="0.2">
      <c r="A55" s="10" t="s">
        <v>1108</v>
      </c>
      <c r="B55" s="10" t="s">
        <v>1109</v>
      </c>
      <c r="C55" s="10" t="s">
        <v>131</v>
      </c>
      <c r="D55" s="10">
        <v>23815</v>
      </c>
      <c r="E55" s="10">
        <v>2.3814999999999999E-3</v>
      </c>
      <c r="F55" s="10">
        <v>3.7049544259819474E-6</v>
      </c>
    </row>
    <row r="56" spans="1:6" x14ac:dyDescent="0.2">
      <c r="A56" s="12" t="s">
        <v>134</v>
      </c>
      <c r="B56" s="10"/>
      <c r="C56" s="10"/>
      <c r="D56" s="10"/>
      <c r="E56" s="12">
        <f>SUM(E52:E55)</f>
        <v>0.75896750000000002</v>
      </c>
      <c r="F56" s="12">
        <f>SUM(F52:F55)</f>
        <v>1.1807432283440914E-3</v>
      </c>
    </row>
    <row r="57" spans="1:6" x14ac:dyDescent="0.2">
      <c r="A57" s="10"/>
      <c r="B57" s="10"/>
      <c r="C57" s="10"/>
      <c r="D57" s="10"/>
      <c r="E57" s="10"/>
      <c r="F57" s="10"/>
    </row>
    <row r="58" spans="1:6" x14ac:dyDescent="0.2">
      <c r="A58" s="12" t="s">
        <v>134</v>
      </c>
      <c r="B58" s="10"/>
      <c r="C58" s="10"/>
      <c r="D58" s="10"/>
      <c r="E58" s="12">
        <v>60211.535067000012</v>
      </c>
      <c r="F58" s="12">
        <v>93.672472534809515</v>
      </c>
    </row>
    <row r="59" spans="1:6" x14ac:dyDescent="0.2">
      <c r="A59" s="10"/>
      <c r="B59" s="10"/>
      <c r="C59" s="10"/>
      <c r="D59" s="10"/>
      <c r="E59" s="10"/>
      <c r="F59" s="10"/>
    </row>
    <row r="60" spans="1:6" x14ac:dyDescent="0.2">
      <c r="A60" s="12" t="s">
        <v>159</v>
      </c>
      <c r="B60" s="10"/>
      <c r="C60" s="10"/>
      <c r="D60" s="10"/>
      <c r="E60" s="12">
        <v>4067.2583049</v>
      </c>
      <c r="F60" s="12">
        <v>6.33</v>
      </c>
    </row>
    <row r="61" spans="1:6" x14ac:dyDescent="0.2">
      <c r="A61" s="10"/>
      <c r="B61" s="10"/>
      <c r="C61" s="10"/>
      <c r="D61" s="10"/>
      <c r="E61" s="10"/>
      <c r="F61" s="10"/>
    </row>
    <row r="62" spans="1:6" x14ac:dyDescent="0.2">
      <c r="A62" s="14" t="s">
        <v>160</v>
      </c>
      <c r="B62" s="7"/>
      <c r="C62" s="7"/>
      <c r="D62" s="7"/>
      <c r="E62" s="14">
        <v>64278.793371900014</v>
      </c>
      <c r="F62" s="14">
        <f xml:space="preserve"> ROUND(SUM(F58:F61),2)</f>
        <v>100</v>
      </c>
    </row>
    <row r="64" spans="1:6" x14ac:dyDescent="0.2">
      <c r="A64" s="15" t="s">
        <v>164</v>
      </c>
    </row>
    <row r="65" spans="1:2" x14ac:dyDescent="0.2">
      <c r="A65" s="15" t="s">
        <v>892</v>
      </c>
    </row>
    <row r="66" spans="1:2" x14ac:dyDescent="0.2">
      <c r="A66" s="15" t="s">
        <v>893</v>
      </c>
    </row>
    <row r="67" spans="1:2" x14ac:dyDescent="0.2">
      <c r="A67" s="2" t="s">
        <v>165</v>
      </c>
      <c r="B67" s="16">
        <v>18.4897837</v>
      </c>
    </row>
    <row r="68" spans="1:2" x14ac:dyDescent="0.2">
      <c r="A68" s="2" t="s">
        <v>166</v>
      </c>
      <c r="B68" s="16">
        <v>55.625020900000003</v>
      </c>
    </row>
    <row r="69" spans="1:2" x14ac:dyDescent="0.2">
      <c r="A69" s="2" t="s">
        <v>167</v>
      </c>
      <c r="B69" s="16">
        <v>18.1461614</v>
      </c>
    </row>
    <row r="70" spans="1:2" x14ac:dyDescent="0.2">
      <c r="A70" s="2" t="s">
        <v>168</v>
      </c>
      <c r="B70" s="16">
        <v>54.6759032</v>
      </c>
    </row>
    <row r="72" spans="1:2" x14ac:dyDescent="0.2">
      <c r="A72" s="15" t="s">
        <v>894</v>
      </c>
    </row>
    <row r="73" spans="1:2" x14ac:dyDescent="0.2">
      <c r="A73" s="2" t="s">
        <v>165</v>
      </c>
      <c r="B73" s="16">
        <v>21.2048329</v>
      </c>
    </row>
    <row r="74" spans="1:2" x14ac:dyDescent="0.2">
      <c r="A74" s="2" t="s">
        <v>166</v>
      </c>
      <c r="B74" s="16">
        <v>63.798160000000003</v>
      </c>
    </row>
    <row r="75" spans="1:2" x14ac:dyDescent="0.2">
      <c r="A75" s="2" t="s">
        <v>167</v>
      </c>
      <c r="B75" s="16">
        <v>20.7207078</v>
      </c>
    </row>
    <row r="76" spans="1:2" x14ac:dyDescent="0.2">
      <c r="A76" s="2" t="s">
        <v>168</v>
      </c>
      <c r="B76" s="16">
        <v>62.433345199999998</v>
      </c>
    </row>
    <row r="78" spans="1:2" x14ac:dyDescent="0.2">
      <c r="A78" s="15" t="s">
        <v>169</v>
      </c>
      <c r="B78" s="52" t="s">
        <v>170</v>
      </c>
    </row>
    <row r="80" spans="1:2" x14ac:dyDescent="0.2">
      <c r="A80" s="15" t="s">
        <v>895</v>
      </c>
      <c r="B80" s="53">
        <v>0.15273423251109675</v>
      </c>
    </row>
  </sheetData>
  <mergeCells count="1">
    <mergeCell ref="A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5.7109375" style="2" bestFit="1" customWidth="1"/>
    <col min="3" max="3" width="29.42578125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1110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879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6</v>
      </c>
      <c r="B5" s="10"/>
      <c r="C5" s="10"/>
      <c r="D5" s="10"/>
      <c r="E5" s="10"/>
      <c r="F5" s="10"/>
    </row>
    <row r="6" spans="1:6" x14ac:dyDescent="0.2">
      <c r="A6" s="12" t="s">
        <v>7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897</v>
      </c>
      <c r="B8" s="10" t="s">
        <v>898</v>
      </c>
      <c r="C8" s="10" t="s">
        <v>886</v>
      </c>
      <c r="D8" s="10">
        <v>430543</v>
      </c>
      <c r="E8" s="10">
        <v>9374.6432820000009</v>
      </c>
      <c r="F8" s="10">
        <f>+E8/$E$55%</f>
        <v>9.7907104673771403</v>
      </c>
    </row>
    <row r="9" spans="1:6" x14ac:dyDescent="0.2">
      <c r="A9" s="10" t="s">
        <v>899</v>
      </c>
      <c r="B9" s="10" t="s">
        <v>900</v>
      </c>
      <c r="C9" s="10" t="s">
        <v>110</v>
      </c>
      <c r="D9" s="10">
        <v>1214292</v>
      </c>
      <c r="E9" s="10">
        <v>6613.6413780000003</v>
      </c>
      <c r="F9" s="10">
        <f t="shared" ref="F9:F30" si="0">+E9/$E$55%</f>
        <v>6.9071692563910378</v>
      </c>
    </row>
    <row r="10" spans="1:6" x14ac:dyDescent="0.2">
      <c r="A10" s="10" t="s">
        <v>8</v>
      </c>
      <c r="B10" s="10" t="s">
        <v>9</v>
      </c>
      <c r="C10" s="10" t="s">
        <v>10</v>
      </c>
      <c r="D10" s="10">
        <v>478300</v>
      </c>
      <c r="E10" s="10">
        <v>6022.0361499999999</v>
      </c>
      <c r="F10" s="10">
        <f t="shared" si="0"/>
        <v>6.2893072936370888</v>
      </c>
    </row>
    <row r="11" spans="1:6" x14ac:dyDescent="0.2">
      <c r="A11" s="10" t="s">
        <v>31</v>
      </c>
      <c r="B11" s="10" t="s">
        <v>32</v>
      </c>
      <c r="C11" s="10" t="s">
        <v>10</v>
      </c>
      <c r="D11" s="10">
        <v>2145300</v>
      </c>
      <c r="E11" s="10">
        <v>5939.2630499999996</v>
      </c>
      <c r="F11" s="10">
        <f t="shared" si="0"/>
        <v>6.2028605423091419</v>
      </c>
    </row>
    <row r="12" spans="1:6" x14ac:dyDescent="0.2">
      <c r="A12" s="10" t="s">
        <v>907</v>
      </c>
      <c r="B12" s="10" t="s">
        <v>908</v>
      </c>
      <c r="C12" s="10" t="s">
        <v>23</v>
      </c>
      <c r="D12" s="10">
        <v>1458906</v>
      </c>
      <c r="E12" s="10">
        <v>5087.2052219999996</v>
      </c>
      <c r="F12" s="10">
        <f t="shared" si="0"/>
        <v>5.3129865231634792</v>
      </c>
    </row>
    <row r="13" spans="1:6" x14ac:dyDescent="0.2">
      <c r="A13" s="10" t="s">
        <v>905</v>
      </c>
      <c r="B13" s="10" t="s">
        <v>906</v>
      </c>
      <c r="C13" s="10" t="s">
        <v>50</v>
      </c>
      <c r="D13" s="10">
        <v>479975</v>
      </c>
      <c r="E13" s="10">
        <v>4537.443663</v>
      </c>
      <c r="F13" s="10">
        <f t="shared" si="0"/>
        <v>4.7388253430151339</v>
      </c>
    </row>
    <row r="14" spans="1:6" x14ac:dyDescent="0.2">
      <c r="A14" s="10" t="s">
        <v>903</v>
      </c>
      <c r="B14" s="10" t="s">
        <v>904</v>
      </c>
      <c r="C14" s="10" t="s">
        <v>10</v>
      </c>
      <c r="D14" s="10">
        <v>5300000</v>
      </c>
      <c r="E14" s="10">
        <v>4343.3500000000004</v>
      </c>
      <c r="F14" s="10">
        <f t="shared" si="0"/>
        <v>4.5361173784748292</v>
      </c>
    </row>
    <row r="15" spans="1:6" x14ac:dyDescent="0.2">
      <c r="A15" s="10" t="s">
        <v>13</v>
      </c>
      <c r="B15" s="10" t="s">
        <v>14</v>
      </c>
      <c r="C15" s="10" t="s">
        <v>15</v>
      </c>
      <c r="D15" s="10">
        <v>420000</v>
      </c>
      <c r="E15" s="10">
        <v>4189.5</v>
      </c>
      <c r="F15" s="10">
        <f t="shared" si="0"/>
        <v>4.3754391787722131</v>
      </c>
    </row>
    <row r="16" spans="1:6" x14ac:dyDescent="0.2">
      <c r="A16" s="10" t="s">
        <v>901</v>
      </c>
      <c r="B16" s="10" t="s">
        <v>902</v>
      </c>
      <c r="C16" s="10" t="s">
        <v>47</v>
      </c>
      <c r="D16" s="10">
        <v>326400</v>
      </c>
      <c r="E16" s="10">
        <v>3443.3568</v>
      </c>
      <c r="F16" s="10">
        <f t="shared" si="0"/>
        <v>3.5961805106126548</v>
      </c>
    </row>
    <row r="17" spans="1:6" x14ac:dyDescent="0.2">
      <c r="A17" s="10" t="s">
        <v>913</v>
      </c>
      <c r="B17" s="10" t="s">
        <v>914</v>
      </c>
      <c r="C17" s="10" t="s">
        <v>80</v>
      </c>
      <c r="D17" s="10">
        <v>1427100</v>
      </c>
      <c r="E17" s="10">
        <v>2881.3148999999999</v>
      </c>
      <c r="F17" s="10">
        <f t="shared" si="0"/>
        <v>3.0091939610550522</v>
      </c>
    </row>
    <row r="18" spans="1:6" x14ac:dyDescent="0.2">
      <c r="A18" s="10" t="s">
        <v>909</v>
      </c>
      <c r="B18" s="10" t="s">
        <v>910</v>
      </c>
      <c r="C18" s="10" t="s">
        <v>886</v>
      </c>
      <c r="D18" s="10">
        <v>442302</v>
      </c>
      <c r="E18" s="10">
        <v>2599.8511560000002</v>
      </c>
      <c r="F18" s="10">
        <f t="shared" si="0"/>
        <v>2.7152382401094717</v>
      </c>
    </row>
    <row r="19" spans="1:6" x14ac:dyDescent="0.2">
      <c r="A19" s="10" t="s">
        <v>915</v>
      </c>
      <c r="B19" s="10" t="s">
        <v>916</v>
      </c>
      <c r="C19" s="10" t="s">
        <v>73</v>
      </c>
      <c r="D19" s="10">
        <v>875000</v>
      </c>
      <c r="E19" s="10">
        <v>2510.375</v>
      </c>
      <c r="F19" s="10">
        <f t="shared" si="0"/>
        <v>2.6217909364865246</v>
      </c>
    </row>
    <row r="20" spans="1:6" x14ac:dyDescent="0.2">
      <c r="A20" s="10" t="s">
        <v>911</v>
      </c>
      <c r="B20" s="10" t="s">
        <v>912</v>
      </c>
      <c r="C20" s="10" t="s">
        <v>886</v>
      </c>
      <c r="D20" s="10">
        <v>1180201</v>
      </c>
      <c r="E20" s="10">
        <v>2107.8389860000002</v>
      </c>
      <c r="F20" s="10">
        <f t="shared" si="0"/>
        <v>2.2013894932301938</v>
      </c>
    </row>
    <row r="21" spans="1:6" x14ac:dyDescent="0.2">
      <c r="A21" s="10" t="s">
        <v>124</v>
      </c>
      <c r="B21" s="10" t="s">
        <v>125</v>
      </c>
      <c r="C21" s="10" t="s">
        <v>59</v>
      </c>
      <c r="D21" s="10">
        <v>230483</v>
      </c>
      <c r="E21" s="10">
        <v>1751.209834</v>
      </c>
      <c r="F21" s="10">
        <f t="shared" si="0"/>
        <v>1.8289323589771536</v>
      </c>
    </row>
    <row r="22" spans="1:6" x14ac:dyDescent="0.2">
      <c r="A22" s="10" t="s">
        <v>919</v>
      </c>
      <c r="B22" s="10" t="s">
        <v>920</v>
      </c>
      <c r="C22" s="10" t="s">
        <v>921</v>
      </c>
      <c r="D22" s="10">
        <v>132745</v>
      </c>
      <c r="E22" s="10">
        <v>1518.669173</v>
      </c>
      <c r="F22" s="10">
        <f t="shared" si="0"/>
        <v>1.5860710345238804</v>
      </c>
    </row>
    <row r="23" spans="1:6" x14ac:dyDescent="0.2">
      <c r="A23" s="10" t="s">
        <v>917</v>
      </c>
      <c r="B23" s="10" t="s">
        <v>918</v>
      </c>
      <c r="C23" s="10" t="s">
        <v>66</v>
      </c>
      <c r="D23" s="10">
        <v>586400</v>
      </c>
      <c r="E23" s="10">
        <v>1489.1628000000001</v>
      </c>
      <c r="F23" s="10">
        <f t="shared" si="0"/>
        <v>1.5552551041150806</v>
      </c>
    </row>
    <row r="24" spans="1:6" x14ac:dyDescent="0.2">
      <c r="A24" s="10" t="s">
        <v>126</v>
      </c>
      <c r="B24" s="10" t="s">
        <v>127</v>
      </c>
      <c r="C24" s="10" t="s">
        <v>128</v>
      </c>
      <c r="D24" s="10">
        <v>427300</v>
      </c>
      <c r="E24" s="10">
        <v>1387.8704</v>
      </c>
      <c r="F24" s="10">
        <f t="shared" si="0"/>
        <v>1.4494671257234188</v>
      </c>
    </row>
    <row r="25" spans="1:6" x14ac:dyDescent="0.2">
      <c r="A25" s="10" t="s">
        <v>924</v>
      </c>
      <c r="B25" s="10" t="s">
        <v>925</v>
      </c>
      <c r="C25" s="10" t="s">
        <v>926</v>
      </c>
      <c r="D25" s="10">
        <v>1155420</v>
      </c>
      <c r="E25" s="10">
        <v>1213.7687100000001</v>
      </c>
      <c r="F25" s="10">
        <f t="shared" si="0"/>
        <v>1.2676384216975318</v>
      </c>
    </row>
    <row r="26" spans="1:6" x14ac:dyDescent="0.2">
      <c r="A26" s="10" t="s">
        <v>18</v>
      </c>
      <c r="B26" s="10" t="s">
        <v>19</v>
      </c>
      <c r="C26" s="10" t="s">
        <v>20</v>
      </c>
      <c r="D26" s="10">
        <v>28700</v>
      </c>
      <c r="E26" s="10">
        <v>965.31015000000002</v>
      </c>
      <c r="F26" s="10">
        <f t="shared" si="0"/>
        <v>1.0081527270501212</v>
      </c>
    </row>
    <row r="27" spans="1:6" x14ac:dyDescent="0.2">
      <c r="A27" s="10" t="s">
        <v>922</v>
      </c>
      <c r="B27" s="10" t="s">
        <v>923</v>
      </c>
      <c r="C27" s="10" t="s">
        <v>73</v>
      </c>
      <c r="D27" s="10">
        <v>338718</v>
      </c>
      <c r="E27" s="10">
        <v>765.50268000000005</v>
      </c>
      <c r="F27" s="10">
        <f t="shared" si="0"/>
        <v>0.7994773642504186</v>
      </c>
    </row>
    <row r="28" spans="1:6" x14ac:dyDescent="0.2">
      <c r="A28" s="10" t="s">
        <v>122</v>
      </c>
      <c r="B28" s="10" t="s">
        <v>123</v>
      </c>
      <c r="C28" s="10" t="s">
        <v>107</v>
      </c>
      <c r="D28" s="10">
        <v>192709</v>
      </c>
      <c r="E28" s="10">
        <v>718.99727900000005</v>
      </c>
      <c r="F28" s="10">
        <f t="shared" si="0"/>
        <v>0.75090795177639724</v>
      </c>
    </row>
    <row r="29" spans="1:6" x14ac:dyDescent="0.2">
      <c r="A29" s="10" t="s">
        <v>100</v>
      </c>
      <c r="B29" s="10" t="s">
        <v>101</v>
      </c>
      <c r="C29" s="10" t="s">
        <v>80</v>
      </c>
      <c r="D29" s="10">
        <v>53700</v>
      </c>
      <c r="E29" s="10">
        <v>570.1866</v>
      </c>
      <c r="F29" s="10">
        <f t="shared" si="0"/>
        <v>0.59549272916837825</v>
      </c>
    </row>
    <row r="30" spans="1:6" x14ac:dyDescent="0.2">
      <c r="A30" s="10" t="s">
        <v>927</v>
      </c>
      <c r="B30" s="10" t="s">
        <v>928</v>
      </c>
      <c r="C30" s="10" t="s">
        <v>20</v>
      </c>
      <c r="D30" s="10">
        <v>26048</v>
      </c>
      <c r="E30" s="10">
        <v>425.07731200000001</v>
      </c>
      <c r="F30" s="10">
        <f t="shared" si="0"/>
        <v>0.44394317339347894</v>
      </c>
    </row>
    <row r="31" spans="1:6" x14ac:dyDescent="0.2">
      <c r="A31" s="12" t="s">
        <v>134</v>
      </c>
      <c r="B31" s="10"/>
      <c r="C31" s="10"/>
      <c r="D31" s="10"/>
      <c r="E31" s="12">
        <f xml:space="preserve"> SUM(E8:E30)</f>
        <v>70455.574525000004</v>
      </c>
      <c r="F31" s="12">
        <f>SUM(F8:F30)</f>
        <v>73.582547115309822</v>
      </c>
    </row>
    <row r="32" spans="1:6" x14ac:dyDescent="0.2">
      <c r="A32" s="10"/>
      <c r="B32" s="10"/>
      <c r="C32" s="10"/>
      <c r="D32" s="10"/>
      <c r="E32" s="10"/>
      <c r="F32" s="10"/>
    </row>
    <row r="33" spans="1:6" x14ac:dyDescent="0.2">
      <c r="A33" s="12" t="s">
        <v>1096</v>
      </c>
      <c r="B33" s="10"/>
      <c r="C33" s="10"/>
      <c r="D33" s="10"/>
      <c r="E33" s="10"/>
      <c r="F33" s="10"/>
    </row>
    <row r="34" spans="1:6" x14ac:dyDescent="0.2">
      <c r="A34" s="10" t="s">
        <v>1111</v>
      </c>
      <c r="B34" s="10" t="s">
        <v>1112</v>
      </c>
      <c r="C34" s="10" t="s">
        <v>1113</v>
      </c>
      <c r="D34" s="10">
        <v>590000</v>
      </c>
      <c r="E34" s="10">
        <v>2748.0473050000001</v>
      </c>
      <c r="F34" s="10">
        <f t="shared" ref="F34:F48" si="1">+E34/$E$55%</f>
        <v>2.8700116585311837</v>
      </c>
    </row>
    <row r="35" spans="1:6" x14ac:dyDescent="0.2">
      <c r="A35" s="10" t="s">
        <v>1114</v>
      </c>
      <c r="B35" s="10" t="s">
        <v>1115</v>
      </c>
      <c r="C35" s="10" t="s">
        <v>1116</v>
      </c>
      <c r="D35" s="10">
        <v>1754000</v>
      </c>
      <c r="E35" s="10">
        <v>2524.9076789999999</v>
      </c>
      <c r="F35" s="10">
        <f t="shared" si="1"/>
        <v>2.6369686075854912</v>
      </c>
    </row>
    <row r="36" spans="1:6" x14ac:dyDescent="0.2">
      <c r="A36" s="10" t="s">
        <v>1117</v>
      </c>
      <c r="B36" s="10" t="s">
        <v>1118</v>
      </c>
      <c r="C36" s="10" t="s">
        <v>1119</v>
      </c>
      <c r="D36" s="10">
        <v>3667273</v>
      </c>
      <c r="E36" s="10">
        <v>2484.6500550000001</v>
      </c>
      <c r="F36" s="10">
        <f t="shared" si="1"/>
        <v>2.5949242621280666</v>
      </c>
    </row>
    <row r="37" spans="1:6" x14ac:dyDescent="0.2">
      <c r="A37" s="10" t="s">
        <v>1120</v>
      </c>
      <c r="B37" s="10" t="s">
        <v>1121</v>
      </c>
      <c r="C37" s="10" t="s">
        <v>1122</v>
      </c>
      <c r="D37" s="10">
        <v>8570</v>
      </c>
      <c r="E37" s="10">
        <v>2028.2039</v>
      </c>
      <c r="F37" s="10">
        <f t="shared" si="1"/>
        <v>2.1182200278311494</v>
      </c>
    </row>
    <row r="38" spans="1:6" x14ac:dyDescent="0.2">
      <c r="A38" s="10" t="s">
        <v>1123</v>
      </c>
      <c r="B38" s="10" t="s">
        <v>1124</v>
      </c>
      <c r="C38" s="10" t="s">
        <v>1125</v>
      </c>
      <c r="D38" s="10">
        <v>1450000</v>
      </c>
      <c r="E38" s="10">
        <v>1868.2126459999999</v>
      </c>
      <c r="F38" s="10">
        <f t="shared" si="1"/>
        <v>1.9511280118358048</v>
      </c>
    </row>
    <row r="39" spans="1:6" x14ac:dyDescent="0.2">
      <c r="A39" s="10" t="s">
        <v>1126</v>
      </c>
      <c r="B39" s="10" t="s">
        <v>1127</v>
      </c>
      <c r="C39" s="10" t="s">
        <v>1128</v>
      </c>
      <c r="D39" s="10">
        <v>677438</v>
      </c>
      <c r="E39" s="10">
        <v>1709.595341</v>
      </c>
      <c r="F39" s="10">
        <f t="shared" si="1"/>
        <v>1.7854709237039843</v>
      </c>
    </row>
    <row r="40" spans="1:6" x14ac:dyDescent="0.2">
      <c r="A40" s="10" t="s">
        <v>1129</v>
      </c>
      <c r="B40" s="10" t="s">
        <v>1130</v>
      </c>
      <c r="C40" s="10" t="s">
        <v>1131</v>
      </c>
      <c r="D40" s="10">
        <v>15000</v>
      </c>
      <c r="E40" s="10">
        <v>1510.150711</v>
      </c>
      <c r="F40" s="10">
        <f t="shared" si="1"/>
        <v>1.5771745045375616</v>
      </c>
    </row>
    <row r="41" spans="1:6" x14ac:dyDescent="0.2">
      <c r="A41" s="10" t="s">
        <v>1132</v>
      </c>
      <c r="B41" s="10" t="s">
        <v>1133</v>
      </c>
      <c r="C41" s="10" t="s">
        <v>1134</v>
      </c>
      <c r="D41" s="10">
        <v>13780000</v>
      </c>
      <c r="E41" s="10">
        <v>1080.91129</v>
      </c>
      <c r="F41" s="10">
        <f t="shared" si="1"/>
        <v>1.1288844986378359</v>
      </c>
    </row>
    <row r="42" spans="1:6" x14ac:dyDescent="0.2">
      <c r="A42" s="10" t="s">
        <v>1135</v>
      </c>
      <c r="B42" s="10" t="s">
        <v>1136</v>
      </c>
      <c r="C42" s="10" t="s">
        <v>1137</v>
      </c>
      <c r="D42" s="10">
        <v>600000</v>
      </c>
      <c r="E42" s="10">
        <v>985.76544360000003</v>
      </c>
      <c r="F42" s="10">
        <f t="shared" si="1"/>
        <v>1.0295158713467505</v>
      </c>
    </row>
    <row r="43" spans="1:6" x14ac:dyDescent="0.2">
      <c r="A43" s="10" t="s">
        <v>1138</v>
      </c>
      <c r="B43" s="10" t="s">
        <v>1139</v>
      </c>
      <c r="C43" s="10" t="s">
        <v>1140</v>
      </c>
      <c r="D43" s="10">
        <v>500000</v>
      </c>
      <c r="E43" s="10">
        <v>971.43489049999994</v>
      </c>
      <c r="F43" s="10">
        <f t="shared" si="1"/>
        <v>1.0145492969375809</v>
      </c>
    </row>
    <row r="44" spans="1:6" x14ac:dyDescent="0.2">
      <c r="A44" s="10" t="s">
        <v>1141</v>
      </c>
      <c r="B44" s="10" t="s">
        <v>1142</v>
      </c>
      <c r="C44" s="10" t="s">
        <v>1143</v>
      </c>
      <c r="D44" s="10">
        <v>3854000</v>
      </c>
      <c r="E44" s="10">
        <v>930.18468469999993</v>
      </c>
      <c r="F44" s="10">
        <f t="shared" si="1"/>
        <v>0.97146831672759471</v>
      </c>
    </row>
    <row r="45" spans="1:6" x14ac:dyDescent="0.2">
      <c r="A45" s="10" t="s">
        <v>1144</v>
      </c>
      <c r="B45" s="10" t="s">
        <v>1145</v>
      </c>
      <c r="C45" s="10" t="s">
        <v>1137</v>
      </c>
      <c r="D45" s="10">
        <v>706969</v>
      </c>
      <c r="E45" s="10">
        <v>895.79263450000008</v>
      </c>
      <c r="F45" s="10">
        <f t="shared" si="1"/>
        <v>0.93554987207229456</v>
      </c>
    </row>
    <row r="46" spans="1:6" x14ac:dyDescent="0.2">
      <c r="A46" s="10" t="s">
        <v>1146</v>
      </c>
      <c r="B46" s="10" t="s">
        <v>1147</v>
      </c>
      <c r="C46" s="10" t="s">
        <v>1148</v>
      </c>
      <c r="D46" s="10">
        <v>50000</v>
      </c>
      <c r="E46" s="10">
        <v>628.86469209999996</v>
      </c>
      <c r="F46" s="10">
        <f t="shared" si="1"/>
        <v>0.65677508341350155</v>
      </c>
    </row>
    <row r="47" spans="1:6" x14ac:dyDescent="0.2">
      <c r="A47" s="10" t="s">
        <v>1149</v>
      </c>
      <c r="B47" s="10" t="s">
        <v>1150</v>
      </c>
      <c r="C47" s="10" t="s">
        <v>1151</v>
      </c>
      <c r="D47" s="10">
        <v>200000</v>
      </c>
      <c r="E47" s="10">
        <v>500.4130164</v>
      </c>
      <c r="F47" s="10">
        <f t="shared" si="1"/>
        <v>0.52262244122786539</v>
      </c>
    </row>
    <row r="48" spans="1:6" x14ac:dyDescent="0.2">
      <c r="A48" s="10" t="s">
        <v>1152</v>
      </c>
      <c r="B48" s="10" t="s">
        <v>1153</v>
      </c>
      <c r="C48" s="10" t="s">
        <v>1154</v>
      </c>
      <c r="D48" s="10">
        <v>262468</v>
      </c>
      <c r="E48" s="10">
        <v>177.20325559999998</v>
      </c>
      <c r="F48" s="10">
        <f t="shared" si="1"/>
        <v>0.1850679238950296</v>
      </c>
    </row>
    <row r="49" spans="1:10" x14ac:dyDescent="0.2">
      <c r="A49" s="12" t="s">
        <v>134</v>
      </c>
      <c r="B49" s="10"/>
      <c r="C49" s="10"/>
      <c r="D49" s="10"/>
      <c r="E49" s="49">
        <f>SUM(E34:E48)</f>
        <v>21044.337544400008</v>
      </c>
      <c r="F49" s="49">
        <f>SUM(F34:F48)</f>
        <v>21.978331300411693</v>
      </c>
    </row>
    <row r="50" spans="1:10" x14ac:dyDescent="0.2">
      <c r="A50" s="10"/>
      <c r="B50" s="10"/>
      <c r="C50" s="10"/>
      <c r="D50" s="10"/>
      <c r="E50" s="10"/>
      <c r="F50" s="10"/>
    </row>
    <row r="51" spans="1:10" x14ac:dyDescent="0.2">
      <c r="A51" s="12" t="s">
        <v>134</v>
      </c>
      <c r="B51" s="10"/>
      <c r="C51" s="10"/>
      <c r="D51" s="10"/>
      <c r="E51" s="49">
        <f>+E49+E31</f>
        <v>91499.912069400016</v>
      </c>
      <c r="F51" s="49">
        <f>+F49+F31</f>
        <v>95.560878415721518</v>
      </c>
      <c r="G51" s="58"/>
      <c r="H51" s="58"/>
      <c r="I51" s="58"/>
      <c r="J51" s="58"/>
    </row>
    <row r="52" spans="1:10" x14ac:dyDescent="0.2">
      <c r="A52" s="10"/>
      <c r="B52" s="10"/>
      <c r="C52" s="10"/>
      <c r="D52" s="10"/>
      <c r="E52" s="50"/>
      <c r="F52" s="50"/>
      <c r="G52" s="58"/>
      <c r="H52" s="58"/>
    </row>
    <row r="53" spans="1:10" x14ac:dyDescent="0.2">
      <c r="A53" s="12" t="s">
        <v>159</v>
      </c>
      <c r="B53" s="10"/>
      <c r="C53" s="10"/>
      <c r="D53" s="10"/>
      <c r="E53" s="49">
        <v>4250.4761504999997</v>
      </c>
      <c r="F53" s="12">
        <f t="shared" ref="F53" si="2">+E53/$E$55%</f>
        <v>4.4391215842784577</v>
      </c>
      <c r="G53" s="58"/>
      <c r="H53" s="58"/>
      <c r="I53" s="58"/>
      <c r="J53" s="58"/>
    </row>
    <row r="54" spans="1:10" x14ac:dyDescent="0.2">
      <c r="A54" s="10"/>
      <c r="B54" s="10"/>
      <c r="C54" s="10"/>
      <c r="D54" s="10"/>
      <c r="E54" s="50"/>
      <c r="F54" s="50"/>
      <c r="G54" s="58"/>
      <c r="H54" s="58"/>
    </row>
    <row r="55" spans="1:10" x14ac:dyDescent="0.2">
      <c r="A55" s="14" t="s">
        <v>160</v>
      </c>
      <c r="B55" s="7"/>
      <c r="C55" s="7"/>
      <c r="D55" s="7"/>
      <c r="E55" s="51">
        <f>+E51+E53</f>
        <v>95750.388219900022</v>
      </c>
      <c r="F55" s="51">
        <f>+F51+F53</f>
        <v>99.999999999999972</v>
      </c>
      <c r="G55" s="58"/>
      <c r="H55" s="58"/>
      <c r="I55" s="58"/>
      <c r="J55" s="58"/>
    </row>
    <row r="57" spans="1:10" x14ac:dyDescent="0.2">
      <c r="A57" s="15" t="s">
        <v>164</v>
      </c>
    </row>
    <row r="58" spans="1:10" x14ac:dyDescent="0.2">
      <c r="A58" s="15" t="s">
        <v>892</v>
      </c>
    </row>
    <row r="59" spans="1:10" x14ac:dyDescent="0.2">
      <c r="A59" s="15" t="s">
        <v>893</v>
      </c>
    </row>
    <row r="60" spans="1:10" x14ac:dyDescent="0.2">
      <c r="A60" s="2" t="s">
        <v>165</v>
      </c>
      <c r="B60" s="16">
        <v>13.984375500000001</v>
      </c>
    </row>
    <row r="61" spans="1:10" x14ac:dyDescent="0.2">
      <c r="A61" s="2" t="s">
        <v>166</v>
      </c>
      <c r="B61" s="16">
        <v>33.055493200000001</v>
      </c>
    </row>
    <row r="62" spans="1:10" x14ac:dyDescent="0.2">
      <c r="A62" s="2" t="s">
        <v>167</v>
      </c>
      <c r="B62" s="16">
        <v>13.6894051</v>
      </c>
    </row>
    <row r="63" spans="1:10" x14ac:dyDescent="0.2">
      <c r="A63" s="2" t="s">
        <v>168</v>
      </c>
      <c r="B63" s="16">
        <v>32.453509099999998</v>
      </c>
    </row>
    <row r="65" spans="1:2" x14ac:dyDescent="0.2">
      <c r="A65" s="15" t="s">
        <v>894</v>
      </c>
    </row>
    <row r="66" spans="1:2" x14ac:dyDescent="0.2">
      <c r="A66" s="2" t="s">
        <v>165</v>
      </c>
      <c r="B66" s="16">
        <v>15.9844097</v>
      </c>
    </row>
    <row r="67" spans="1:2" x14ac:dyDescent="0.2">
      <c r="A67" s="2" t="s">
        <v>166</v>
      </c>
      <c r="B67" s="16">
        <v>39.516666600000001</v>
      </c>
    </row>
    <row r="68" spans="1:2" x14ac:dyDescent="0.2">
      <c r="A68" s="2" t="s">
        <v>167</v>
      </c>
      <c r="B68" s="16">
        <v>15.5830497</v>
      </c>
    </row>
    <row r="69" spans="1:2" x14ac:dyDescent="0.2">
      <c r="A69" s="2" t="s">
        <v>168</v>
      </c>
      <c r="B69" s="16">
        <v>38.668186499999997</v>
      </c>
    </row>
    <row r="71" spans="1:2" x14ac:dyDescent="0.2">
      <c r="A71" s="15" t="s">
        <v>169</v>
      </c>
      <c r="B71" s="52"/>
    </row>
    <row r="72" spans="1:2" x14ac:dyDescent="0.2">
      <c r="A72" s="54" t="s">
        <v>550</v>
      </c>
      <c r="B72" s="55" t="s">
        <v>1084</v>
      </c>
    </row>
    <row r="73" spans="1:2" x14ac:dyDescent="0.2">
      <c r="A73" s="56" t="s">
        <v>521</v>
      </c>
      <c r="B73" s="57">
        <v>0.70000000000000007</v>
      </c>
    </row>
    <row r="74" spans="1:2" x14ac:dyDescent="0.2">
      <c r="A74" s="56" t="s">
        <v>519</v>
      </c>
      <c r="B74" s="57">
        <v>0.70000000000000007</v>
      </c>
    </row>
    <row r="76" spans="1:2" x14ac:dyDescent="0.2">
      <c r="A76" s="15" t="s">
        <v>895</v>
      </c>
      <c r="B76" s="53">
        <v>0.17569597567182926</v>
      </c>
    </row>
  </sheetData>
  <mergeCells count="1">
    <mergeCell ref="A1:E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4" style="2" bestFit="1" customWidth="1"/>
    <col min="3" max="3" width="32.7109375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1155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879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6</v>
      </c>
      <c r="B5" s="10"/>
      <c r="C5" s="10"/>
      <c r="D5" s="10"/>
      <c r="E5" s="10"/>
      <c r="F5" s="10"/>
    </row>
    <row r="6" spans="1:6" x14ac:dyDescent="0.2">
      <c r="A6" s="12" t="s">
        <v>7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16</v>
      </c>
      <c r="B8" s="10" t="s">
        <v>17</v>
      </c>
      <c r="C8" s="10" t="s">
        <v>10</v>
      </c>
      <c r="D8" s="10">
        <v>19350000</v>
      </c>
      <c r="E8" s="10">
        <v>49923</v>
      </c>
      <c r="F8" s="10">
        <v>9.6298841234821229</v>
      </c>
    </row>
    <row r="9" spans="1:6" x14ac:dyDescent="0.2">
      <c r="A9" s="10" t="s">
        <v>8</v>
      </c>
      <c r="B9" s="10" t="s">
        <v>9</v>
      </c>
      <c r="C9" s="10" t="s">
        <v>10</v>
      </c>
      <c r="D9" s="10">
        <v>3650000</v>
      </c>
      <c r="E9" s="10">
        <v>45955.324999999997</v>
      </c>
      <c r="F9" s="10">
        <v>8.8645404844853282</v>
      </c>
    </row>
    <row r="10" spans="1:6" x14ac:dyDescent="0.2">
      <c r="A10" s="10" t="s">
        <v>31</v>
      </c>
      <c r="B10" s="10" t="s">
        <v>32</v>
      </c>
      <c r="C10" s="10" t="s">
        <v>10</v>
      </c>
      <c r="D10" s="10">
        <v>16000000</v>
      </c>
      <c r="E10" s="10">
        <v>44296</v>
      </c>
      <c r="F10" s="10">
        <v>8.54446541942119</v>
      </c>
    </row>
    <row r="11" spans="1:6" x14ac:dyDescent="0.2">
      <c r="A11" s="10" t="s">
        <v>24</v>
      </c>
      <c r="B11" s="10" t="s">
        <v>25</v>
      </c>
      <c r="C11" s="10" t="s">
        <v>26</v>
      </c>
      <c r="D11" s="10">
        <v>10000000</v>
      </c>
      <c r="E11" s="10">
        <v>31885</v>
      </c>
      <c r="F11" s="10">
        <v>6.1504487966914549</v>
      </c>
    </row>
    <row r="12" spans="1:6" x14ac:dyDescent="0.2">
      <c r="A12" s="10" t="s">
        <v>11</v>
      </c>
      <c r="B12" s="10" t="s">
        <v>12</v>
      </c>
      <c r="C12" s="10" t="s">
        <v>10</v>
      </c>
      <c r="D12" s="10">
        <v>6000000</v>
      </c>
      <c r="E12" s="10">
        <v>29214</v>
      </c>
      <c r="F12" s="10">
        <v>5.6352269451636872</v>
      </c>
    </row>
    <row r="13" spans="1:6" x14ac:dyDescent="0.2">
      <c r="A13" s="10" t="s">
        <v>907</v>
      </c>
      <c r="B13" s="10" t="s">
        <v>908</v>
      </c>
      <c r="C13" s="10" t="s">
        <v>23</v>
      </c>
      <c r="D13" s="10">
        <v>7800000</v>
      </c>
      <c r="E13" s="10">
        <v>27198.6</v>
      </c>
      <c r="F13" s="10">
        <v>5.2464668854223673</v>
      </c>
    </row>
    <row r="14" spans="1:6" x14ac:dyDescent="0.2">
      <c r="A14" s="10" t="s">
        <v>55</v>
      </c>
      <c r="B14" s="10" t="s">
        <v>56</v>
      </c>
      <c r="C14" s="10" t="s">
        <v>23</v>
      </c>
      <c r="D14" s="10">
        <v>6678884</v>
      </c>
      <c r="E14" s="10">
        <v>27049.480200000002</v>
      </c>
      <c r="F14" s="10">
        <v>5.2177024603173701</v>
      </c>
    </row>
    <row r="15" spans="1:6" x14ac:dyDescent="0.2">
      <c r="A15" s="10" t="s">
        <v>1060</v>
      </c>
      <c r="B15" s="10" t="s">
        <v>1061</v>
      </c>
      <c r="C15" s="10" t="s">
        <v>90</v>
      </c>
      <c r="D15" s="10">
        <v>2030000</v>
      </c>
      <c r="E15" s="10">
        <v>22834.455000000002</v>
      </c>
      <c r="F15" s="10">
        <v>4.4046462687111552</v>
      </c>
    </row>
    <row r="16" spans="1:6" x14ac:dyDescent="0.2">
      <c r="A16" s="10" t="s">
        <v>1156</v>
      </c>
      <c r="B16" s="10" t="s">
        <v>1157</v>
      </c>
      <c r="C16" s="10" t="s">
        <v>47</v>
      </c>
      <c r="D16" s="10">
        <v>5000000</v>
      </c>
      <c r="E16" s="10">
        <v>16175</v>
      </c>
      <c r="F16" s="10">
        <v>3.1200724254817085</v>
      </c>
    </row>
    <row r="17" spans="1:6" x14ac:dyDescent="0.2">
      <c r="A17" s="10" t="s">
        <v>27</v>
      </c>
      <c r="B17" s="10" t="s">
        <v>28</v>
      </c>
      <c r="C17" s="10" t="s">
        <v>15</v>
      </c>
      <c r="D17" s="10">
        <v>3600000</v>
      </c>
      <c r="E17" s="10">
        <v>15683.4</v>
      </c>
      <c r="F17" s="10">
        <v>3.0252453711159086</v>
      </c>
    </row>
    <row r="18" spans="1:6" x14ac:dyDescent="0.2">
      <c r="A18" s="10" t="s">
        <v>1072</v>
      </c>
      <c r="B18" s="10" t="s">
        <v>1073</v>
      </c>
      <c r="C18" s="10" t="s">
        <v>26</v>
      </c>
      <c r="D18" s="10">
        <v>20000000</v>
      </c>
      <c r="E18" s="10">
        <v>15240</v>
      </c>
      <c r="F18" s="10">
        <v>2.9397158432359345</v>
      </c>
    </row>
    <row r="19" spans="1:6" x14ac:dyDescent="0.2">
      <c r="A19" s="10" t="s">
        <v>93</v>
      </c>
      <c r="B19" s="10" t="s">
        <v>94</v>
      </c>
      <c r="C19" s="10" t="s">
        <v>95</v>
      </c>
      <c r="D19" s="10">
        <v>9500000</v>
      </c>
      <c r="E19" s="10">
        <v>15219</v>
      </c>
      <c r="F19" s="10">
        <v>2.9356650536881683</v>
      </c>
    </row>
    <row r="20" spans="1:6" x14ac:dyDescent="0.2">
      <c r="A20" s="10" t="s">
        <v>48</v>
      </c>
      <c r="B20" s="10" t="s">
        <v>49</v>
      </c>
      <c r="C20" s="10" t="s">
        <v>50</v>
      </c>
      <c r="D20" s="10">
        <v>275000</v>
      </c>
      <c r="E20" s="10">
        <v>10952.424999999999</v>
      </c>
      <c r="F20" s="10">
        <v>2.1126651767948377</v>
      </c>
    </row>
    <row r="21" spans="1:6" x14ac:dyDescent="0.2">
      <c r="A21" s="10" t="s">
        <v>903</v>
      </c>
      <c r="B21" s="10" t="s">
        <v>904</v>
      </c>
      <c r="C21" s="10" t="s">
        <v>10</v>
      </c>
      <c r="D21" s="10">
        <v>13000000</v>
      </c>
      <c r="E21" s="10">
        <v>10653.5</v>
      </c>
      <c r="F21" s="10">
        <v>2.0550041165297919</v>
      </c>
    </row>
    <row r="22" spans="1:6" x14ac:dyDescent="0.2">
      <c r="A22" s="10" t="s">
        <v>1158</v>
      </c>
      <c r="B22" s="10" t="s">
        <v>1159</v>
      </c>
      <c r="C22" s="10" t="s">
        <v>10</v>
      </c>
      <c r="D22" s="10">
        <v>6000000</v>
      </c>
      <c r="E22" s="10">
        <v>9375</v>
      </c>
      <c r="F22" s="10">
        <v>1.8083881909669874</v>
      </c>
    </row>
    <row r="23" spans="1:6" x14ac:dyDescent="0.2">
      <c r="A23" s="10" t="s">
        <v>1074</v>
      </c>
      <c r="B23" s="10" t="s">
        <v>1075</v>
      </c>
      <c r="C23" s="10" t="s">
        <v>20</v>
      </c>
      <c r="D23" s="10">
        <v>190000</v>
      </c>
      <c r="E23" s="10">
        <v>8289.9850000000006</v>
      </c>
      <c r="F23" s="10">
        <v>1.5990945042446358</v>
      </c>
    </row>
    <row r="24" spans="1:6" x14ac:dyDescent="0.2">
      <c r="A24" s="10" t="s">
        <v>1092</v>
      </c>
      <c r="B24" s="10" t="s">
        <v>1093</v>
      </c>
      <c r="C24" s="10" t="s">
        <v>15</v>
      </c>
      <c r="D24" s="10">
        <v>4000000</v>
      </c>
      <c r="E24" s="10">
        <v>8184</v>
      </c>
      <c r="F24" s="10">
        <v>1.5786505551865411</v>
      </c>
    </row>
    <row r="25" spans="1:6" x14ac:dyDescent="0.2">
      <c r="A25" s="10" t="s">
        <v>882</v>
      </c>
      <c r="B25" s="10" t="s">
        <v>883</v>
      </c>
      <c r="C25" s="10" t="s">
        <v>87</v>
      </c>
      <c r="D25" s="10">
        <v>575000</v>
      </c>
      <c r="E25" s="10">
        <v>8098.5874999999996</v>
      </c>
      <c r="F25" s="10">
        <v>1.5621749331747046</v>
      </c>
    </row>
    <row r="26" spans="1:6" x14ac:dyDescent="0.2">
      <c r="A26" s="10" t="s">
        <v>1160</v>
      </c>
      <c r="B26" s="10" t="s">
        <v>1161</v>
      </c>
      <c r="C26" s="10" t="s">
        <v>50</v>
      </c>
      <c r="D26" s="10">
        <v>4500000</v>
      </c>
      <c r="E26" s="10">
        <v>7877.25</v>
      </c>
      <c r="F26" s="10">
        <v>1.5194800935781012</v>
      </c>
    </row>
    <row r="27" spans="1:6" x14ac:dyDescent="0.2">
      <c r="A27" s="10" t="s">
        <v>81</v>
      </c>
      <c r="B27" s="10" t="s">
        <v>82</v>
      </c>
      <c r="C27" s="10" t="s">
        <v>23</v>
      </c>
      <c r="D27" s="10">
        <v>275000</v>
      </c>
      <c r="E27" s="10">
        <v>7832.2749999999996</v>
      </c>
      <c r="F27" s="10">
        <v>1.510804652629969</v>
      </c>
    </row>
    <row r="28" spans="1:6" x14ac:dyDescent="0.2">
      <c r="A28" s="10" t="s">
        <v>953</v>
      </c>
      <c r="B28" s="10" t="s">
        <v>954</v>
      </c>
      <c r="C28" s="10" t="s">
        <v>50</v>
      </c>
      <c r="D28" s="10">
        <v>1500000</v>
      </c>
      <c r="E28" s="10">
        <v>7303.5</v>
      </c>
      <c r="F28" s="10">
        <v>1.4088067362909218</v>
      </c>
    </row>
    <row r="29" spans="1:6" x14ac:dyDescent="0.2">
      <c r="A29" s="10" t="s">
        <v>1162</v>
      </c>
      <c r="B29" s="10" t="s">
        <v>1163</v>
      </c>
      <c r="C29" s="10" t="s">
        <v>10</v>
      </c>
      <c r="D29" s="10">
        <v>5000000</v>
      </c>
      <c r="E29" s="10">
        <v>7197.5</v>
      </c>
      <c r="F29" s="10">
        <v>1.3883598938117216</v>
      </c>
    </row>
    <row r="30" spans="1:6" x14ac:dyDescent="0.2">
      <c r="A30" s="10" t="s">
        <v>913</v>
      </c>
      <c r="B30" s="10" t="s">
        <v>914</v>
      </c>
      <c r="C30" s="10" t="s">
        <v>80</v>
      </c>
      <c r="D30" s="10">
        <v>3500000</v>
      </c>
      <c r="E30" s="10">
        <v>7066.5</v>
      </c>
      <c r="F30" s="10">
        <v>1.3630906828232763</v>
      </c>
    </row>
    <row r="31" spans="1:6" x14ac:dyDescent="0.2">
      <c r="A31" s="10" t="s">
        <v>45</v>
      </c>
      <c r="B31" s="10" t="s">
        <v>46</v>
      </c>
      <c r="C31" s="10" t="s">
        <v>47</v>
      </c>
      <c r="D31" s="10">
        <v>1000000</v>
      </c>
      <c r="E31" s="10">
        <v>6690.5</v>
      </c>
      <c r="F31" s="10">
        <v>1.2905622604442268</v>
      </c>
    </row>
    <row r="32" spans="1:6" x14ac:dyDescent="0.2">
      <c r="A32" s="10" t="s">
        <v>936</v>
      </c>
      <c r="B32" s="10" t="s">
        <v>937</v>
      </c>
      <c r="C32" s="10" t="s">
        <v>87</v>
      </c>
      <c r="D32" s="10">
        <v>150000</v>
      </c>
      <c r="E32" s="10">
        <v>6600.6</v>
      </c>
      <c r="F32" s="10">
        <v>1.273221023284981</v>
      </c>
    </row>
    <row r="33" spans="1:6" x14ac:dyDescent="0.2">
      <c r="A33" s="10" t="s">
        <v>1164</v>
      </c>
      <c r="B33" s="10" t="s">
        <v>1165</v>
      </c>
      <c r="C33" s="10" t="s">
        <v>59</v>
      </c>
      <c r="D33" s="10">
        <v>1500000</v>
      </c>
      <c r="E33" s="10">
        <v>6501</v>
      </c>
      <c r="F33" s="10">
        <v>1.2540087071441477</v>
      </c>
    </row>
    <row r="34" spans="1:6" x14ac:dyDescent="0.2">
      <c r="A34" s="10" t="s">
        <v>1166</v>
      </c>
      <c r="B34" s="10" t="s">
        <v>1167</v>
      </c>
      <c r="C34" s="10" t="s">
        <v>87</v>
      </c>
      <c r="D34" s="10">
        <v>4400000</v>
      </c>
      <c r="E34" s="10">
        <v>5165.6000000000004</v>
      </c>
      <c r="F34" s="10">
        <v>0.99641707085430087</v>
      </c>
    </row>
    <row r="35" spans="1:6" x14ac:dyDescent="0.2">
      <c r="A35" s="10" t="s">
        <v>1168</v>
      </c>
      <c r="B35" s="10" t="s">
        <v>1169</v>
      </c>
      <c r="C35" s="10" t="s">
        <v>1170</v>
      </c>
      <c r="D35" s="10">
        <v>4600000</v>
      </c>
      <c r="E35" s="10">
        <v>5112.8999999999996</v>
      </c>
      <c r="F35" s="10">
        <v>0.98625151803681155</v>
      </c>
    </row>
    <row r="36" spans="1:6" x14ac:dyDescent="0.2">
      <c r="A36" s="10" t="s">
        <v>1171</v>
      </c>
      <c r="B36" s="10" t="s">
        <v>1172</v>
      </c>
      <c r="C36" s="10" t="s">
        <v>966</v>
      </c>
      <c r="D36" s="10">
        <v>2500000</v>
      </c>
      <c r="E36" s="10">
        <v>3721.25</v>
      </c>
      <c r="F36" s="10">
        <v>0.71780955260116286</v>
      </c>
    </row>
    <row r="37" spans="1:6" x14ac:dyDescent="0.2">
      <c r="A37" s="10" t="s">
        <v>1000</v>
      </c>
      <c r="B37" s="10" t="s">
        <v>1001</v>
      </c>
      <c r="C37" s="10" t="s">
        <v>87</v>
      </c>
      <c r="D37" s="10">
        <v>419727</v>
      </c>
      <c r="E37" s="10">
        <v>2438.1941430000002</v>
      </c>
      <c r="F37" s="10">
        <v>0.47031482618518128</v>
      </c>
    </row>
    <row r="38" spans="1:6" x14ac:dyDescent="0.2">
      <c r="A38" s="10" t="s">
        <v>1064</v>
      </c>
      <c r="B38" s="10" t="s">
        <v>1065</v>
      </c>
      <c r="C38" s="10" t="s">
        <v>1008</v>
      </c>
      <c r="D38" s="10">
        <v>50000</v>
      </c>
      <c r="E38" s="10">
        <v>2132.1</v>
      </c>
      <c r="F38" s="10">
        <v>0.41127087594247608</v>
      </c>
    </row>
    <row r="39" spans="1:6" x14ac:dyDescent="0.2">
      <c r="A39" s="10" t="s">
        <v>1015</v>
      </c>
      <c r="B39" s="10" t="s">
        <v>1016</v>
      </c>
      <c r="C39" s="10" t="s">
        <v>87</v>
      </c>
      <c r="D39" s="10">
        <v>106889</v>
      </c>
      <c r="E39" s="10">
        <v>488.42928549999999</v>
      </c>
      <c r="F39" s="10">
        <v>9.4215440215535268E-2</v>
      </c>
    </row>
    <row r="40" spans="1:6" x14ac:dyDescent="0.2">
      <c r="A40" s="12" t="s">
        <v>134</v>
      </c>
      <c r="B40" s="10"/>
      <c r="C40" s="10"/>
      <c r="D40" s="10"/>
      <c r="E40" s="12">
        <f xml:space="preserve"> SUM(E8:E39)</f>
        <v>472354.35612850002</v>
      </c>
      <c r="F40" s="12">
        <f>SUM(F8:F39)</f>
        <v>91.11467088795672</v>
      </c>
    </row>
    <row r="41" spans="1:6" x14ac:dyDescent="0.2">
      <c r="A41" s="10"/>
      <c r="B41" s="10"/>
      <c r="C41" s="10"/>
      <c r="D41" s="10"/>
      <c r="E41" s="10"/>
      <c r="F41" s="10"/>
    </row>
    <row r="42" spans="1:6" x14ac:dyDescent="0.2">
      <c r="A42" s="12" t="s">
        <v>1096</v>
      </c>
      <c r="B42" s="10"/>
      <c r="C42" s="10"/>
      <c r="D42" s="10"/>
      <c r="E42" s="10"/>
      <c r="F42" s="10"/>
    </row>
    <row r="43" spans="1:6" x14ac:dyDescent="0.2">
      <c r="A43" s="10" t="s">
        <v>1099</v>
      </c>
      <c r="B43" s="10" t="s">
        <v>1100</v>
      </c>
      <c r="C43" s="10" t="s">
        <v>15</v>
      </c>
      <c r="D43" s="10">
        <v>400000</v>
      </c>
      <c r="E43" s="10">
        <v>13715.56803</v>
      </c>
      <c r="F43" s="10">
        <v>2.6456609341713433</v>
      </c>
    </row>
    <row r="44" spans="1:6" x14ac:dyDescent="0.2">
      <c r="A44" s="12" t="s">
        <v>134</v>
      </c>
      <c r="B44" s="10"/>
      <c r="C44" s="10"/>
      <c r="D44" s="10"/>
      <c r="E44" s="12">
        <f>SUM(E43:E43)</f>
        <v>13715.56803</v>
      </c>
      <c r="F44" s="12">
        <f>SUM(F43:F43)</f>
        <v>2.6456609341713433</v>
      </c>
    </row>
    <row r="45" spans="1:6" x14ac:dyDescent="0.2">
      <c r="A45" s="10"/>
      <c r="B45" s="10"/>
      <c r="C45" s="10"/>
      <c r="D45" s="10"/>
      <c r="E45" s="10"/>
      <c r="F45" s="10"/>
    </row>
    <row r="46" spans="1:6" x14ac:dyDescent="0.2">
      <c r="A46" s="12" t="s">
        <v>134</v>
      </c>
      <c r="B46" s="10"/>
      <c r="C46" s="10"/>
      <c r="D46" s="10"/>
      <c r="E46" s="49">
        <v>486069.92415850004</v>
      </c>
      <c r="F46" s="49">
        <v>93.760331822128066</v>
      </c>
    </row>
    <row r="47" spans="1:6" x14ac:dyDescent="0.2">
      <c r="A47" s="10"/>
      <c r="B47" s="10"/>
      <c r="C47" s="10"/>
      <c r="D47" s="10"/>
      <c r="E47" s="50"/>
      <c r="F47" s="50"/>
    </row>
    <row r="48" spans="1:6" x14ac:dyDescent="0.2">
      <c r="A48" s="12" t="s">
        <v>159</v>
      </c>
      <c r="B48" s="10"/>
      <c r="C48" s="10"/>
      <c r="D48" s="10"/>
      <c r="E48" s="49">
        <v>32347.5288435</v>
      </c>
      <c r="F48" s="49">
        <v>6.24</v>
      </c>
    </row>
    <row r="49" spans="1:6" x14ac:dyDescent="0.2">
      <c r="A49" s="10"/>
      <c r="B49" s="10"/>
      <c r="C49" s="10"/>
      <c r="D49" s="10"/>
      <c r="E49" s="50"/>
      <c r="F49" s="50"/>
    </row>
    <row r="50" spans="1:6" x14ac:dyDescent="0.2">
      <c r="A50" s="14" t="s">
        <v>160</v>
      </c>
      <c r="B50" s="7"/>
      <c r="C50" s="7"/>
      <c r="D50" s="7"/>
      <c r="E50" s="51">
        <v>518417.45300200005</v>
      </c>
      <c r="F50" s="51">
        <f xml:space="preserve"> ROUND(SUM(F46:F49),2)</f>
        <v>100</v>
      </c>
    </row>
    <row r="51" spans="1:6" x14ac:dyDescent="0.2">
      <c r="E51" s="58"/>
      <c r="F51" s="58"/>
    </row>
    <row r="52" spans="1:6" x14ac:dyDescent="0.2">
      <c r="A52" s="15" t="s">
        <v>164</v>
      </c>
    </row>
    <row r="53" spans="1:6" x14ac:dyDescent="0.2">
      <c r="A53" s="15" t="s">
        <v>892</v>
      </c>
    </row>
    <row r="54" spans="1:6" x14ac:dyDescent="0.2">
      <c r="A54" s="15" t="s">
        <v>893</v>
      </c>
    </row>
    <row r="55" spans="1:6" x14ac:dyDescent="0.2">
      <c r="A55" s="2" t="s">
        <v>165</v>
      </c>
      <c r="B55" s="16">
        <v>22.355639799999999</v>
      </c>
    </row>
    <row r="56" spans="1:6" x14ac:dyDescent="0.2">
      <c r="A56" s="2" t="s">
        <v>166</v>
      </c>
      <c r="B56" s="16">
        <v>29.258261999999998</v>
      </c>
    </row>
    <row r="57" spans="1:6" x14ac:dyDescent="0.2">
      <c r="A57" s="2" t="s">
        <v>167</v>
      </c>
      <c r="B57" s="16">
        <v>21.554342599999998</v>
      </c>
    </row>
    <row r="58" spans="1:6" x14ac:dyDescent="0.2">
      <c r="A58" s="2" t="s">
        <v>168</v>
      </c>
      <c r="B58" s="16">
        <v>28.294557600000001</v>
      </c>
    </row>
    <row r="60" spans="1:6" x14ac:dyDescent="0.2">
      <c r="A60" s="15" t="s">
        <v>894</v>
      </c>
    </row>
    <row r="61" spans="1:6" x14ac:dyDescent="0.2">
      <c r="A61" s="2" t="s">
        <v>165</v>
      </c>
      <c r="B61" s="16">
        <v>23.755789400000001</v>
      </c>
    </row>
    <row r="62" spans="1:6" x14ac:dyDescent="0.2">
      <c r="A62" s="2" t="s">
        <v>166</v>
      </c>
      <c r="B62" s="16">
        <v>33.784425499999998</v>
      </c>
    </row>
    <row r="63" spans="1:6" x14ac:dyDescent="0.2">
      <c r="A63" s="2" t="s">
        <v>167</v>
      </c>
      <c r="B63" s="16">
        <v>22.680699199999999</v>
      </c>
    </row>
    <row r="64" spans="1:6" x14ac:dyDescent="0.2">
      <c r="A64" s="2" t="s">
        <v>168</v>
      </c>
      <c r="B64" s="16">
        <v>32.469233699999997</v>
      </c>
    </row>
    <row r="66" spans="1:2" x14ac:dyDescent="0.2">
      <c r="A66" s="15" t="s">
        <v>169</v>
      </c>
      <c r="B66" s="52"/>
    </row>
    <row r="67" spans="1:2" x14ac:dyDescent="0.2">
      <c r="A67" s="54" t="s">
        <v>550</v>
      </c>
      <c r="B67" s="55" t="s">
        <v>1084</v>
      </c>
    </row>
    <row r="68" spans="1:2" x14ac:dyDescent="0.2">
      <c r="A68" s="56" t="s">
        <v>521</v>
      </c>
      <c r="B68" s="57">
        <v>2</v>
      </c>
    </row>
    <row r="69" spans="1:2" x14ac:dyDescent="0.2">
      <c r="A69" s="56" t="s">
        <v>519</v>
      </c>
      <c r="B69" s="57">
        <v>2</v>
      </c>
    </row>
    <row r="71" spans="1:2" x14ac:dyDescent="0.2">
      <c r="A71" s="15" t="s">
        <v>895</v>
      </c>
      <c r="B71" s="53">
        <v>0.20267246848314691</v>
      </c>
    </row>
  </sheetData>
  <mergeCells count="1">
    <mergeCell ref="A1:E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6.5703125" style="2" bestFit="1" customWidth="1"/>
    <col min="3" max="3" width="29.8554687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1173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879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6</v>
      </c>
      <c r="B5" s="10"/>
      <c r="C5" s="10"/>
      <c r="D5" s="10"/>
      <c r="E5" s="10"/>
      <c r="F5" s="10"/>
    </row>
    <row r="6" spans="1:6" x14ac:dyDescent="0.2">
      <c r="A6" s="12" t="s">
        <v>7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8</v>
      </c>
      <c r="B8" s="10" t="s">
        <v>9</v>
      </c>
      <c r="C8" s="10" t="s">
        <v>10</v>
      </c>
      <c r="D8" s="10">
        <v>141801</v>
      </c>
      <c r="E8" s="10">
        <v>1785.345491</v>
      </c>
      <c r="F8" s="10">
        <v>7.9029258644730138</v>
      </c>
    </row>
    <row r="9" spans="1:6" x14ac:dyDescent="0.2">
      <c r="A9" s="10" t="s">
        <v>1174</v>
      </c>
      <c r="B9" s="10" t="s">
        <v>1175</v>
      </c>
      <c r="C9" s="10" t="s">
        <v>886</v>
      </c>
      <c r="D9" s="10">
        <v>112045</v>
      </c>
      <c r="E9" s="10">
        <v>1559.3302650000001</v>
      </c>
      <c r="F9" s="10">
        <v>6.9024575605372602</v>
      </c>
    </row>
    <row r="10" spans="1:6" x14ac:dyDescent="0.2">
      <c r="A10" s="10" t="s">
        <v>1176</v>
      </c>
      <c r="B10" s="10" t="s">
        <v>1177</v>
      </c>
      <c r="C10" s="10" t="s">
        <v>66</v>
      </c>
      <c r="D10" s="10">
        <v>599559</v>
      </c>
      <c r="E10" s="10">
        <v>1457.5279290000001</v>
      </c>
      <c r="F10" s="10">
        <v>6.4518241574822932</v>
      </c>
    </row>
    <row r="11" spans="1:6" x14ac:dyDescent="0.2">
      <c r="A11" s="10" t="s">
        <v>13</v>
      </c>
      <c r="B11" s="10" t="s">
        <v>14</v>
      </c>
      <c r="C11" s="10" t="s">
        <v>15</v>
      </c>
      <c r="D11" s="10">
        <v>141777</v>
      </c>
      <c r="E11" s="10">
        <v>1414.2255749999999</v>
      </c>
      <c r="F11" s="10">
        <v>6.2601440064166933</v>
      </c>
    </row>
    <row r="12" spans="1:6" x14ac:dyDescent="0.2">
      <c r="A12" s="10" t="s">
        <v>901</v>
      </c>
      <c r="B12" s="10" t="s">
        <v>902</v>
      </c>
      <c r="C12" s="10" t="s">
        <v>47</v>
      </c>
      <c r="D12" s="10">
        <v>117435</v>
      </c>
      <c r="E12" s="10">
        <v>1238.880533</v>
      </c>
      <c r="F12" s="10">
        <v>5.4839699411646325</v>
      </c>
    </row>
    <row r="13" spans="1:6" x14ac:dyDescent="0.2">
      <c r="A13" s="10" t="s">
        <v>31</v>
      </c>
      <c r="B13" s="10" t="s">
        <v>32</v>
      </c>
      <c r="C13" s="10" t="s">
        <v>10</v>
      </c>
      <c r="D13" s="10">
        <v>412665</v>
      </c>
      <c r="E13" s="10">
        <v>1142.4630529999999</v>
      </c>
      <c r="F13" s="10">
        <v>5.0571728868575061</v>
      </c>
    </row>
    <row r="14" spans="1:6" x14ac:dyDescent="0.2">
      <c r="A14" s="10" t="s">
        <v>1086</v>
      </c>
      <c r="B14" s="10" t="s">
        <v>1087</v>
      </c>
      <c r="C14" s="10" t="s">
        <v>15</v>
      </c>
      <c r="D14" s="10">
        <v>37758</v>
      </c>
      <c r="E14" s="10">
        <v>905.70114599999999</v>
      </c>
      <c r="F14" s="10">
        <v>4.0091338333607993</v>
      </c>
    </row>
    <row r="15" spans="1:6" x14ac:dyDescent="0.2">
      <c r="A15" s="10" t="s">
        <v>42</v>
      </c>
      <c r="B15" s="10" t="s">
        <v>43</v>
      </c>
      <c r="C15" s="10" t="s">
        <v>44</v>
      </c>
      <c r="D15" s="10">
        <v>58060</v>
      </c>
      <c r="E15" s="10">
        <v>859.69442000000004</v>
      </c>
      <c r="F15" s="10">
        <v>3.8054826371760928</v>
      </c>
    </row>
    <row r="16" spans="1:6" x14ac:dyDescent="0.2">
      <c r="A16" s="10" t="s">
        <v>35</v>
      </c>
      <c r="B16" s="10" t="s">
        <v>36</v>
      </c>
      <c r="C16" s="10" t="s">
        <v>23</v>
      </c>
      <c r="D16" s="10">
        <v>137335</v>
      </c>
      <c r="E16" s="10">
        <v>737.48895000000005</v>
      </c>
      <c r="F16" s="10">
        <v>3.2645336866723267</v>
      </c>
    </row>
    <row r="17" spans="1:6" x14ac:dyDescent="0.2">
      <c r="A17" s="10" t="s">
        <v>37</v>
      </c>
      <c r="B17" s="10" t="s">
        <v>38</v>
      </c>
      <c r="C17" s="10" t="s">
        <v>10</v>
      </c>
      <c r="D17" s="10">
        <v>75157</v>
      </c>
      <c r="E17" s="10">
        <v>615.7988795</v>
      </c>
      <c r="F17" s="10">
        <v>2.7258661792055632</v>
      </c>
    </row>
    <row r="18" spans="1:6" x14ac:dyDescent="0.2">
      <c r="A18" s="10" t="s">
        <v>11</v>
      </c>
      <c r="B18" s="10" t="s">
        <v>12</v>
      </c>
      <c r="C18" s="10" t="s">
        <v>10</v>
      </c>
      <c r="D18" s="10">
        <v>118360</v>
      </c>
      <c r="E18" s="10">
        <v>576.29484000000002</v>
      </c>
      <c r="F18" s="10">
        <v>2.5509994673621055</v>
      </c>
    </row>
    <row r="19" spans="1:6" x14ac:dyDescent="0.2">
      <c r="A19" s="10" t="s">
        <v>74</v>
      </c>
      <c r="B19" s="10" t="s">
        <v>75</v>
      </c>
      <c r="C19" s="10" t="s">
        <v>20</v>
      </c>
      <c r="D19" s="10">
        <v>76704</v>
      </c>
      <c r="E19" s="10">
        <v>570.217536</v>
      </c>
      <c r="F19" s="10">
        <v>2.5240979610654373</v>
      </c>
    </row>
    <row r="20" spans="1:6" x14ac:dyDescent="0.2">
      <c r="A20" s="10" t="s">
        <v>16</v>
      </c>
      <c r="B20" s="10" t="s">
        <v>17</v>
      </c>
      <c r="C20" s="10" t="s">
        <v>10</v>
      </c>
      <c r="D20" s="10">
        <v>220117</v>
      </c>
      <c r="E20" s="10">
        <v>567.90186000000006</v>
      </c>
      <c r="F20" s="10">
        <v>2.513847499266086</v>
      </c>
    </row>
    <row r="21" spans="1:6" x14ac:dyDescent="0.2">
      <c r="A21" s="10" t="s">
        <v>53</v>
      </c>
      <c r="B21" s="10" t="s">
        <v>54</v>
      </c>
      <c r="C21" s="10" t="s">
        <v>23</v>
      </c>
      <c r="D21" s="10">
        <v>9415</v>
      </c>
      <c r="E21" s="10">
        <v>553.23952250000002</v>
      </c>
      <c r="F21" s="10">
        <v>2.4489438899386391</v>
      </c>
    </row>
    <row r="22" spans="1:6" x14ac:dyDescent="0.2">
      <c r="A22" s="10" t="s">
        <v>21</v>
      </c>
      <c r="B22" s="10" t="s">
        <v>22</v>
      </c>
      <c r="C22" s="10" t="s">
        <v>23</v>
      </c>
      <c r="D22" s="10">
        <v>33022</v>
      </c>
      <c r="E22" s="10">
        <v>433.18259599999999</v>
      </c>
      <c r="F22" s="10">
        <v>1.917505580418756</v>
      </c>
    </row>
    <row r="23" spans="1:6" x14ac:dyDescent="0.2">
      <c r="A23" s="10" t="s">
        <v>64</v>
      </c>
      <c r="B23" s="10" t="s">
        <v>65</v>
      </c>
      <c r="C23" s="10" t="s">
        <v>66</v>
      </c>
      <c r="D23" s="10">
        <v>50569</v>
      </c>
      <c r="E23" s="10">
        <v>423.00968499999999</v>
      </c>
      <c r="F23" s="10">
        <v>1.8724746539878996</v>
      </c>
    </row>
    <row r="24" spans="1:6" x14ac:dyDescent="0.2">
      <c r="A24" s="10" t="s">
        <v>33</v>
      </c>
      <c r="B24" s="10" t="s">
        <v>34</v>
      </c>
      <c r="C24" s="10" t="s">
        <v>10</v>
      </c>
      <c r="D24" s="10">
        <v>34695</v>
      </c>
      <c r="E24" s="10">
        <v>416.27060999999998</v>
      </c>
      <c r="F24" s="10">
        <v>1.8426437834989096</v>
      </c>
    </row>
    <row r="25" spans="1:6" x14ac:dyDescent="0.2">
      <c r="A25" s="10" t="s">
        <v>915</v>
      </c>
      <c r="B25" s="10" t="s">
        <v>916</v>
      </c>
      <c r="C25" s="10" t="s">
        <v>73</v>
      </c>
      <c r="D25" s="10">
        <v>126905</v>
      </c>
      <c r="E25" s="10">
        <v>364.09044499999999</v>
      </c>
      <c r="F25" s="10">
        <v>1.6116655343758273</v>
      </c>
    </row>
    <row r="26" spans="1:6" x14ac:dyDescent="0.2">
      <c r="A26" s="10" t="s">
        <v>67</v>
      </c>
      <c r="B26" s="10" t="s">
        <v>68</v>
      </c>
      <c r="C26" s="10" t="s">
        <v>66</v>
      </c>
      <c r="D26" s="10">
        <v>32121</v>
      </c>
      <c r="E26" s="10">
        <v>343.66257899999999</v>
      </c>
      <c r="F26" s="10">
        <v>1.5212405094261949</v>
      </c>
    </row>
    <row r="27" spans="1:6" x14ac:dyDescent="0.2">
      <c r="A27" s="10" t="s">
        <v>69</v>
      </c>
      <c r="B27" s="10" t="s">
        <v>70</v>
      </c>
      <c r="C27" s="10" t="s">
        <v>15</v>
      </c>
      <c r="D27" s="10">
        <v>40026</v>
      </c>
      <c r="E27" s="10">
        <v>305.45841899999999</v>
      </c>
      <c r="F27" s="10">
        <v>1.3521277826646354</v>
      </c>
    </row>
    <row r="28" spans="1:6" x14ac:dyDescent="0.2">
      <c r="A28" s="10" t="s">
        <v>18</v>
      </c>
      <c r="B28" s="10" t="s">
        <v>19</v>
      </c>
      <c r="C28" s="10" t="s">
        <v>20</v>
      </c>
      <c r="D28" s="10">
        <v>8960</v>
      </c>
      <c r="E28" s="10">
        <v>301.36511999999999</v>
      </c>
      <c r="F28" s="10">
        <v>1.3340085790140286</v>
      </c>
    </row>
    <row r="29" spans="1:6" x14ac:dyDescent="0.2">
      <c r="A29" s="10" t="s">
        <v>24</v>
      </c>
      <c r="B29" s="10" t="s">
        <v>25</v>
      </c>
      <c r="C29" s="10" t="s">
        <v>26</v>
      </c>
      <c r="D29" s="10">
        <v>94279</v>
      </c>
      <c r="E29" s="10">
        <v>300.60859149999999</v>
      </c>
      <c r="F29" s="10">
        <v>1.3306597657563144</v>
      </c>
    </row>
    <row r="30" spans="1:6" x14ac:dyDescent="0.2">
      <c r="A30" s="10" t="s">
        <v>51</v>
      </c>
      <c r="B30" s="10" t="s">
        <v>52</v>
      </c>
      <c r="C30" s="10" t="s">
        <v>23</v>
      </c>
      <c r="D30" s="10">
        <v>8905</v>
      </c>
      <c r="E30" s="10">
        <v>298.48224249999998</v>
      </c>
      <c r="F30" s="10">
        <v>1.3212473698958449</v>
      </c>
    </row>
    <row r="31" spans="1:6" x14ac:dyDescent="0.2">
      <c r="A31" s="10" t="s">
        <v>29</v>
      </c>
      <c r="B31" s="10" t="s">
        <v>30</v>
      </c>
      <c r="C31" s="10" t="s">
        <v>10</v>
      </c>
      <c r="D31" s="10">
        <v>23459</v>
      </c>
      <c r="E31" s="10">
        <v>298.46885700000001</v>
      </c>
      <c r="F31" s="10">
        <v>1.3211881182749727</v>
      </c>
    </row>
    <row r="32" spans="1:6" x14ac:dyDescent="0.2">
      <c r="A32" s="10" t="s">
        <v>126</v>
      </c>
      <c r="B32" s="10" t="s">
        <v>127</v>
      </c>
      <c r="C32" s="10" t="s">
        <v>128</v>
      </c>
      <c r="D32" s="10">
        <v>90386</v>
      </c>
      <c r="E32" s="10">
        <v>293.57372800000002</v>
      </c>
      <c r="F32" s="10">
        <v>1.2995195718905059</v>
      </c>
    </row>
    <row r="33" spans="1:6" x14ac:dyDescent="0.2">
      <c r="A33" s="10" t="s">
        <v>48</v>
      </c>
      <c r="B33" s="10" t="s">
        <v>49</v>
      </c>
      <c r="C33" s="10" t="s">
        <v>50</v>
      </c>
      <c r="D33" s="10">
        <v>7371</v>
      </c>
      <c r="E33" s="10">
        <v>293.56481700000001</v>
      </c>
      <c r="F33" s="10">
        <v>1.2994801268795917</v>
      </c>
    </row>
    <row r="34" spans="1:6" x14ac:dyDescent="0.2">
      <c r="A34" s="10" t="s">
        <v>81</v>
      </c>
      <c r="B34" s="10" t="s">
        <v>82</v>
      </c>
      <c r="C34" s="10" t="s">
        <v>23</v>
      </c>
      <c r="D34" s="10">
        <v>9649</v>
      </c>
      <c r="E34" s="10">
        <v>274.81316900000002</v>
      </c>
      <c r="F34" s="10">
        <v>1.2164749692068948</v>
      </c>
    </row>
    <row r="35" spans="1:6" x14ac:dyDescent="0.2">
      <c r="A35" s="10" t="s">
        <v>39</v>
      </c>
      <c r="B35" s="10" t="s">
        <v>40</v>
      </c>
      <c r="C35" s="10" t="s">
        <v>41</v>
      </c>
      <c r="D35" s="10">
        <v>155748</v>
      </c>
      <c r="E35" s="10">
        <v>273.96073200000001</v>
      </c>
      <c r="F35" s="10">
        <v>1.2127016119216554</v>
      </c>
    </row>
    <row r="36" spans="1:6" x14ac:dyDescent="0.2">
      <c r="A36" s="10" t="s">
        <v>91</v>
      </c>
      <c r="B36" s="10" t="s">
        <v>92</v>
      </c>
      <c r="C36" s="10" t="s">
        <v>41</v>
      </c>
      <c r="D36" s="10">
        <v>174517</v>
      </c>
      <c r="E36" s="10">
        <v>265.7021325</v>
      </c>
      <c r="F36" s="10">
        <v>1.1761444861877917</v>
      </c>
    </row>
    <row r="37" spans="1:6" x14ac:dyDescent="0.2">
      <c r="A37" s="10" t="s">
        <v>76</v>
      </c>
      <c r="B37" s="10" t="s">
        <v>77</v>
      </c>
      <c r="C37" s="10" t="s">
        <v>20</v>
      </c>
      <c r="D37" s="10">
        <v>17020</v>
      </c>
      <c r="E37" s="10">
        <v>253.31717</v>
      </c>
      <c r="F37" s="10">
        <v>1.1213217972655731</v>
      </c>
    </row>
    <row r="38" spans="1:6" x14ac:dyDescent="0.2">
      <c r="A38" s="10" t="s">
        <v>45</v>
      </c>
      <c r="B38" s="10" t="s">
        <v>46</v>
      </c>
      <c r="C38" s="10" t="s">
        <v>47</v>
      </c>
      <c r="D38" s="10">
        <v>36793</v>
      </c>
      <c r="E38" s="10">
        <v>246.1635665</v>
      </c>
      <c r="F38" s="10">
        <v>1.0896559945347701</v>
      </c>
    </row>
    <row r="39" spans="1:6" x14ac:dyDescent="0.2">
      <c r="A39" s="10" t="s">
        <v>83</v>
      </c>
      <c r="B39" s="10" t="s">
        <v>84</v>
      </c>
      <c r="C39" s="10" t="s">
        <v>50</v>
      </c>
      <c r="D39" s="10">
        <v>23024</v>
      </c>
      <c r="E39" s="10">
        <v>222.25067200000001</v>
      </c>
      <c r="F39" s="10">
        <v>0.98380430734529911</v>
      </c>
    </row>
    <row r="40" spans="1:6" x14ac:dyDescent="0.2">
      <c r="A40" s="10" t="s">
        <v>1088</v>
      </c>
      <c r="B40" s="10" t="s">
        <v>1089</v>
      </c>
      <c r="C40" s="10" t="s">
        <v>15</v>
      </c>
      <c r="D40" s="10">
        <v>45621</v>
      </c>
      <c r="E40" s="10">
        <v>210.81464099999999</v>
      </c>
      <c r="F40" s="10">
        <v>0.93318211369571424</v>
      </c>
    </row>
    <row r="41" spans="1:6" x14ac:dyDescent="0.2">
      <c r="A41" s="10" t="s">
        <v>1178</v>
      </c>
      <c r="B41" s="10" t="s">
        <v>1179</v>
      </c>
      <c r="C41" s="10" t="s">
        <v>23</v>
      </c>
      <c r="D41" s="10">
        <v>862</v>
      </c>
      <c r="E41" s="10">
        <v>207.05240000000001</v>
      </c>
      <c r="F41" s="10">
        <v>0.91652835572160529</v>
      </c>
    </row>
    <row r="42" spans="1:6" x14ac:dyDescent="0.2">
      <c r="A42" s="10" t="s">
        <v>1180</v>
      </c>
      <c r="B42" s="10" t="s">
        <v>1181</v>
      </c>
      <c r="C42" s="10" t="s">
        <v>20</v>
      </c>
      <c r="D42" s="10">
        <v>35851</v>
      </c>
      <c r="E42" s="10">
        <v>206.19702649999999</v>
      </c>
      <c r="F42" s="10">
        <v>0.91274199986442694</v>
      </c>
    </row>
    <row r="43" spans="1:6" x14ac:dyDescent="0.2">
      <c r="A43" s="10" t="s">
        <v>1182</v>
      </c>
      <c r="B43" s="10" t="s">
        <v>1183</v>
      </c>
      <c r="C43" s="10" t="s">
        <v>113</v>
      </c>
      <c r="D43" s="10">
        <v>38901</v>
      </c>
      <c r="E43" s="10">
        <v>202.42135350000001</v>
      </c>
      <c r="F43" s="10">
        <v>0.8960287844347461</v>
      </c>
    </row>
    <row r="44" spans="1:6" x14ac:dyDescent="0.2">
      <c r="A44" s="10" t="s">
        <v>1184</v>
      </c>
      <c r="B44" s="10" t="s">
        <v>1185</v>
      </c>
      <c r="C44" s="10" t="s">
        <v>107</v>
      </c>
      <c r="D44" s="10">
        <v>64370</v>
      </c>
      <c r="E44" s="10">
        <v>197.61590000000001</v>
      </c>
      <c r="F44" s="10">
        <v>0.874757191374962</v>
      </c>
    </row>
    <row r="45" spans="1:6" x14ac:dyDescent="0.2">
      <c r="A45" s="10" t="s">
        <v>27</v>
      </c>
      <c r="B45" s="10" t="s">
        <v>28</v>
      </c>
      <c r="C45" s="10" t="s">
        <v>15</v>
      </c>
      <c r="D45" s="10">
        <v>44206</v>
      </c>
      <c r="E45" s="10">
        <v>192.583439</v>
      </c>
      <c r="F45" s="10">
        <v>0.85248073765811005</v>
      </c>
    </row>
    <row r="46" spans="1:6" x14ac:dyDescent="0.2">
      <c r="A46" s="10" t="s">
        <v>1186</v>
      </c>
      <c r="B46" s="10" t="s">
        <v>1187</v>
      </c>
      <c r="C46" s="10" t="s">
        <v>1029</v>
      </c>
      <c r="D46" s="10">
        <v>47465</v>
      </c>
      <c r="E46" s="10">
        <v>192.4468425</v>
      </c>
      <c r="F46" s="10">
        <v>0.85187608605521958</v>
      </c>
    </row>
    <row r="47" spans="1:6" x14ac:dyDescent="0.2">
      <c r="A47" s="10" t="s">
        <v>1188</v>
      </c>
      <c r="B47" s="10" t="s">
        <v>1189</v>
      </c>
      <c r="C47" s="10" t="s">
        <v>20</v>
      </c>
      <c r="D47" s="10">
        <v>19101</v>
      </c>
      <c r="E47" s="10">
        <v>155.06191799999999</v>
      </c>
      <c r="F47" s="10">
        <v>0.68638974839015821</v>
      </c>
    </row>
    <row r="48" spans="1:6" x14ac:dyDescent="0.2">
      <c r="A48" s="10" t="s">
        <v>1164</v>
      </c>
      <c r="B48" s="10" t="s">
        <v>1165</v>
      </c>
      <c r="C48" s="10" t="s">
        <v>59</v>
      </c>
      <c r="D48" s="10">
        <v>33283</v>
      </c>
      <c r="E48" s="10">
        <v>144.24852200000001</v>
      </c>
      <c r="F48" s="10">
        <v>0.63852368136728577</v>
      </c>
    </row>
    <row r="49" spans="1:6" x14ac:dyDescent="0.2">
      <c r="A49" s="10" t="s">
        <v>1190</v>
      </c>
      <c r="B49" s="10" t="s">
        <v>1191</v>
      </c>
      <c r="C49" s="10" t="s">
        <v>80</v>
      </c>
      <c r="D49" s="10">
        <v>644</v>
      </c>
      <c r="E49" s="10">
        <v>140.978362</v>
      </c>
      <c r="F49" s="10">
        <v>0.62404814586155599</v>
      </c>
    </row>
    <row r="50" spans="1:6" x14ac:dyDescent="0.2">
      <c r="A50" s="10" t="s">
        <v>1192</v>
      </c>
      <c r="B50" s="10" t="s">
        <v>1193</v>
      </c>
      <c r="C50" s="10" t="s">
        <v>1194</v>
      </c>
      <c r="D50" s="10">
        <v>90345</v>
      </c>
      <c r="E50" s="10">
        <v>135.20129249999999</v>
      </c>
      <c r="F50" s="10">
        <v>0.59847564339491255</v>
      </c>
    </row>
    <row r="51" spans="1:6" x14ac:dyDescent="0.2">
      <c r="A51" s="10" t="s">
        <v>1195</v>
      </c>
      <c r="B51" s="10" t="s">
        <v>1196</v>
      </c>
      <c r="C51" s="10" t="s">
        <v>50</v>
      </c>
      <c r="D51" s="10">
        <v>55476</v>
      </c>
      <c r="E51" s="10">
        <v>133.91906399999999</v>
      </c>
      <c r="F51" s="10">
        <v>0.59279979139433503</v>
      </c>
    </row>
    <row r="52" spans="1:6" x14ac:dyDescent="0.2">
      <c r="A52" s="10" t="s">
        <v>1197</v>
      </c>
      <c r="B52" s="10" t="s">
        <v>1198</v>
      </c>
      <c r="C52" s="10" t="s">
        <v>1199</v>
      </c>
      <c r="D52" s="10">
        <v>37205</v>
      </c>
      <c r="E52" s="10">
        <v>128.59908250000001</v>
      </c>
      <c r="F52" s="10">
        <v>0.56925061303820712</v>
      </c>
    </row>
    <row r="53" spans="1:6" x14ac:dyDescent="0.2">
      <c r="A53" s="10" t="s">
        <v>907</v>
      </c>
      <c r="B53" s="10" t="s">
        <v>908</v>
      </c>
      <c r="C53" s="10" t="s">
        <v>23</v>
      </c>
      <c r="D53" s="10">
        <v>35291</v>
      </c>
      <c r="E53" s="10">
        <v>123.05971700000001</v>
      </c>
      <c r="F53" s="10">
        <v>0.54473031984935261</v>
      </c>
    </row>
    <row r="54" spans="1:6" x14ac:dyDescent="0.2">
      <c r="A54" s="10" t="s">
        <v>1158</v>
      </c>
      <c r="B54" s="10" t="s">
        <v>1159</v>
      </c>
      <c r="C54" s="10" t="s">
        <v>10</v>
      </c>
      <c r="D54" s="10">
        <v>67276</v>
      </c>
      <c r="E54" s="10">
        <v>105.11875000000001</v>
      </c>
      <c r="F54" s="10">
        <v>0.46531368432826908</v>
      </c>
    </row>
    <row r="55" spans="1:6" x14ac:dyDescent="0.2">
      <c r="A55" s="10" t="s">
        <v>1200</v>
      </c>
      <c r="B55" s="10" t="s">
        <v>1201</v>
      </c>
      <c r="C55" s="10" t="s">
        <v>50</v>
      </c>
      <c r="D55" s="10">
        <v>6710</v>
      </c>
      <c r="E55" s="10">
        <v>101.77057000000001</v>
      </c>
      <c r="F55" s="10">
        <v>0.450492789182596</v>
      </c>
    </row>
    <row r="56" spans="1:6" x14ac:dyDescent="0.2">
      <c r="A56" s="10" t="s">
        <v>1202</v>
      </c>
      <c r="B56" s="10" t="s">
        <v>1203</v>
      </c>
      <c r="C56" s="10" t="s">
        <v>41</v>
      </c>
      <c r="D56" s="10">
        <v>129720</v>
      </c>
      <c r="E56" s="10">
        <v>101.57076000000001</v>
      </c>
      <c r="F56" s="10">
        <v>0.44960831969199011</v>
      </c>
    </row>
    <row r="57" spans="1:6" x14ac:dyDescent="0.2">
      <c r="A57" s="10" t="s">
        <v>1204</v>
      </c>
      <c r="B57" s="10" t="s">
        <v>1205</v>
      </c>
      <c r="C57" s="10" t="s">
        <v>942</v>
      </c>
      <c r="D57" s="10">
        <v>65812</v>
      </c>
      <c r="E57" s="10">
        <v>91.445774</v>
      </c>
      <c r="F57" s="10">
        <v>0.40478953579823046</v>
      </c>
    </row>
    <row r="58" spans="1:6" x14ac:dyDescent="0.2">
      <c r="A58" s="10" t="s">
        <v>1072</v>
      </c>
      <c r="B58" s="10" t="s">
        <v>1073</v>
      </c>
      <c r="C58" s="10" t="s">
        <v>26</v>
      </c>
      <c r="D58" s="10">
        <v>77583</v>
      </c>
      <c r="E58" s="10">
        <v>59.118245999999999</v>
      </c>
      <c r="F58" s="10">
        <v>0.26169003015432507</v>
      </c>
    </row>
    <row r="59" spans="1:6" x14ac:dyDescent="0.2">
      <c r="A59" s="12" t="s">
        <v>134</v>
      </c>
      <c r="B59" s="10"/>
      <c r="C59" s="10"/>
      <c r="D59" s="10"/>
      <c r="E59" s="12">
        <f xml:space="preserve"> SUM(E8:E58)</f>
        <v>22421.278792500001</v>
      </c>
      <c r="F59" s="12">
        <f>SUM(F8:F58)</f>
        <v>99.248971684779889</v>
      </c>
    </row>
    <row r="60" spans="1:6" x14ac:dyDescent="0.2">
      <c r="A60" s="10"/>
      <c r="B60" s="10"/>
      <c r="C60" s="10"/>
      <c r="D60" s="10"/>
      <c r="E60" s="10"/>
      <c r="F60" s="10"/>
    </row>
    <row r="61" spans="1:6" x14ac:dyDescent="0.2">
      <c r="A61" s="12" t="s">
        <v>134</v>
      </c>
      <c r="B61" s="10"/>
      <c r="C61" s="10"/>
      <c r="D61" s="10"/>
      <c r="E61" s="12">
        <v>22421.278792500001</v>
      </c>
      <c r="F61" s="12">
        <v>99.248971684779889</v>
      </c>
    </row>
    <row r="62" spans="1:6" x14ac:dyDescent="0.2">
      <c r="A62" s="10"/>
      <c r="B62" s="10"/>
      <c r="C62" s="10"/>
      <c r="D62" s="10"/>
      <c r="E62" s="10"/>
      <c r="F62" s="10"/>
    </row>
    <row r="63" spans="1:6" x14ac:dyDescent="0.2">
      <c r="A63" s="12" t="s">
        <v>159</v>
      </c>
      <c r="B63" s="10"/>
      <c r="C63" s="10"/>
      <c r="D63" s="10"/>
      <c r="E63" s="12">
        <v>169.6643799</v>
      </c>
      <c r="F63" s="12">
        <v>0.75</v>
      </c>
    </row>
    <row r="64" spans="1:6" x14ac:dyDescent="0.2">
      <c r="A64" s="10"/>
      <c r="B64" s="10"/>
      <c r="C64" s="10"/>
      <c r="D64" s="10"/>
      <c r="E64" s="10"/>
      <c r="F64" s="10"/>
    </row>
    <row r="65" spans="1:6" x14ac:dyDescent="0.2">
      <c r="A65" s="14" t="s">
        <v>160</v>
      </c>
      <c r="B65" s="7"/>
      <c r="C65" s="7"/>
      <c r="D65" s="7"/>
      <c r="E65" s="14">
        <v>22590.943172400002</v>
      </c>
      <c r="F65" s="14">
        <f xml:space="preserve"> ROUND(SUM(F61:F64),2)</f>
        <v>100</v>
      </c>
    </row>
    <row r="67" spans="1:6" x14ac:dyDescent="0.2">
      <c r="A67" s="15" t="s">
        <v>164</v>
      </c>
    </row>
    <row r="68" spans="1:6" x14ac:dyDescent="0.2">
      <c r="A68" s="15" t="s">
        <v>892</v>
      </c>
    </row>
    <row r="69" spans="1:6" x14ac:dyDescent="0.2">
      <c r="A69" s="15" t="s">
        <v>893</v>
      </c>
    </row>
    <row r="70" spans="1:6" x14ac:dyDescent="0.2">
      <c r="A70" s="2" t="s">
        <v>165</v>
      </c>
      <c r="B70" s="16">
        <v>62.793216700000002</v>
      </c>
    </row>
    <row r="71" spans="1:6" x14ac:dyDescent="0.2">
      <c r="A71" s="2" t="s">
        <v>166</v>
      </c>
      <c r="B71" s="16">
        <v>62.793249799999998</v>
      </c>
    </row>
    <row r="72" spans="1:6" x14ac:dyDescent="0.2">
      <c r="A72" s="2" t="s">
        <v>167</v>
      </c>
      <c r="B72" s="16">
        <v>62.095370699999997</v>
      </c>
    </row>
    <row r="73" spans="1:6" x14ac:dyDescent="0.2">
      <c r="A73" s="2" t="s">
        <v>168</v>
      </c>
      <c r="B73" s="16">
        <v>62.095371399999998</v>
      </c>
    </row>
    <row r="75" spans="1:6" x14ac:dyDescent="0.2">
      <c r="A75" s="15" t="s">
        <v>894</v>
      </c>
    </row>
    <row r="76" spans="1:6" x14ac:dyDescent="0.2">
      <c r="A76" s="2" t="s">
        <v>165</v>
      </c>
      <c r="B76" s="16">
        <v>69.458977599999997</v>
      </c>
    </row>
    <row r="77" spans="1:6" x14ac:dyDescent="0.2">
      <c r="A77" s="2" t="s">
        <v>166</v>
      </c>
      <c r="B77" s="16">
        <v>69.459011099999998</v>
      </c>
    </row>
    <row r="78" spans="1:6" x14ac:dyDescent="0.2">
      <c r="A78" s="2" t="s">
        <v>167</v>
      </c>
      <c r="B78" s="16">
        <v>68.543386499999997</v>
      </c>
    </row>
    <row r="79" spans="1:6" x14ac:dyDescent="0.2">
      <c r="A79" s="2" t="s">
        <v>168</v>
      </c>
      <c r="B79" s="16">
        <v>68.5433898</v>
      </c>
    </row>
    <row r="81" spans="1:2" x14ac:dyDescent="0.2">
      <c r="A81" s="15" t="s">
        <v>169</v>
      </c>
      <c r="B81" s="52" t="s">
        <v>170</v>
      </c>
    </row>
    <row r="83" spans="1:2" x14ac:dyDescent="0.2">
      <c r="A83" s="15" t="s">
        <v>895</v>
      </c>
      <c r="B83" s="53">
        <v>6.018346984904073E-2</v>
      </c>
    </row>
  </sheetData>
  <mergeCells count="1">
    <mergeCell ref="A1:E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7.85546875" style="2" bestFit="1" customWidth="1"/>
    <col min="3" max="3" width="28.710937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1206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6" x14ac:dyDescent="0.2">
      <c r="A4" s="7"/>
      <c r="B4" s="7"/>
      <c r="C4" s="7"/>
      <c r="D4" s="7"/>
      <c r="E4" s="7"/>
      <c r="F4" s="3"/>
    </row>
    <row r="5" spans="1:6" x14ac:dyDescent="0.2">
      <c r="A5" s="12" t="s">
        <v>1207</v>
      </c>
      <c r="B5" s="10"/>
      <c r="C5" s="10"/>
      <c r="D5" s="10"/>
      <c r="E5" s="10"/>
      <c r="F5" s="3"/>
    </row>
    <row r="6" spans="1:6" x14ac:dyDescent="0.2">
      <c r="A6" s="10" t="s">
        <v>1208</v>
      </c>
      <c r="B6" s="10" t="s">
        <v>1209</v>
      </c>
      <c r="C6" s="10">
        <v>3026293.588</v>
      </c>
      <c r="D6" s="10">
        <v>60865.288890000003</v>
      </c>
      <c r="E6" s="10">
        <v>100.07198063808434</v>
      </c>
      <c r="F6" s="3"/>
    </row>
    <row r="7" spans="1:6" x14ac:dyDescent="0.2">
      <c r="A7" s="12" t="s">
        <v>134</v>
      </c>
      <c r="B7" s="10"/>
      <c r="C7" s="10"/>
      <c r="D7" s="12">
        <f>SUM(D6:D6)</f>
        <v>60865.288890000003</v>
      </c>
      <c r="E7" s="12">
        <f>SUM(E6:E6)</f>
        <v>100.07198063808434</v>
      </c>
      <c r="F7" s="3"/>
    </row>
    <row r="8" spans="1:6" x14ac:dyDescent="0.2">
      <c r="A8" s="10"/>
      <c r="B8" s="10"/>
      <c r="C8" s="10"/>
      <c r="D8" s="10"/>
      <c r="E8" s="10"/>
      <c r="F8" s="3"/>
    </row>
    <row r="9" spans="1:6" x14ac:dyDescent="0.2">
      <c r="A9" s="12" t="s">
        <v>134</v>
      </c>
      <c r="B9" s="10"/>
      <c r="C9" s="10"/>
      <c r="D9" s="49">
        <v>60865.288890000003</v>
      </c>
      <c r="E9" s="49">
        <v>100.07198063808434</v>
      </c>
      <c r="F9" s="3"/>
    </row>
    <row r="10" spans="1:6" x14ac:dyDescent="0.2">
      <c r="A10" s="10"/>
      <c r="B10" s="10"/>
      <c r="C10" s="10"/>
      <c r="D10" s="50"/>
      <c r="E10" s="50"/>
      <c r="F10" s="3"/>
    </row>
    <row r="11" spans="1:6" x14ac:dyDescent="0.2">
      <c r="A11" s="12" t="s">
        <v>159</v>
      </c>
      <c r="B11" s="10"/>
      <c r="C11" s="10"/>
      <c r="D11" s="49">
        <v>-43.89</v>
      </c>
      <c r="E11" s="49">
        <v>-7.0000000000000007E-2</v>
      </c>
      <c r="F11" s="3"/>
    </row>
    <row r="12" spans="1:6" x14ac:dyDescent="0.2">
      <c r="A12" s="10"/>
      <c r="B12" s="10"/>
      <c r="C12" s="10"/>
      <c r="D12" s="50"/>
      <c r="E12" s="50"/>
      <c r="F12" s="3"/>
    </row>
    <row r="13" spans="1:6" x14ac:dyDescent="0.2">
      <c r="A13" s="14" t="s">
        <v>160</v>
      </c>
      <c r="B13" s="7"/>
      <c r="C13" s="7"/>
      <c r="D13" s="51">
        <f>+D9+D11</f>
        <v>60821.398890000004</v>
      </c>
      <c r="E13" s="51">
        <f xml:space="preserve"> ROUND(SUM(E9:E12),2)</f>
        <v>100</v>
      </c>
      <c r="F13" s="3"/>
    </row>
    <row r="15" spans="1:6" x14ac:dyDescent="0.2">
      <c r="A15" s="15" t="s">
        <v>164</v>
      </c>
    </row>
    <row r="16" spans="1:6" x14ac:dyDescent="0.2">
      <c r="A16" s="15" t="s">
        <v>892</v>
      </c>
    </row>
    <row r="17" spans="1:2" x14ac:dyDescent="0.2">
      <c r="A17" s="15" t="s">
        <v>893</v>
      </c>
    </row>
    <row r="18" spans="1:2" x14ac:dyDescent="0.2">
      <c r="A18" s="2" t="s">
        <v>165</v>
      </c>
      <c r="B18" s="16">
        <v>20.056639499999999</v>
      </c>
    </row>
    <row r="19" spans="1:2" x14ac:dyDescent="0.2">
      <c r="A19" s="2" t="s">
        <v>166</v>
      </c>
      <c r="B19" s="16">
        <v>20.056638800000002</v>
      </c>
    </row>
    <row r="20" spans="1:2" x14ac:dyDescent="0.2">
      <c r="A20" s="2" t="s">
        <v>167</v>
      </c>
      <c r="B20" s="16">
        <v>19.3586256</v>
      </c>
    </row>
    <row r="21" spans="1:2" x14ac:dyDescent="0.2">
      <c r="A21" s="2" t="s">
        <v>168</v>
      </c>
      <c r="B21" s="16">
        <v>19.3586256</v>
      </c>
    </row>
    <row r="23" spans="1:2" x14ac:dyDescent="0.2">
      <c r="A23" s="15" t="s">
        <v>894</v>
      </c>
    </row>
    <row r="24" spans="1:2" x14ac:dyDescent="0.2">
      <c r="A24" s="2" t="s">
        <v>165</v>
      </c>
      <c r="B24" s="16">
        <v>21.027350999999999</v>
      </c>
    </row>
    <row r="25" spans="1:2" x14ac:dyDescent="0.2">
      <c r="A25" s="2" t="s">
        <v>166</v>
      </c>
      <c r="B25" s="16">
        <v>21.0273553</v>
      </c>
    </row>
    <row r="26" spans="1:2" x14ac:dyDescent="0.2">
      <c r="A26" s="2" t="s">
        <v>167</v>
      </c>
      <c r="B26" s="16">
        <v>20.2098911</v>
      </c>
    </row>
    <row r="27" spans="1:2" x14ac:dyDescent="0.2">
      <c r="A27" s="2" t="s">
        <v>168</v>
      </c>
      <c r="B27" s="16">
        <v>20.209892</v>
      </c>
    </row>
    <row r="29" spans="1:2" x14ac:dyDescent="0.2">
      <c r="A29" s="15" t="s">
        <v>169</v>
      </c>
      <c r="B29" s="52" t="s">
        <v>170</v>
      </c>
    </row>
    <row r="30" spans="1:2" x14ac:dyDescent="0.2">
      <c r="A30" s="15"/>
      <c r="B30" s="52"/>
    </row>
    <row r="31" spans="1:2" x14ac:dyDescent="0.2">
      <c r="A31" s="15"/>
      <c r="B31" s="52"/>
    </row>
    <row r="32" spans="1:2" x14ac:dyDescent="0.2">
      <c r="A32" s="15" t="s">
        <v>895</v>
      </c>
      <c r="B32" s="53">
        <v>1.0537107260694602E-2</v>
      </c>
    </row>
  </sheetData>
  <mergeCells count="1">
    <mergeCell ref="A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0.85546875" style="2" bestFit="1" customWidth="1"/>
    <col min="3" max="3" width="19.1406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1210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6" x14ac:dyDescent="0.2">
      <c r="A4" s="7"/>
      <c r="B4" s="7"/>
      <c r="C4" s="7"/>
      <c r="D4" s="7"/>
      <c r="E4" s="7"/>
      <c r="F4" s="3"/>
    </row>
    <row r="5" spans="1:6" x14ac:dyDescent="0.2">
      <c r="A5" s="12" t="s">
        <v>1207</v>
      </c>
      <c r="B5" s="10"/>
      <c r="C5" s="10"/>
      <c r="D5" s="10"/>
      <c r="E5" s="10"/>
      <c r="F5" s="3"/>
    </row>
    <row r="6" spans="1:6" x14ac:dyDescent="0.2">
      <c r="A6" s="10" t="s">
        <v>1211</v>
      </c>
      <c r="B6" s="10" t="s">
        <v>1212</v>
      </c>
      <c r="C6" s="10">
        <v>106908.67200000001</v>
      </c>
      <c r="D6" s="10">
        <v>3590.3635370000002</v>
      </c>
      <c r="E6" s="10">
        <f>+D6/$D$13%</f>
        <v>47.515798844820239</v>
      </c>
      <c r="F6" s="3"/>
    </row>
    <row r="7" spans="1:6" x14ac:dyDescent="0.2">
      <c r="A7" s="10" t="s">
        <v>1213</v>
      </c>
      <c r="B7" s="10" t="s">
        <v>1214</v>
      </c>
      <c r="C7" s="10">
        <v>547917.68299999996</v>
      </c>
      <c r="D7" s="10">
        <v>2192.6312320000002</v>
      </c>
      <c r="E7" s="10">
        <f>+D7/$D$13%</f>
        <v>29.017848328427469</v>
      </c>
      <c r="F7" s="3"/>
    </row>
    <row r="8" spans="1:6" ht="22.5" x14ac:dyDescent="0.2">
      <c r="A8" s="10" t="s">
        <v>1215</v>
      </c>
      <c r="B8" s="59" t="s">
        <v>1216</v>
      </c>
      <c r="C8" s="10">
        <v>60538</v>
      </c>
      <c r="D8" s="10">
        <v>1658.3477030000001</v>
      </c>
      <c r="E8" s="10">
        <f>+D8/$D$13%</f>
        <v>21.947002039898919</v>
      </c>
      <c r="F8" s="3"/>
    </row>
    <row r="9" spans="1:6" x14ac:dyDescent="0.2">
      <c r="A9" s="12" t="s">
        <v>134</v>
      </c>
      <c r="B9" s="10"/>
      <c r="C9" s="10"/>
      <c r="D9" s="49">
        <f>SUM(D6:D8)</f>
        <v>7441.3424720000012</v>
      </c>
      <c r="E9" s="49">
        <f>SUM(E6:E8)</f>
        <v>98.480649213146634</v>
      </c>
      <c r="F9" s="3"/>
    </row>
    <row r="10" spans="1:6" x14ac:dyDescent="0.2">
      <c r="A10" s="10"/>
      <c r="B10" s="10"/>
      <c r="C10" s="10"/>
      <c r="D10" s="50"/>
      <c r="E10" s="50"/>
      <c r="F10" s="3"/>
    </row>
    <row r="11" spans="1:6" x14ac:dyDescent="0.2">
      <c r="A11" s="12" t="s">
        <v>159</v>
      </c>
      <c r="B11" s="10"/>
      <c r="C11" s="10"/>
      <c r="D11" s="49">
        <v>114.8043766</v>
      </c>
      <c r="E11" s="49">
        <f>+D11/$D$13%</f>
        <v>1.5193507868533669</v>
      </c>
      <c r="F11" s="3"/>
    </row>
    <row r="12" spans="1:6" x14ac:dyDescent="0.2">
      <c r="A12" s="10"/>
      <c r="B12" s="10"/>
      <c r="C12" s="10"/>
      <c r="D12" s="50"/>
      <c r="E12" s="50"/>
      <c r="F12" s="3"/>
    </row>
    <row r="13" spans="1:6" x14ac:dyDescent="0.2">
      <c r="A13" s="14" t="s">
        <v>160</v>
      </c>
      <c r="B13" s="7"/>
      <c r="C13" s="7"/>
      <c r="D13" s="51">
        <f>+D9+D11</f>
        <v>7556.1468486000012</v>
      </c>
      <c r="E13" s="51">
        <f>+E9+E11</f>
        <v>100</v>
      </c>
      <c r="F13" s="3"/>
    </row>
    <row r="15" spans="1:6" x14ac:dyDescent="0.2">
      <c r="A15" s="15" t="s">
        <v>164</v>
      </c>
    </row>
    <row r="16" spans="1:6" x14ac:dyDescent="0.2">
      <c r="A16" s="15" t="s">
        <v>892</v>
      </c>
    </row>
    <row r="17" spans="1:2" x14ac:dyDescent="0.2">
      <c r="A17" s="15" t="s">
        <v>893</v>
      </c>
    </row>
    <row r="18" spans="1:2" x14ac:dyDescent="0.2">
      <c r="A18" s="2" t="s">
        <v>165</v>
      </c>
      <c r="B18" s="16">
        <v>10.8612647</v>
      </c>
    </row>
    <row r="19" spans="1:2" x14ac:dyDescent="0.2">
      <c r="A19" s="2" t="s">
        <v>166</v>
      </c>
      <c r="B19" s="16">
        <v>10.8612625</v>
      </c>
    </row>
    <row r="20" spans="1:2" x14ac:dyDescent="0.2">
      <c r="A20" s="2" t="s">
        <v>167</v>
      </c>
      <c r="B20" s="16">
        <v>10.5977742</v>
      </c>
    </row>
    <row r="21" spans="1:2" x14ac:dyDescent="0.2">
      <c r="A21" s="2" t="s">
        <v>168</v>
      </c>
      <c r="B21" s="16">
        <v>10.5977719</v>
      </c>
    </row>
    <row r="23" spans="1:2" x14ac:dyDescent="0.2">
      <c r="A23" s="15" t="s">
        <v>894</v>
      </c>
    </row>
    <row r="24" spans="1:2" x14ac:dyDescent="0.2">
      <c r="A24" s="2" t="s">
        <v>165</v>
      </c>
      <c r="B24" s="16">
        <v>11.5393551</v>
      </c>
    </row>
    <row r="25" spans="1:2" x14ac:dyDescent="0.2">
      <c r="A25" s="2" t="s">
        <v>166</v>
      </c>
      <c r="B25" s="16">
        <v>11.539357300000001</v>
      </c>
    </row>
    <row r="26" spans="1:2" x14ac:dyDescent="0.2">
      <c r="A26" s="2" t="s">
        <v>167</v>
      </c>
      <c r="B26" s="16">
        <v>11.1608085</v>
      </c>
    </row>
    <row r="27" spans="1:2" x14ac:dyDescent="0.2">
      <c r="A27" s="2" t="s">
        <v>168</v>
      </c>
      <c r="B27" s="16">
        <v>11.160806900000001</v>
      </c>
    </row>
    <row r="29" spans="1:2" x14ac:dyDescent="0.2">
      <c r="A29" s="15" t="s">
        <v>169</v>
      </c>
      <c r="B29" s="52" t="s">
        <v>170</v>
      </c>
    </row>
    <row r="30" spans="1:2" x14ac:dyDescent="0.2">
      <c r="A30" s="15"/>
      <c r="B30" s="52"/>
    </row>
    <row r="31" spans="1:2" x14ac:dyDescent="0.2">
      <c r="A31" s="15" t="s">
        <v>895</v>
      </c>
      <c r="B31" s="60">
        <v>0.42366203876026198</v>
      </c>
    </row>
  </sheetData>
  <mergeCells count="1">
    <mergeCell ref="A1:E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0.85546875" style="2" bestFit="1" customWidth="1"/>
    <col min="3" max="3" width="19.14062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1217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6" x14ac:dyDescent="0.2">
      <c r="A4" s="7"/>
      <c r="B4" s="7"/>
      <c r="C4" s="7"/>
      <c r="D4" s="7"/>
      <c r="E4" s="7"/>
      <c r="F4" s="3"/>
    </row>
    <row r="5" spans="1:6" x14ac:dyDescent="0.2">
      <c r="A5" s="12" t="s">
        <v>1207</v>
      </c>
      <c r="B5" s="10"/>
      <c r="C5" s="10"/>
      <c r="D5" s="10"/>
      <c r="E5" s="10"/>
      <c r="F5" s="3"/>
    </row>
    <row r="6" spans="1:6" x14ac:dyDescent="0.2">
      <c r="A6" s="10" t="s">
        <v>1211</v>
      </c>
      <c r="B6" s="10" t="s">
        <v>1212</v>
      </c>
      <c r="C6" s="10">
        <v>1360228.2579999999</v>
      </c>
      <c r="D6" s="10">
        <v>45681.176729999999</v>
      </c>
      <c r="E6" s="10">
        <v>60.177102456804313</v>
      </c>
      <c r="F6" s="3"/>
    </row>
    <row r="7" spans="1:6" x14ac:dyDescent="0.2">
      <c r="A7" s="10" t="s">
        <v>1213</v>
      </c>
      <c r="B7" s="10" t="s">
        <v>1214</v>
      </c>
      <c r="C7" s="10">
        <v>7564405.4720000001</v>
      </c>
      <c r="D7" s="10">
        <v>30270.882290000001</v>
      </c>
      <c r="E7" s="10">
        <v>39.876686973058916</v>
      </c>
      <c r="F7" s="3"/>
    </row>
    <row r="8" spans="1:6" x14ac:dyDescent="0.2">
      <c r="A8" s="12" t="s">
        <v>134</v>
      </c>
      <c r="B8" s="10"/>
      <c r="C8" s="10"/>
      <c r="D8" s="12">
        <f>SUM(D6:D7)</f>
        <v>75952.059020000001</v>
      </c>
      <c r="E8" s="12">
        <f>SUM(E6:E7)</f>
        <v>100.05378942986323</v>
      </c>
      <c r="F8" s="3"/>
    </row>
    <row r="9" spans="1:6" x14ac:dyDescent="0.2">
      <c r="A9" s="10"/>
      <c r="B9" s="10"/>
      <c r="C9" s="10"/>
      <c r="D9" s="10"/>
      <c r="E9" s="10"/>
      <c r="F9" s="3"/>
    </row>
    <row r="10" spans="1:6" x14ac:dyDescent="0.2">
      <c r="A10" s="12" t="s">
        <v>134</v>
      </c>
      <c r="B10" s="10"/>
      <c r="C10" s="10"/>
      <c r="D10" s="49">
        <v>75952.059020000001</v>
      </c>
      <c r="E10" s="49">
        <v>100.05378942986323</v>
      </c>
      <c r="F10" s="3"/>
    </row>
    <row r="11" spans="1:6" x14ac:dyDescent="0.2">
      <c r="A11" s="10"/>
      <c r="B11" s="10"/>
      <c r="C11" s="10"/>
      <c r="D11" s="50"/>
      <c r="E11" s="50"/>
      <c r="F11" s="3"/>
    </row>
    <row r="12" spans="1:6" x14ac:dyDescent="0.2">
      <c r="A12" s="12" t="s">
        <v>159</v>
      </c>
      <c r="B12" s="10"/>
      <c r="C12" s="10"/>
      <c r="D12" s="49">
        <v>-40.832216099999997</v>
      </c>
      <c r="E12" s="49">
        <v>-0.05</v>
      </c>
      <c r="F12" s="3"/>
    </row>
    <row r="13" spans="1:6" x14ac:dyDescent="0.2">
      <c r="A13" s="10"/>
      <c r="B13" s="10"/>
      <c r="C13" s="10"/>
      <c r="D13" s="50"/>
      <c r="E13" s="50"/>
      <c r="F13" s="3"/>
    </row>
    <row r="14" spans="1:6" x14ac:dyDescent="0.2">
      <c r="A14" s="14" t="s">
        <v>160</v>
      </c>
      <c r="B14" s="7"/>
      <c r="C14" s="7"/>
      <c r="D14" s="51">
        <v>75911.226803900005</v>
      </c>
      <c r="E14" s="51">
        <f xml:space="preserve"> ROUND(SUM(E10:E13),2)</f>
        <v>100</v>
      </c>
      <c r="F14" s="3"/>
    </row>
    <row r="16" spans="1:6" x14ac:dyDescent="0.2">
      <c r="A16" s="15" t="s">
        <v>164</v>
      </c>
    </row>
    <row r="17" spans="1:4" x14ac:dyDescent="0.2">
      <c r="A17" s="15" t="s">
        <v>892</v>
      </c>
    </row>
    <row r="18" spans="1:4" x14ac:dyDescent="0.2">
      <c r="A18" s="15" t="s">
        <v>893</v>
      </c>
    </row>
    <row r="19" spans="1:4" x14ac:dyDescent="0.2">
      <c r="A19" s="2" t="s">
        <v>165</v>
      </c>
      <c r="B19" s="16">
        <v>37.6168251</v>
      </c>
    </row>
    <row r="20" spans="1:4" x14ac:dyDescent="0.2">
      <c r="A20" s="2" t="s">
        <v>166</v>
      </c>
      <c r="B20" s="16">
        <v>65.232736799999998</v>
      </c>
    </row>
    <row r="21" spans="1:4" x14ac:dyDescent="0.2">
      <c r="A21" s="2" t="s">
        <v>167</v>
      </c>
      <c r="B21" s="16">
        <v>36.364399300000002</v>
      </c>
    </row>
    <row r="22" spans="1:4" x14ac:dyDescent="0.2">
      <c r="A22" s="2" t="s">
        <v>168</v>
      </c>
      <c r="B22" s="16">
        <v>63.331264500000003</v>
      </c>
    </row>
    <row r="24" spans="1:4" x14ac:dyDescent="0.2">
      <c r="A24" s="15" t="s">
        <v>894</v>
      </c>
    </row>
    <row r="25" spans="1:4" x14ac:dyDescent="0.2">
      <c r="A25" s="2" t="s">
        <v>165</v>
      </c>
      <c r="B25" s="16">
        <v>39.896089000000003</v>
      </c>
    </row>
    <row r="26" spans="1:4" x14ac:dyDescent="0.2">
      <c r="A26" s="2" t="s">
        <v>166</v>
      </c>
      <c r="B26" s="16">
        <v>70.694755999999998</v>
      </c>
    </row>
    <row r="27" spans="1:4" x14ac:dyDescent="0.2">
      <c r="A27" s="2" t="s">
        <v>167</v>
      </c>
      <c r="B27" s="16">
        <v>38.3277395</v>
      </c>
    </row>
    <row r="28" spans="1:4" x14ac:dyDescent="0.2">
      <c r="A28" s="2" t="s">
        <v>168</v>
      </c>
      <c r="B28" s="16">
        <v>68.255588599999996</v>
      </c>
    </row>
    <row r="30" spans="1:4" x14ac:dyDescent="0.2">
      <c r="A30" s="15" t="s">
        <v>169</v>
      </c>
      <c r="B30" s="52"/>
    </row>
    <row r="31" spans="1:4" x14ac:dyDescent="0.2">
      <c r="A31" s="61" t="s">
        <v>550</v>
      </c>
      <c r="B31" s="62"/>
      <c r="C31" s="43" t="s">
        <v>1218</v>
      </c>
      <c r="D31" s="44"/>
    </row>
    <row r="32" spans="1:4" ht="12.75" customHeight="1" x14ac:dyDescent="0.2">
      <c r="A32" s="63"/>
      <c r="B32" s="64"/>
      <c r="C32" s="37" t="s">
        <v>551</v>
      </c>
      <c r="D32" s="37" t="s">
        <v>552</v>
      </c>
    </row>
    <row r="33" spans="1:4" x14ac:dyDescent="0.2">
      <c r="A33" s="65" t="s">
        <v>521</v>
      </c>
      <c r="B33" s="66"/>
      <c r="C33" s="67">
        <v>1.2278505340000001</v>
      </c>
      <c r="D33" s="67">
        <v>1.1375802960000001</v>
      </c>
    </row>
    <row r="34" spans="1:4" x14ac:dyDescent="0.2">
      <c r="A34" s="65" t="s">
        <v>519</v>
      </c>
      <c r="B34" s="66"/>
      <c r="C34" s="67">
        <v>1.2278505340000001</v>
      </c>
      <c r="D34" s="67">
        <v>1.1375802960000001</v>
      </c>
    </row>
    <row r="35" spans="1:4" x14ac:dyDescent="0.2">
      <c r="A35" s="15"/>
      <c r="B35" s="52"/>
    </row>
    <row r="36" spans="1:4" x14ac:dyDescent="0.2">
      <c r="A36" s="15" t="s">
        <v>895</v>
      </c>
      <c r="B36" s="53">
        <v>0.1912765898381403</v>
      </c>
    </row>
  </sheetData>
  <mergeCells count="3">
    <mergeCell ref="A1:E1"/>
    <mergeCell ref="A31:B32"/>
    <mergeCell ref="C31:D3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7" style="2" bestFit="1" customWidth="1"/>
    <col min="3" max="3" width="28.710937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1219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6" x14ac:dyDescent="0.2">
      <c r="A4" s="7"/>
      <c r="B4" s="7"/>
      <c r="C4" s="7"/>
      <c r="D4" s="7"/>
      <c r="E4" s="7"/>
      <c r="F4" s="3"/>
    </row>
    <row r="5" spans="1:6" x14ac:dyDescent="0.2">
      <c r="A5" s="12" t="s">
        <v>1207</v>
      </c>
      <c r="B5" s="10"/>
      <c r="C5" s="10"/>
      <c r="D5" s="10"/>
      <c r="E5" s="10"/>
      <c r="F5" s="3"/>
    </row>
    <row r="6" spans="1:6" x14ac:dyDescent="0.2">
      <c r="A6" s="10" t="s">
        <v>1220</v>
      </c>
      <c r="B6" s="10" t="s">
        <v>1221</v>
      </c>
      <c r="C6" s="10">
        <v>120259.22199999999</v>
      </c>
      <c r="D6" s="10">
        <v>2565.8661520000001</v>
      </c>
      <c r="E6" s="10">
        <v>99.257880709972667</v>
      </c>
      <c r="F6" s="3"/>
    </row>
    <row r="7" spans="1:6" x14ac:dyDescent="0.2">
      <c r="A7" s="12" t="s">
        <v>134</v>
      </c>
      <c r="B7" s="10"/>
      <c r="C7" s="10"/>
      <c r="D7" s="12">
        <f>SUM(D6:D6)</f>
        <v>2565.8661520000001</v>
      </c>
      <c r="E7" s="12">
        <f>SUM(E6:E6)</f>
        <v>99.257880709972667</v>
      </c>
      <c r="F7" s="3"/>
    </row>
    <row r="8" spans="1:6" x14ac:dyDescent="0.2">
      <c r="A8" s="10"/>
      <c r="B8" s="10"/>
      <c r="C8" s="10"/>
      <c r="D8" s="10"/>
      <c r="E8" s="10"/>
      <c r="F8" s="3"/>
    </row>
    <row r="9" spans="1:6" x14ac:dyDescent="0.2">
      <c r="A9" s="12" t="s">
        <v>134</v>
      </c>
      <c r="B9" s="10"/>
      <c r="C9" s="10"/>
      <c r="D9" s="49">
        <v>2565.8661520000001</v>
      </c>
      <c r="E9" s="49">
        <v>99.257880709972667</v>
      </c>
      <c r="F9" s="3"/>
    </row>
    <row r="10" spans="1:6" x14ac:dyDescent="0.2">
      <c r="A10" s="10"/>
      <c r="B10" s="10"/>
      <c r="C10" s="10"/>
      <c r="D10" s="50"/>
      <c r="E10" s="50"/>
      <c r="F10" s="3"/>
    </row>
    <row r="11" spans="1:6" x14ac:dyDescent="0.2">
      <c r="A11" s="12" t="s">
        <v>159</v>
      </c>
      <c r="B11" s="10"/>
      <c r="C11" s="10"/>
      <c r="D11" s="49">
        <v>19.184156999999999</v>
      </c>
      <c r="E11" s="49">
        <v>0.74</v>
      </c>
      <c r="F11" s="3"/>
    </row>
    <row r="12" spans="1:6" x14ac:dyDescent="0.2">
      <c r="A12" s="10"/>
      <c r="B12" s="10"/>
      <c r="C12" s="10"/>
      <c r="D12" s="50"/>
      <c r="E12" s="50"/>
      <c r="F12" s="3"/>
    </row>
    <row r="13" spans="1:6" x14ac:dyDescent="0.2">
      <c r="A13" s="14" t="s">
        <v>160</v>
      </c>
      <c r="B13" s="7"/>
      <c r="C13" s="7"/>
      <c r="D13" s="51">
        <v>2585.0503090000002</v>
      </c>
      <c r="E13" s="51">
        <f xml:space="preserve"> ROUND(SUM(E9:E12),2)</f>
        <v>100</v>
      </c>
      <c r="F13" s="3"/>
    </row>
    <row r="15" spans="1:6" x14ac:dyDescent="0.2">
      <c r="A15" s="15" t="s">
        <v>164</v>
      </c>
    </row>
    <row r="16" spans="1:6" x14ac:dyDescent="0.2">
      <c r="A16" s="15" t="s">
        <v>892</v>
      </c>
    </row>
    <row r="17" spans="1:2" x14ac:dyDescent="0.2">
      <c r="A17" s="15" t="s">
        <v>893</v>
      </c>
    </row>
    <row r="18" spans="1:2" x14ac:dyDescent="0.2">
      <c r="A18" s="2" t="s">
        <v>165</v>
      </c>
      <c r="B18" s="16">
        <v>9.0393407999999997</v>
      </c>
    </row>
    <row r="19" spans="1:2" x14ac:dyDescent="0.2">
      <c r="A19" s="2" t="s">
        <v>166</v>
      </c>
      <c r="B19" s="16">
        <v>9.0393402999999992</v>
      </c>
    </row>
    <row r="20" spans="1:2" x14ac:dyDescent="0.2">
      <c r="A20" s="2" t="s">
        <v>167</v>
      </c>
      <c r="B20" s="16">
        <v>8.8135244999999998</v>
      </c>
    </row>
    <row r="21" spans="1:2" x14ac:dyDescent="0.2">
      <c r="A21" s="2" t="s">
        <v>168</v>
      </c>
      <c r="B21" s="16">
        <v>8.8135242999999992</v>
      </c>
    </row>
    <row r="23" spans="1:2" x14ac:dyDescent="0.2">
      <c r="A23" s="15" t="s">
        <v>894</v>
      </c>
    </row>
    <row r="24" spans="1:2" x14ac:dyDescent="0.2">
      <c r="A24" s="2" t="s">
        <v>165</v>
      </c>
      <c r="B24" s="16">
        <v>8.9041850999999994</v>
      </c>
    </row>
    <row r="25" spans="1:2" x14ac:dyDescent="0.2">
      <c r="A25" s="2" t="s">
        <v>166</v>
      </c>
      <c r="B25" s="16">
        <v>8.9041838999999996</v>
      </c>
    </row>
    <row r="26" spans="1:2" x14ac:dyDescent="0.2">
      <c r="A26" s="2" t="s">
        <v>167</v>
      </c>
      <c r="B26" s="16">
        <v>8.6119138</v>
      </c>
    </row>
    <row r="27" spans="1:2" x14ac:dyDescent="0.2">
      <c r="A27" s="2" t="s">
        <v>168</v>
      </c>
      <c r="B27" s="16">
        <v>8.6119137000000006</v>
      </c>
    </row>
    <row r="29" spans="1:2" x14ac:dyDescent="0.2">
      <c r="A29" s="15" t="s">
        <v>169</v>
      </c>
      <c r="B29" s="52" t="s">
        <v>170</v>
      </c>
    </row>
    <row r="30" spans="1:2" x14ac:dyDescent="0.2">
      <c r="A30" s="15" t="s">
        <v>895</v>
      </c>
      <c r="B30" s="53">
        <v>1.6362184651395328E-2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showGridLines="0" workbookViewId="0"/>
  </sheetViews>
  <sheetFormatPr defaultRowHeight="11.25" x14ac:dyDescent="0.2"/>
  <cols>
    <col min="1" max="1" width="38" style="3" customWidth="1"/>
    <col min="2" max="2" width="55.85546875" style="3" bestFit="1" customWidth="1"/>
    <col min="3" max="3" width="11.7109375" style="3" bestFit="1" customWidth="1"/>
    <col min="4" max="4" width="10" style="3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47" t="s">
        <v>862</v>
      </c>
      <c r="C1" s="47"/>
      <c r="D1" s="47"/>
      <c r="E1" s="47"/>
    </row>
    <row r="3" spans="1:6" s="1" customFormat="1" x14ac:dyDescent="0.2">
      <c r="A3" s="4" t="s">
        <v>0</v>
      </c>
      <c r="B3" s="4" t="s">
        <v>1</v>
      </c>
      <c r="C3" s="4" t="s">
        <v>173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135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335</v>
      </c>
      <c r="B8" s="9" t="s">
        <v>597</v>
      </c>
      <c r="C8" s="9" t="s">
        <v>230</v>
      </c>
      <c r="D8" s="9">
        <v>480</v>
      </c>
      <c r="E8" s="10">
        <v>12115.691999999999</v>
      </c>
      <c r="F8" s="10">
        <v>4.0247358418209602</v>
      </c>
    </row>
    <row r="9" spans="1:6" x14ac:dyDescent="0.2">
      <c r="A9" s="9" t="s">
        <v>268</v>
      </c>
      <c r="B9" s="9" t="s">
        <v>598</v>
      </c>
      <c r="C9" s="9" t="s">
        <v>224</v>
      </c>
      <c r="D9" s="9">
        <v>950</v>
      </c>
      <c r="E9" s="10">
        <v>9701.3904999999995</v>
      </c>
      <c r="F9" s="10">
        <v>3.2227242208576601</v>
      </c>
    </row>
    <row r="10" spans="1:6" x14ac:dyDescent="0.2">
      <c r="A10" s="9" t="s">
        <v>199</v>
      </c>
      <c r="B10" s="9" t="s">
        <v>599</v>
      </c>
      <c r="C10" s="9" t="s">
        <v>196</v>
      </c>
      <c r="D10" s="9">
        <v>900</v>
      </c>
      <c r="E10" s="10">
        <v>9137.8709999999992</v>
      </c>
      <c r="F10" s="10">
        <v>3.0355275564644901</v>
      </c>
    </row>
    <row r="11" spans="1:6" x14ac:dyDescent="0.2">
      <c r="A11" s="9" t="s">
        <v>136</v>
      </c>
      <c r="B11" s="9" t="s">
        <v>600</v>
      </c>
      <c r="C11" s="9" t="s">
        <v>137</v>
      </c>
      <c r="D11" s="9">
        <v>900</v>
      </c>
      <c r="E11" s="10">
        <v>9095.8590000000004</v>
      </c>
      <c r="F11" s="10">
        <v>3.0215715065594102</v>
      </c>
    </row>
    <row r="12" spans="1:6" x14ac:dyDescent="0.2">
      <c r="A12" s="9" t="s">
        <v>227</v>
      </c>
      <c r="B12" s="9" t="s">
        <v>601</v>
      </c>
      <c r="C12" s="9" t="s">
        <v>224</v>
      </c>
      <c r="D12" s="9">
        <v>800</v>
      </c>
      <c r="E12" s="10">
        <v>8178.72</v>
      </c>
      <c r="F12" s="10">
        <v>2.7169052765799901</v>
      </c>
    </row>
    <row r="13" spans="1:6" x14ac:dyDescent="0.2">
      <c r="A13" s="9" t="s">
        <v>390</v>
      </c>
      <c r="B13" s="9" t="s">
        <v>602</v>
      </c>
      <c r="C13" s="9" t="s">
        <v>226</v>
      </c>
      <c r="D13" s="9">
        <v>15</v>
      </c>
      <c r="E13" s="10">
        <v>7673.5050000000001</v>
      </c>
      <c r="F13" s="10">
        <v>2.54907690009719</v>
      </c>
    </row>
    <row r="14" spans="1:6" x14ac:dyDescent="0.2">
      <c r="A14" s="9" t="s">
        <v>416</v>
      </c>
      <c r="B14" s="9" t="s">
        <v>603</v>
      </c>
      <c r="C14" s="9" t="s">
        <v>178</v>
      </c>
      <c r="D14" s="9">
        <v>750</v>
      </c>
      <c r="E14" s="10">
        <v>7526.5124999999998</v>
      </c>
      <c r="F14" s="10">
        <v>2.50024716893294</v>
      </c>
    </row>
    <row r="15" spans="1:6" x14ac:dyDescent="0.2">
      <c r="A15" s="9" t="s">
        <v>409</v>
      </c>
      <c r="B15" s="9" t="s">
        <v>604</v>
      </c>
      <c r="C15" s="9" t="s">
        <v>230</v>
      </c>
      <c r="D15" s="9">
        <v>700</v>
      </c>
      <c r="E15" s="10">
        <v>7365.3019999999997</v>
      </c>
      <c r="F15" s="10">
        <v>2.4466943320476999</v>
      </c>
    </row>
    <row r="16" spans="1:6" x14ac:dyDescent="0.2">
      <c r="A16" s="9" t="s">
        <v>197</v>
      </c>
      <c r="B16" s="9" t="s">
        <v>605</v>
      </c>
      <c r="C16" s="9" t="s">
        <v>198</v>
      </c>
      <c r="D16" s="9">
        <v>669</v>
      </c>
      <c r="E16" s="10">
        <v>6732.0399600000001</v>
      </c>
      <c r="F16" s="10">
        <v>2.2363297544690801</v>
      </c>
    </row>
    <row r="17" spans="1:6" x14ac:dyDescent="0.2">
      <c r="A17" s="9" t="s">
        <v>437</v>
      </c>
      <c r="B17" s="9" t="s">
        <v>606</v>
      </c>
      <c r="C17" s="9" t="s">
        <v>224</v>
      </c>
      <c r="D17" s="9">
        <v>650</v>
      </c>
      <c r="E17" s="10">
        <v>6553.5664999999999</v>
      </c>
      <c r="F17" s="10">
        <v>2.1770423005394299</v>
      </c>
    </row>
    <row r="18" spans="1:6" x14ac:dyDescent="0.2">
      <c r="A18" s="9" t="s">
        <v>438</v>
      </c>
      <c r="B18" s="9" t="s">
        <v>607</v>
      </c>
      <c r="C18" s="9" t="s">
        <v>175</v>
      </c>
      <c r="D18" s="9">
        <v>600</v>
      </c>
      <c r="E18" s="10">
        <v>6075.384</v>
      </c>
      <c r="F18" s="10">
        <v>2.0181939040399501</v>
      </c>
    </row>
    <row r="19" spans="1:6" x14ac:dyDescent="0.2">
      <c r="A19" s="9" t="s">
        <v>341</v>
      </c>
      <c r="B19" s="9" t="s">
        <v>608</v>
      </c>
      <c r="C19" s="9" t="s">
        <v>224</v>
      </c>
      <c r="D19" s="9">
        <v>550</v>
      </c>
      <c r="E19" s="10">
        <v>5637.6374999999998</v>
      </c>
      <c r="F19" s="10">
        <v>1.87277802286852</v>
      </c>
    </row>
    <row r="20" spans="1:6" x14ac:dyDescent="0.2">
      <c r="A20" s="9" t="s">
        <v>408</v>
      </c>
      <c r="B20" s="9" t="s">
        <v>609</v>
      </c>
      <c r="C20" s="9" t="s">
        <v>222</v>
      </c>
      <c r="D20" s="9">
        <v>550</v>
      </c>
      <c r="E20" s="10">
        <v>5525.6629999999996</v>
      </c>
      <c r="F20" s="10">
        <v>1.8355809908277601</v>
      </c>
    </row>
    <row r="21" spans="1:6" x14ac:dyDescent="0.2">
      <c r="A21" s="9" t="s">
        <v>231</v>
      </c>
      <c r="B21" s="9" t="s">
        <v>610</v>
      </c>
      <c r="C21" s="9" t="s">
        <v>147</v>
      </c>
      <c r="D21" s="9">
        <v>750</v>
      </c>
      <c r="E21" s="10">
        <v>4917.3599999999997</v>
      </c>
      <c r="F21" s="10">
        <v>1.63350760642782</v>
      </c>
    </row>
    <row r="22" spans="1:6" x14ac:dyDescent="0.2">
      <c r="A22" s="9" t="s">
        <v>277</v>
      </c>
      <c r="B22" s="9" t="s">
        <v>611</v>
      </c>
      <c r="C22" s="9" t="s">
        <v>147</v>
      </c>
      <c r="D22" s="9">
        <v>450</v>
      </c>
      <c r="E22" s="10">
        <v>4541.0895</v>
      </c>
      <c r="F22" s="10">
        <v>1.50851356006465</v>
      </c>
    </row>
    <row r="23" spans="1:6" x14ac:dyDescent="0.2">
      <c r="A23" s="9" t="s">
        <v>339</v>
      </c>
      <c r="B23" s="9" t="s">
        <v>612</v>
      </c>
      <c r="C23" s="9" t="s">
        <v>230</v>
      </c>
      <c r="D23" s="9">
        <v>400</v>
      </c>
      <c r="E23" s="10">
        <v>4157.2479999999996</v>
      </c>
      <c r="F23" s="10">
        <v>1.3810044881413699</v>
      </c>
    </row>
    <row r="24" spans="1:6" x14ac:dyDescent="0.2">
      <c r="A24" s="9" t="s">
        <v>225</v>
      </c>
      <c r="B24" s="9" t="s">
        <v>613</v>
      </c>
      <c r="C24" s="9" t="s">
        <v>226</v>
      </c>
      <c r="D24" s="9">
        <v>8</v>
      </c>
      <c r="E24" s="10">
        <v>4092.5360000000001</v>
      </c>
      <c r="F24" s="10">
        <v>1.35950768005184</v>
      </c>
    </row>
    <row r="25" spans="1:6" x14ac:dyDescent="0.2">
      <c r="A25" s="9" t="s">
        <v>317</v>
      </c>
      <c r="B25" s="9" t="s">
        <v>614</v>
      </c>
      <c r="C25" s="9" t="s">
        <v>226</v>
      </c>
      <c r="D25" s="9">
        <v>7</v>
      </c>
      <c r="E25" s="10">
        <v>3564.9459999999999</v>
      </c>
      <c r="F25" s="10">
        <v>1.1842465077815001</v>
      </c>
    </row>
    <row r="26" spans="1:6" x14ac:dyDescent="0.2">
      <c r="A26" s="9" t="s">
        <v>388</v>
      </c>
      <c r="B26" s="9" t="s">
        <v>615</v>
      </c>
      <c r="C26" s="9" t="s">
        <v>198</v>
      </c>
      <c r="D26" s="9">
        <v>300</v>
      </c>
      <c r="E26" s="10">
        <v>3045.0360000000001</v>
      </c>
      <c r="F26" s="10">
        <v>1.0115365699982399</v>
      </c>
    </row>
    <row r="27" spans="1:6" x14ac:dyDescent="0.2">
      <c r="A27" s="9" t="s">
        <v>271</v>
      </c>
      <c r="B27" s="9" t="s">
        <v>616</v>
      </c>
      <c r="C27" s="9" t="s">
        <v>137</v>
      </c>
      <c r="D27" s="9">
        <v>300</v>
      </c>
      <c r="E27" s="10">
        <v>3040.9920000000002</v>
      </c>
      <c r="F27" s="10">
        <v>1.0101931855886399</v>
      </c>
    </row>
    <row r="28" spans="1:6" x14ac:dyDescent="0.2">
      <c r="A28" s="9" t="s">
        <v>280</v>
      </c>
      <c r="B28" s="9" t="s">
        <v>617</v>
      </c>
      <c r="C28" s="9" t="s">
        <v>175</v>
      </c>
      <c r="D28" s="9">
        <v>250</v>
      </c>
      <c r="E28" s="10">
        <v>2543.3575000000001</v>
      </c>
      <c r="F28" s="10">
        <v>0.84488299048986704</v>
      </c>
    </row>
    <row r="29" spans="1:6" x14ac:dyDescent="0.2">
      <c r="A29" s="9" t="s">
        <v>343</v>
      </c>
      <c r="B29" s="9" t="s">
        <v>618</v>
      </c>
      <c r="C29" s="9" t="s">
        <v>344</v>
      </c>
      <c r="D29" s="9">
        <v>250</v>
      </c>
      <c r="E29" s="10">
        <v>2514.5650000000001</v>
      </c>
      <c r="F29" s="10">
        <v>0.83531835260326304</v>
      </c>
    </row>
    <row r="30" spans="1:6" x14ac:dyDescent="0.2">
      <c r="A30" s="9" t="s">
        <v>141</v>
      </c>
      <c r="B30" s="9" t="s">
        <v>619</v>
      </c>
      <c r="C30" s="9" t="s">
        <v>142</v>
      </c>
      <c r="D30" s="9">
        <v>230</v>
      </c>
      <c r="E30" s="10">
        <v>2345.0569999999998</v>
      </c>
      <c r="F30" s="10">
        <v>0.77900915267680404</v>
      </c>
    </row>
    <row r="31" spans="1:6" x14ac:dyDescent="0.2">
      <c r="A31" s="9" t="s">
        <v>392</v>
      </c>
      <c r="B31" s="9" t="s">
        <v>620</v>
      </c>
      <c r="C31" s="9" t="s">
        <v>147</v>
      </c>
      <c r="D31" s="9">
        <v>200</v>
      </c>
      <c r="E31" s="10">
        <v>2018.2619999999999</v>
      </c>
      <c r="F31" s="10">
        <v>0.67045047113984602</v>
      </c>
    </row>
    <row r="32" spans="1:6" x14ac:dyDescent="0.2">
      <c r="A32" s="9" t="s">
        <v>278</v>
      </c>
      <c r="B32" s="9" t="s">
        <v>621</v>
      </c>
      <c r="C32" s="9" t="s">
        <v>279</v>
      </c>
      <c r="D32" s="9">
        <v>200</v>
      </c>
      <c r="E32" s="10">
        <v>2011.354</v>
      </c>
      <c r="F32" s="10">
        <v>0.66815568886943999</v>
      </c>
    </row>
    <row r="33" spans="1:6" x14ac:dyDescent="0.2">
      <c r="A33" s="9" t="s">
        <v>406</v>
      </c>
      <c r="B33" s="9" t="s">
        <v>622</v>
      </c>
      <c r="C33" s="9" t="s">
        <v>224</v>
      </c>
      <c r="D33" s="9">
        <v>250</v>
      </c>
      <c r="E33" s="10">
        <v>2008.68</v>
      </c>
      <c r="F33" s="10">
        <v>0.66726740748683</v>
      </c>
    </row>
    <row r="34" spans="1:6" x14ac:dyDescent="0.2">
      <c r="A34" s="9" t="s">
        <v>143</v>
      </c>
      <c r="B34" s="9" t="s">
        <v>623</v>
      </c>
      <c r="C34" s="9" t="s">
        <v>144</v>
      </c>
      <c r="D34" s="9">
        <v>150</v>
      </c>
      <c r="E34" s="10">
        <v>1510.5735</v>
      </c>
      <c r="F34" s="10">
        <v>0.50180041776853801</v>
      </c>
    </row>
    <row r="35" spans="1:6" x14ac:dyDescent="0.2">
      <c r="A35" s="9" t="s">
        <v>347</v>
      </c>
      <c r="B35" s="9" t="s">
        <v>624</v>
      </c>
      <c r="C35" s="9" t="s">
        <v>283</v>
      </c>
      <c r="D35" s="9">
        <v>150</v>
      </c>
      <c r="E35" s="10">
        <v>1497.9945</v>
      </c>
      <c r="F35" s="10">
        <v>0.49762177471998098</v>
      </c>
    </row>
    <row r="36" spans="1:6" x14ac:dyDescent="0.2">
      <c r="A36" s="9" t="s">
        <v>338</v>
      </c>
      <c r="B36" s="9" t="s">
        <v>625</v>
      </c>
      <c r="C36" s="9" t="s">
        <v>279</v>
      </c>
      <c r="D36" s="9">
        <v>130</v>
      </c>
      <c r="E36" s="10">
        <v>1351.4305999999999</v>
      </c>
      <c r="F36" s="10">
        <v>0.44893442104286002</v>
      </c>
    </row>
    <row r="37" spans="1:6" x14ac:dyDescent="0.2">
      <c r="A37" s="9" t="s">
        <v>391</v>
      </c>
      <c r="B37" s="9" t="s">
        <v>626</v>
      </c>
      <c r="C37" s="9" t="s">
        <v>279</v>
      </c>
      <c r="D37" s="9">
        <v>130</v>
      </c>
      <c r="E37" s="10">
        <v>1314.4235000000001</v>
      </c>
      <c r="F37" s="10">
        <v>0.43664095883105603</v>
      </c>
    </row>
    <row r="38" spans="1:6" x14ac:dyDescent="0.2">
      <c r="A38" s="9" t="s">
        <v>410</v>
      </c>
      <c r="B38" s="9" t="s">
        <v>627</v>
      </c>
      <c r="C38" s="9" t="s">
        <v>147</v>
      </c>
      <c r="D38" s="9">
        <v>100</v>
      </c>
      <c r="E38" s="10">
        <v>1011.92</v>
      </c>
      <c r="F38" s="10">
        <v>0.33615171903143998</v>
      </c>
    </row>
    <row r="39" spans="1:6" x14ac:dyDescent="0.2">
      <c r="A39" s="9" t="s">
        <v>322</v>
      </c>
      <c r="B39" s="9" t="s">
        <v>628</v>
      </c>
      <c r="C39" s="9" t="s">
        <v>137</v>
      </c>
      <c r="D39" s="9">
        <v>50</v>
      </c>
      <c r="E39" s="10">
        <v>589.34450000000004</v>
      </c>
      <c r="F39" s="10">
        <v>0.195775522547953</v>
      </c>
    </row>
    <row r="40" spans="1:6" x14ac:dyDescent="0.2">
      <c r="A40" s="8" t="s">
        <v>134</v>
      </c>
      <c r="B40" s="9"/>
      <c r="C40" s="9"/>
      <c r="D40" s="9"/>
      <c r="E40" s="12">
        <f>SUM(E8:E39)</f>
        <v>149395.31255999999</v>
      </c>
      <c r="F40" s="12">
        <f>SUM(F8:F39)</f>
        <v>49.627926251367029</v>
      </c>
    </row>
    <row r="41" spans="1:6" x14ac:dyDescent="0.2">
      <c r="A41" s="9"/>
      <c r="B41" s="9"/>
      <c r="C41" s="9"/>
      <c r="D41" s="9"/>
      <c r="E41" s="10"/>
      <c r="F41" s="10"/>
    </row>
    <row r="42" spans="1:6" x14ac:dyDescent="0.2">
      <c r="A42" s="8" t="s">
        <v>145</v>
      </c>
      <c r="B42" s="9"/>
      <c r="C42" s="9"/>
      <c r="D42" s="9"/>
      <c r="E42" s="10"/>
      <c r="F42" s="10"/>
    </row>
    <row r="43" spans="1:6" x14ac:dyDescent="0.2">
      <c r="A43" s="9" t="s">
        <v>293</v>
      </c>
      <c r="B43" s="9" t="s">
        <v>629</v>
      </c>
      <c r="C43" s="9" t="s">
        <v>234</v>
      </c>
      <c r="D43" s="9">
        <v>1510</v>
      </c>
      <c r="E43" s="10">
        <v>15294.850399999999</v>
      </c>
      <c r="F43" s="10">
        <v>5.0808267988464602</v>
      </c>
    </row>
    <row r="44" spans="1:6" x14ac:dyDescent="0.2">
      <c r="A44" s="9" t="s">
        <v>443</v>
      </c>
      <c r="B44" s="9" t="s">
        <v>630</v>
      </c>
      <c r="C44" s="9" t="s">
        <v>254</v>
      </c>
      <c r="D44" s="9">
        <v>1650</v>
      </c>
      <c r="E44" s="10">
        <v>15866.8125</v>
      </c>
      <c r="F44" s="10">
        <v>5.2708280273386698</v>
      </c>
    </row>
    <row r="45" spans="1:6" x14ac:dyDescent="0.2">
      <c r="A45" s="9" t="s">
        <v>251</v>
      </c>
      <c r="B45" s="9" t="s">
        <v>631</v>
      </c>
      <c r="C45" s="9" t="s">
        <v>252</v>
      </c>
      <c r="D45" s="9">
        <v>917</v>
      </c>
      <c r="E45" s="10">
        <v>11209.444680000001</v>
      </c>
      <c r="F45" s="10">
        <v>3.7236877407006799</v>
      </c>
    </row>
    <row r="46" spans="1:6" x14ac:dyDescent="0.2">
      <c r="A46" s="9" t="s">
        <v>377</v>
      </c>
      <c r="B46" s="9" t="s">
        <v>632</v>
      </c>
      <c r="C46" s="9" t="s">
        <v>373</v>
      </c>
      <c r="D46" s="9">
        <v>110</v>
      </c>
      <c r="E46" s="10">
        <v>11015.004000000001</v>
      </c>
      <c r="F46" s="10">
        <v>3.6590961041764101</v>
      </c>
    </row>
    <row r="47" spans="1:6" x14ac:dyDescent="0.2">
      <c r="A47" s="9" t="s">
        <v>439</v>
      </c>
      <c r="B47" s="9" t="s">
        <v>633</v>
      </c>
      <c r="C47" s="9" t="s">
        <v>498</v>
      </c>
      <c r="D47" s="9">
        <v>1000</v>
      </c>
      <c r="E47" s="10">
        <v>10517.03</v>
      </c>
      <c r="F47" s="10">
        <v>3.4936731298968602</v>
      </c>
    </row>
    <row r="48" spans="1:6" x14ac:dyDescent="0.2">
      <c r="A48" s="9" t="s">
        <v>243</v>
      </c>
      <c r="B48" s="9" t="s">
        <v>634</v>
      </c>
      <c r="C48" s="9" t="s">
        <v>234</v>
      </c>
      <c r="D48" s="9">
        <v>850</v>
      </c>
      <c r="E48" s="10">
        <v>8600.3425000000007</v>
      </c>
      <c r="F48" s="10">
        <v>2.85696489409652</v>
      </c>
    </row>
    <row r="49" spans="1:6" x14ac:dyDescent="0.2">
      <c r="A49" s="9" t="s">
        <v>233</v>
      </c>
      <c r="B49" s="9" t="s">
        <v>635</v>
      </c>
      <c r="C49" s="9" t="s">
        <v>234</v>
      </c>
      <c r="D49" s="9">
        <v>700</v>
      </c>
      <c r="E49" s="10">
        <v>7094.1009999999997</v>
      </c>
      <c r="F49" s="10">
        <v>2.3566035320308498</v>
      </c>
    </row>
    <row r="50" spans="1:6" x14ac:dyDescent="0.2">
      <c r="A50" s="9" t="s">
        <v>301</v>
      </c>
      <c r="B50" s="9" t="s">
        <v>636</v>
      </c>
      <c r="C50" s="9" t="s">
        <v>498</v>
      </c>
      <c r="D50" s="9">
        <v>52</v>
      </c>
      <c r="E50" s="10">
        <v>6884.7896000000001</v>
      </c>
      <c r="F50" s="10">
        <v>2.2870719614295401</v>
      </c>
    </row>
    <row r="51" spans="1:6" x14ac:dyDescent="0.2">
      <c r="A51" s="9" t="s">
        <v>356</v>
      </c>
      <c r="B51" s="9" t="s">
        <v>637</v>
      </c>
      <c r="C51" s="9" t="s">
        <v>357</v>
      </c>
      <c r="D51" s="9">
        <v>650</v>
      </c>
      <c r="E51" s="10">
        <v>6608.6279999999997</v>
      </c>
      <c r="F51" s="10">
        <v>2.1953332898246001</v>
      </c>
    </row>
    <row r="52" spans="1:6" x14ac:dyDescent="0.2">
      <c r="A52" s="9" t="s">
        <v>440</v>
      </c>
      <c r="B52" s="9" t="s">
        <v>638</v>
      </c>
      <c r="C52" s="9" t="s">
        <v>234</v>
      </c>
      <c r="D52" s="9">
        <v>600</v>
      </c>
      <c r="E52" s="10">
        <v>6121.9139999999998</v>
      </c>
      <c r="F52" s="10">
        <v>2.0336507973581299</v>
      </c>
    </row>
    <row r="53" spans="1:6" x14ac:dyDescent="0.2">
      <c r="A53" s="9" t="s">
        <v>294</v>
      </c>
      <c r="B53" s="9" t="s">
        <v>858</v>
      </c>
      <c r="C53" s="9" t="s">
        <v>234</v>
      </c>
      <c r="D53" s="9">
        <v>600</v>
      </c>
      <c r="E53" s="10">
        <v>6023.97</v>
      </c>
      <c r="F53" s="10">
        <v>2.0011145850401499</v>
      </c>
    </row>
    <row r="54" spans="1:6" x14ac:dyDescent="0.2">
      <c r="A54" s="9" t="s">
        <v>441</v>
      </c>
      <c r="B54" s="9" t="s">
        <v>640</v>
      </c>
      <c r="C54" s="9" t="s">
        <v>237</v>
      </c>
      <c r="D54" s="9">
        <v>535</v>
      </c>
      <c r="E54" s="10">
        <v>5414.7884999999997</v>
      </c>
      <c r="F54" s="10">
        <v>1.79874936997655</v>
      </c>
    </row>
    <row r="55" spans="1:6" x14ac:dyDescent="0.2">
      <c r="A55" s="9" t="s">
        <v>442</v>
      </c>
      <c r="B55" s="9" t="s">
        <v>641</v>
      </c>
      <c r="C55" s="9" t="s">
        <v>498</v>
      </c>
      <c r="D55" s="9">
        <v>500</v>
      </c>
      <c r="E55" s="10">
        <v>5258.5150000000003</v>
      </c>
      <c r="F55" s="10">
        <v>1.7468365649484301</v>
      </c>
    </row>
    <row r="56" spans="1:6" x14ac:dyDescent="0.2">
      <c r="A56" s="9" t="s">
        <v>376</v>
      </c>
      <c r="B56" s="9" t="s">
        <v>642</v>
      </c>
      <c r="C56" s="9" t="s">
        <v>254</v>
      </c>
      <c r="D56" s="9">
        <v>350</v>
      </c>
      <c r="E56" s="10">
        <v>3298.4735000000001</v>
      </c>
      <c r="F56" s="10">
        <v>1.0957264775917599</v>
      </c>
    </row>
    <row r="57" spans="1:6" x14ac:dyDescent="0.2">
      <c r="A57" s="9" t="s">
        <v>432</v>
      </c>
      <c r="B57" s="9" t="s">
        <v>643</v>
      </c>
      <c r="C57" s="9" t="s">
        <v>234</v>
      </c>
      <c r="D57" s="9">
        <v>307</v>
      </c>
      <c r="E57" s="10">
        <v>3135.6979999999999</v>
      </c>
      <c r="F57" s="10">
        <v>1.04165376024137</v>
      </c>
    </row>
    <row r="58" spans="1:6" x14ac:dyDescent="0.2">
      <c r="A58" s="9" t="s">
        <v>444</v>
      </c>
      <c r="B58" s="9" t="s">
        <v>644</v>
      </c>
      <c r="C58" s="9" t="s">
        <v>250</v>
      </c>
      <c r="D58" s="9">
        <v>260</v>
      </c>
      <c r="E58" s="10">
        <v>3066.6194</v>
      </c>
      <c r="F58" s="10">
        <v>1.0187064026060999</v>
      </c>
    </row>
    <row r="59" spans="1:6" x14ac:dyDescent="0.2">
      <c r="A59" s="9" t="s">
        <v>445</v>
      </c>
      <c r="B59" s="9" t="s">
        <v>645</v>
      </c>
      <c r="C59" s="9" t="s">
        <v>250</v>
      </c>
      <c r="D59" s="9">
        <v>257</v>
      </c>
      <c r="E59" s="10">
        <v>3035.6248900000001</v>
      </c>
      <c r="F59" s="10">
        <v>1.0084102746344801</v>
      </c>
    </row>
    <row r="60" spans="1:6" x14ac:dyDescent="0.2">
      <c r="A60" s="9" t="s">
        <v>431</v>
      </c>
      <c r="B60" s="9" t="s">
        <v>646</v>
      </c>
      <c r="C60" s="9" t="s">
        <v>237</v>
      </c>
      <c r="D60" s="9">
        <v>250</v>
      </c>
      <c r="E60" s="10">
        <v>2540.0825</v>
      </c>
      <c r="F60" s="10">
        <v>0.84379506172096397</v>
      </c>
    </row>
    <row r="61" spans="1:6" x14ac:dyDescent="0.2">
      <c r="A61" s="9" t="s">
        <v>433</v>
      </c>
      <c r="B61" s="9" t="s">
        <v>647</v>
      </c>
      <c r="C61" s="9" t="s">
        <v>234</v>
      </c>
      <c r="D61" s="9">
        <v>240</v>
      </c>
      <c r="E61" s="10">
        <v>2418.7559999999999</v>
      </c>
      <c r="F61" s="10">
        <v>0.80349137018500505</v>
      </c>
    </row>
    <row r="62" spans="1:6" x14ac:dyDescent="0.2">
      <c r="A62" s="9" t="s">
        <v>366</v>
      </c>
      <c r="B62" s="9" t="s">
        <v>648</v>
      </c>
      <c r="C62" s="9" t="s">
        <v>367</v>
      </c>
      <c r="D62" s="9">
        <v>200</v>
      </c>
      <c r="E62" s="10">
        <v>2035.4559999999999</v>
      </c>
      <c r="F62" s="10">
        <v>0.67616218022458197</v>
      </c>
    </row>
    <row r="63" spans="1:6" x14ac:dyDescent="0.2">
      <c r="A63" s="9" t="s">
        <v>247</v>
      </c>
      <c r="B63" s="9" t="s">
        <v>649</v>
      </c>
      <c r="C63" s="9" t="s">
        <v>248</v>
      </c>
      <c r="D63" s="9">
        <v>15</v>
      </c>
      <c r="E63" s="10">
        <v>1806.4065000000001</v>
      </c>
      <c r="F63" s="10">
        <v>0.60007377089549296</v>
      </c>
    </row>
    <row r="64" spans="1:6" x14ac:dyDescent="0.2">
      <c r="A64" s="9" t="s">
        <v>383</v>
      </c>
      <c r="B64" s="9" t="s">
        <v>650</v>
      </c>
      <c r="C64" s="9" t="s">
        <v>384</v>
      </c>
      <c r="D64" s="9">
        <v>135</v>
      </c>
      <c r="E64" s="10">
        <v>1706.0989500000001</v>
      </c>
      <c r="F64" s="10">
        <v>0.56675240619835099</v>
      </c>
    </row>
    <row r="65" spans="1:6" x14ac:dyDescent="0.2">
      <c r="A65" s="9" t="s">
        <v>244</v>
      </c>
      <c r="B65" s="9" t="s">
        <v>651</v>
      </c>
      <c r="C65" s="9" t="s">
        <v>245</v>
      </c>
      <c r="D65" s="9">
        <v>100</v>
      </c>
      <c r="E65" s="10">
        <v>1326.8440000000001</v>
      </c>
      <c r="F65" s="10">
        <v>0.44076694944911898</v>
      </c>
    </row>
    <row r="66" spans="1:6" x14ac:dyDescent="0.2">
      <c r="A66" s="9" t="s">
        <v>370</v>
      </c>
      <c r="B66" s="9" t="s">
        <v>652</v>
      </c>
      <c r="C66" s="9" t="s">
        <v>371</v>
      </c>
      <c r="D66" s="9">
        <v>160</v>
      </c>
      <c r="E66" s="10">
        <v>804.84159999999997</v>
      </c>
      <c r="F66" s="10">
        <v>0.26736193314492701</v>
      </c>
    </row>
    <row r="67" spans="1:6" x14ac:dyDescent="0.2">
      <c r="A67" s="8" t="s">
        <v>134</v>
      </c>
      <c r="B67" s="9"/>
      <c r="C67" s="9"/>
      <c r="D67" s="9"/>
      <c r="E67" s="12">
        <f>SUM(E43:E66)</f>
        <v>141085.09152000007</v>
      </c>
      <c r="F67" s="12">
        <f>SUM(F43:F66)</f>
        <v>46.867337382555988</v>
      </c>
    </row>
    <row r="68" spans="1:6" x14ac:dyDescent="0.2">
      <c r="A68" s="9"/>
      <c r="B68" s="9"/>
      <c r="C68" s="9"/>
      <c r="D68" s="9"/>
      <c r="E68" s="10"/>
      <c r="F68" s="10"/>
    </row>
    <row r="69" spans="1:6" x14ac:dyDescent="0.2">
      <c r="A69" s="8" t="s">
        <v>154</v>
      </c>
      <c r="B69" s="9"/>
      <c r="C69" s="9"/>
      <c r="D69" s="9"/>
      <c r="E69" s="10"/>
      <c r="F69" s="10"/>
    </row>
    <row r="70" spans="1:6" x14ac:dyDescent="0.2">
      <c r="A70" s="9" t="s">
        <v>446</v>
      </c>
      <c r="B70" s="9" t="s">
        <v>589</v>
      </c>
      <c r="C70" s="9" t="s">
        <v>151</v>
      </c>
      <c r="D70" s="9">
        <v>200</v>
      </c>
      <c r="E70" s="10">
        <v>997.43899999999996</v>
      </c>
      <c r="F70" s="10">
        <v>0.33134124681694299</v>
      </c>
    </row>
    <row r="71" spans="1:6" x14ac:dyDescent="0.2">
      <c r="A71" s="8" t="s">
        <v>134</v>
      </c>
      <c r="B71" s="9"/>
      <c r="C71" s="9"/>
      <c r="D71" s="9"/>
      <c r="E71" s="12">
        <f>SUM(E70:E70)</f>
        <v>997.43899999999996</v>
      </c>
      <c r="F71" s="12">
        <f>SUM(F70:F70)</f>
        <v>0.33134124681694299</v>
      </c>
    </row>
    <row r="72" spans="1:6" x14ac:dyDescent="0.2">
      <c r="A72" s="9"/>
      <c r="B72" s="9"/>
      <c r="C72" s="9"/>
      <c r="D72" s="9"/>
      <c r="E72" s="10"/>
      <c r="F72" s="10"/>
    </row>
    <row r="73" spans="1:6" x14ac:dyDescent="0.2">
      <c r="A73" s="8" t="s">
        <v>134</v>
      </c>
      <c r="B73" s="9"/>
      <c r="C73" s="9"/>
      <c r="D73" s="9"/>
      <c r="E73" s="12">
        <v>291477.84308000002</v>
      </c>
      <c r="F73" s="12">
        <v>96.826604880739978</v>
      </c>
    </row>
    <row r="74" spans="1:6" x14ac:dyDescent="0.2">
      <c r="A74" s="9"/>
      <c r="B74" s="9"/>
      <c r="C74" s="9"/>
      <c r="D74" s="9"/>
      <c r="E74" s="10"/>
      <c r="F74" s="10"/>
    </row>
    <row r="75" spans="1:6" x14ac:dyDescent="0.2">
      <c r="A75" s="8" t="s">
        <v>159</v>
      </c>
      <c r="B75" s="9"/>
      <c r="C75" s="9"/>
      <c r="D75" s="9"/>
      <c r="E75" s="12">
        <v>9552.8978215000006</v>
      </c>
      <c r="F75" s="12">
        <v>3.17</v>
      </c>
    </row>
    <row r="76" spans="1:6" x14ac:dyDescent="0.2">
      <c r="A76" s="9"/>
      <c r="B76" s="9"/>
      <c r="C76" s="9"/>
      <c r="D76" s="9"/>
      <c r="E76" s="10"/>
      <c r="F76" s="10"/>
    </row>
    <row r="77" spans="1:6" x14ac:dyDescent="0.2">
      <c r="A77" s="13" t="s">
        <v>160</v>
      </c>
      <c r="B77" s="6"/>
      <c r="C77" s="6"/>
      <c r="D77" s="6"/>
      <c r="E77" s="14">
        <v>301030.73782149999</v>
      </c>
      <c r="F77" s="14">
        <f xml:space="preserve"> ROUND(SUM(F73:F76),2)</f>
        <v>100</v>
      </c>
    </row>
    <row r="78" spans="1:6" x14ac:dyDescent="0.2">
      <c r="A78" s="1" t="s">
        <v>163</v>
      </c>
    </row>
    <row r="79" spans="1:6" x14ac:dyDescent="0.2">
      <c r="A79" s="1" t="s">
        <v>854</v>
      </c>
    </row>
    <row r="80" spans="1:6" x14ac:dyDescent="0.2">
      <c r="A80" s="1" t="s">
        <v>855</v>
      </c>
    </row>
    <row r="81" spans="1:4" x14ac:dyDescent="0.2">
      <c r="A81" s="1" t="s">
        <v>856</v>
      </c>
    </row>
    <row r="83" spans="1:4" x14ac:dyDescent="0.2">
      <c r="A83" s="1" t="s">
        <v>164</v>
      </c>
    </row>
    <row r="84" spans="1:4" x14ac:dyDescent="0.2">
      <c r="A84" s="1" t="s">
        <v>860</v>
      </c>
    </row>
    <row r="85" spans="1:4" x14ac:dyDescent="0.2">
      <c r="A85" s="1" t="s">
        <v>558</v>
      </c>
    </row>
    <row r="86" spans="1:4" x14ac:dyDescent="0.2">
      <c r="A86" s="3" t="s">
        <v>519</v>
      </c>
      <c r="D86" s="16">
        <v>11.134399999999999</v>
      </c>
    </row>
    <row r="87" spans="1:4" x14ac:dyDescent="0.2">
      <c r="A87" s="3" t="s">
        <v>520</v>
      </c>
      <c r="D87" s="16">
        <v>17.820599999999999</v>
      </c>
    </row>
    <row r="88" spans="1:4" x14ac:dyDescent="0.2">
      <c r="A88" s="3" t="s">
        <v>521</v>
      </c>
      <c r="D88" s="16">
        <v>10.842700000000001</v>
      </c>
    </row>
    <row r="89" spans="1:4" x14ac:dyDescent="0.2">
      <c r="A89" s="3" t="s">
        <v>518</v>
      </c>
      <c r="D89" s="16">
        <v>17.329000000000001</v>
      </c>
    </row>
    <row r="91" spans="1:4" x14ac:dyDescent="0.2">
      <c r="A91" s="1" t="s">
        <v>559</v>
      </c>
    </row>
    <row r="92" spans="1:4" x14ac:dyDescent="0.2">
      <c r="A92" s="3" t="s">
        <v>519</v>
      </c>
      <c r="D92" s="16">
        <v>11.363</v>
      </c>
    </row>
    <row r="93" spans="1:4" x14ac:dyDescent="0.2">
      <c r="A93" s="3" t="s">
        <v>520</v>
      </c>
      <c r="D93" s="16">
        <v>18.909099999999999</v>
      </c>
    </row>
    <row r="94" spans="1:4" x14ac:dyDescent="0.2">
      <c r="A94" s="3" t="s">
        <v>521</v>
      </c>
      <c r="D94" s="16">
        <v>11.0139</v>
      </c>
    </row>
    <row r="95" spans="1:4" x14ac:dyDescent="0.2">
      <c r="A95" s="3" t="s">
        <v>518</v>
      </c>
      <c r="D95" s="16">
        <v>18.325199999999999</v>
      </c>
    </row>
    <row r="97" spans="1:5" x14ac:dyDescent="0.2">
      <c r="A97" s="1" t="s">
        <v>169</v>
      </c>
      <c r="D97" s="17"/>
    </row>
    <row r="98" spans="1:5" x14ac:dyDescent="0.2">
      <c r="A98" s="1"/>
      <c r="D98" s="17"/>
    </row>
    <row r="99" spans="1:5" x14ac:dyDescent="0.2">
      <c r="A99" s="35" t="s">
        <v>550</v>
      </c>
      <c r="B99" s="36"/>
      <c r="C99" s="43" t="s">
        <v>557</v>
      </c>
      <c r="D99" s="44"/>
    </row>
    <row r="100" spans="1:5" ht="12.75" x14ac:dyDescent="0.2">
      <c r="A100" s="45"/>
      <c r="B100" s="46"/>
      <c r="C100" s="37" t="s">
        <v>551</v>
      </c>
      <c r="D100" s="37" t="s">
        <v>552</v>
      </c>
    </row>
    <row r="101" spans="1:5" ht="12.75" x14ac:dyDescent="0.2">
      <c r="A101" s="39" t="s">
        <v>521</v>
      </c>
      <c r="B101" s="40"/>
      <c r="C101" s="38">
        <v>0.31779660879999999</v>
      </c>
      <c r="D101" s="38">
        <v>0.29443254720000001</v>
      </c>
    </row>
    <row r="102" spans="1:5" ht="12.75" x14ac:dyDescent="0.2">
      <c r="A102" s="39" t="s">
        <v>519</v>
      </c>
      <c r="B102" s="40"/>
      <c r="C102" s="38">
        <v>0.31779660879999999</v>
      </c>
      <c r="D102" s="38">
        <v>0.29443254720000001</v>
      </c>
    </row>
    <row r="103" spans="1:5" ht="12.75" x14ac:dyDescent="0.2">
      <c r="A103" s="41"/>
      <c r="B103" s="41"/>
      <c r="C103" s="42"/>
      <c r="D103" s="42"/>
    </row>
    <row r="104" spans="1:5" x14ac:dyDescent="0.2">
      <c r="A104" s="1" t="s">
        <v>171</v>
      </c>
      <c r="D104" s="18">
        <v>1.8590314954046216</v>
      </c>
      <c r="E104" s="2" t="s">
        <v>172</v>
      </c>
    </row>
  </sheetData>
  <sortState ref="A83:D86">
    <sortCondition ref="A83"/>
  </sortState>
  <mergeCells count="3">
    <mergeCell ref="B1:E1"/>
    <mergeCell ref="C99:D99"/>
    <mergeCell ref="A100:B100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4.5703125" style="2" bestFit="1" customWidth="1"/>
    <col min="3" max="3" width="2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1222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879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6</v>
      </c>
      <c r="B5" s="10"/>
      <c r="C5" s="10"/>
      <c r="D5" s="10"/>
      <c r="E5" s="10"/>
      <c r="F5" s="10"/>
    </row>
    <row r="6" spans="1:6" x14ac:dyDescent="0.2">
      <c r="A6" s="12" t="s">
        <v>7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8</v>
      </c>
      <c r="B8" s="10" t="s">
        <v>9</v>
      </c>
      <c r="C8" s="10" t="s">
        <v>10</v>
      </c>
      <c r="D8" s="10">
        <v>2225250</v>
      </c>
      <c r="E8" s="10">
        <v>28017.010129999999</v>
      </c>
      <c r="F8" s="10">
        <v>9.2652612174012337</v>
      </c>
    </row>
    <row r="9" spans="1:6" x14ac:dyDescent="0.2">
      <c r="A9" s="10" t="s">
        <v>11</v>
      </c>
      <c r="B9" s="10" t="s">
        <v>12</v>
      </c>
      <c r="C9" s="10" t="s">
        <v>10</v>
      </c>
      <c r="D9" s="10">
        <v>3296390</v>
      </c>
      <c r="E9" s="10">
        <v>16050.12291</v>
      </c>
      <c r="F9" s="10">
        <v>5.3077962510108154</v>
      </c>
    </row>
    <row r="10" spans="1:6" x14ac:dyDescent="0.2">
      <c r="A10" s="10" t="s">
        <v>33</v>
      </c>
      <c r="B10" s="10" t="s">
        <v>34</v>
      </c>
      <c r="C10" s="10" t="s">
        <v>10</v>
      </c>
      <c r="D10" s="10">
        <v>941396</v>
      </c>
      <c r="E10" s="10">
        <v>11294.869210000001</v>
      </c>
      <c r="F10" s="10">
        <v>3.735227747766543</v>
      </c>
    </row>
    <row r="11" spans="1:6" x14ac:dyDescent="0.2">
      <c r="A11" s="10" t="s">
        <v>37</v>
      </c>
      <c r="B11" s="10" t="s">
        <v>38</v>
      </c>
      <c r="C11" s="10" t="s">
        <v>10</v>
      </c>
      <c r="D11" s="10">
        <v>1275000</v>
      </c>
      <c r="E11" s="10">
        <v>10446.7125</v>
      </c>
      <c r="F11" s="10">
        <v>3.454741234931006</v>
      </c>
    </row>
    <row r="12" spans="1:6" x14ac:dyDescent="0.2">
      <c r="A12" s="10" t="s">
        <v>83</v>
      </c>
      <c r="B12" s="10" t="s">
        <v>84</v>
      </c>
      <c r="C12" s="10" t="s">
        <v>50</v>
      </c>
      <c r="D12" s="10">
        <v>1055000</v>
      </c>
      <c r="E12" s="10">
        <v>10183.915000000001</v>
      </c>
      <c r="F12" s="10">
        <v>3.3678337643093368</v>
      </c>
    </row>
    <row r="13" spans="1:6" x14ac:dyDescent="0.2">
      <c r="A13" s="10" t="s">
        <v>45</v>
      </c>
      <c r="B13" s="10" t="s">
        <v>46</v>
      </c>
      <c r="C13" s="10" t="s">
        <v>47</v>
      </c>
      <c r="D13" s="10">
        <v>1500000</v>
      </c>
      <c r="E13" s="10">
        <v>10035.75</v>
      </c>
      <c r="F13" s="10">
        <v>3.3188354085994844</v>
      </c>
    </row>
    <row r="14" spans="1:6" x14ac:dyDescent="0.2">
      <c r="A14" s="10" t="s">
        <v>13</v>
      </c>
      <c r="B14" s="10" t="s">
        <v>14</v>
      </c>
      <c r="C14" s="10" t="s">
        <v>15</v>
      </c>
      <c r="D14" s="10">
        <v>971188</v>
      </c>
      <c r="E14" s="10">
        <v>9687.6003000000001</v>
      </c>
      <c r="F14" s="10">
        <v>3.2037018558651806</v>
      </c>
    </row>
    <row r="15" spans="1:6" x14ac:dyDescent="0.2">
      <c r="A15" s="10" t="s">
        <v>18</v>
      </c>
      <c r="B15" s="10" t="s">
        <v>19</v>
      </c>
      <c r="C15" s="10" t="s">
        <v>20</v>
      </c>
      <c r="D15" s="10">
        <v>271771</v>
      </c>
      <c r="E15" s="10">
        <v>9140.8816999999999</v>
      </c>
      <c r="F15" s="10">
        <v>3.0229013129839872</v>
      </c>
    </row>
    <row r="16" spans="1:6" x14ac:dyDescent="0.2">
      <c r="A16" s="10" t="s">
        <v>907</v>
      </c>
      <c r="B16" s="10" t="s">
        <v>908</v>
      </c>
      <c r="C16" s="10" t="s">
        <v>23</v>
      </c>
      <c r="D16" s="10">
        <v>2602293</v>
      </c>
      <c r="E16" s="10">
        <v>9074.1956910000008</v>
      </c>
      <c r="F16" s="10">
        <v>3.0008481641981586</v>
      </c>
    </row>
    <row r="17" spans="1:6" x14ac:dyDescent="0.2">
      <c r="A17" s="10" t="s">
        <v>21</v>
      </c>
      <c r="B17" s="10" t="s">
        <v>22</v>
      </c>
      <c r="C17" s="10" t="s">
        <v>23</v>
      </c>
      <c r="D17" s="10">
        <v>679932</v>
      </c>
      <c r="E17" s="10">
        <v>8919.3479759999991</v>
      </c>
      <c r="F17" s="10">
        <v>2.9496398260587342</v>
      </c>
    </row>
    <row r="18" spans="1:6" x14ac:dyDescent="0.2">
      <c r="A18" s="10" t="s">
        <v>29</v>
      </c>
      <c r="B18" s="10" t="s">
        <v>30</v>
      </c>
      <c r="C18" s="10" t="s">
        <v>10</v>
      </c>
      <c r="D18" s="10">
        <v>662594</v>
      </c>
      <c r="E18" s="10">
        <v>8430.1834620000009</v>
      </c>
      <c r="F18" s="10">
        <v>2.7878724933039769</v>
      </c>
    </row>
    <row r="19" spans="1:6" x14ac:dyDescent="0.2">
      <c r="A19" s="10" t="s">
        <v>16</v>
      </c>
      <c r="B19" s="10" t="s">
        <v>17</v>
      </c>
      <c r="C19" s="10" t="s">
        <v>10</v>
      </c>
      <c r="D19" s="10">
        <v>3220585</v>
      </c>
      <c r="E19" s="10">
        <v>8309.1093000000001</v>
      </c>
      <c r="F19" s="10">
        <v>2.7478331124991433</v>
      </c>
    </row>
    <row r="20" spans="1:6" x14ac:dyDescent="0.2">
      <c r="A20" s="10" t="s">
        <v>53</v>
      </c>
      <c r="B20" s="10" t="s">
        <v>54</v>
      </c>
      <c r="C20" s="10" t="s">
        <v>23</v>
      </c>
      <c r="D20" s="10">
        <v>133036</v>
      </c>
      <c r="E20" s="10">
        <v>7817.3949140000004</v>
      </c>
      <c r="F20" s="10">
        <v>2.5852225338005352</v>
      </c>
    </row>
    <row r="21" spans="1:6" x14ac:dyDescent="0.2">
      <c r="A21" s="10" t="s">
        <v>57</v>
      </c>
      <c r="B21" s="10" t="s">
        <v>58</v>
      </c>
      <c r="C21" s="10" t="s">
        <v>59</v>
      </c>
      <c r="D21" s="10">
        <v>4427845</v>
      </c>
      <c r="E21" s="10">
        <v>6978.2837200000004</v>
      </c>
      <c r="F21" s="10">
        <v>2.3077273847185644</v>
      </c>
    </row>
    <row r="22" spans="1:6" x14ac:dyDescent="0.2">
      <c r="A22" s="10" t="s">
        <v>31</v>
      </c>
      <c r="B22" s="10" t="s">
        <v>32</v>
      </c>
      <c r="C22" s="10" t="s">
        <v>10</v>
      </c>
      <c r="D22" s="10">
        <v>2350000</v>
      </c>
      <c r="E22" s="10">
        <v>6505.9750000000004</v>
      </c>
      <c r="F22" s="10">
        <v>2.1515342846785774</v>
      </c>
    </row>
    <row r="23" spans="1:6" x14ac:dyDescent="0.2">
      <c r="A23" s="10" t="s">
        <v>42</v>
      </c>
      <c r="B23" s="10" t="s">
        <v>43</v>
      </c>
      <c r="C23" s="10" t="s">
        <v>44</v>
      </c>
      <c r="D23" s="10">
        <v>411684</v>
      </c>
      <c r="E23" s="10">
        <v>6095.8049879999999</v>
      </c>
      <c r="F23" s="10">
        <v>2.0158905351460286</v>
      </c>
    </row>
    <row r="24" spans="1:6" x14ac:dyDescent="0.2">
      <c r="A24" s="10" t="s">
        <v>24</v>
      </c>
      <c r="B24" s="10" t="s">
        <v>25</v>
      </c>
      <c r="C24" s="10" t="s">
        <v>26</v>
      </c>
      <c r="D24" s="10">
        <v>1910371</v>
      </c>
      <c r="E24" s="10">
        <v>6091.2179340000002</v>
      </c>
      <c r="F24" s="10">
        <v>2.0143735904995039</v>
      </c>
    </row>
    <row r="25" spans="1:6" x14ac:dyDescent="0.2">
      <c r="A25" s="10" t="s">
        <v>60</v>
      </c>
      <c r="B25" s="10" t="s">
        <v>61</v>
      </c>
      <c r="C25" s="10" t="s">
        <v>20</v>
      </c>
      <c r="D25" s="10">
        <v>1437500</v>
      </c>
      <c r="E25" s="10">
        <v>6079.90625</v>
      </c>
      <c r="F25" s="10">
        <v>2.010632802079098</v>
      </c>
    </row>
    <row r="26" spans="1:6" x14ac:dyDescent="0.2">
      <c r="A26" s="10" t="s">
        <v>55</v>
      </c>
      <c r="B26" s="10" t="s">
        <v>56</v>
      </c>
      <c r="C26" s="10" t="s">
        <v>23</v>
      </c>
      <c r="D26" s="10">
        <v>1449436</v>
      </c>
      <c r="E26" s="10">
        <v>5870.2157999999999</v>
      </c>
      <c r="F26" s="10">
        <v>1.9412879010696906</v>
      </c>
    </row>
    <row r="27" spans="1:6" x14ac:dyDescent="0.2">
      <c r="A27" s="10" t="s">
        <v>69</v>
      </c>
      <c r="B27" s="10" t="s">
        <v>70</v>
      </c>
      <c r="C27" s="10" t="s">
        <v>15</v>
      </c>
      <c r="D27" s="10">
        <v>760000</v>
      </c>
      <c r="E27" s="10">
        <v>5799.94</v>
      </c>
      <c r="F27" s="10">
        <v>1.9180476037916938</v>
      </c>
    </row>
    <row r="28" spans="1:6" x14ac:dyDescent="0.2">
      <c r="A28" s="10" t="s">
        <v>1053</v>
      </c>
      <c r="B28" s="10" t="s">
        <v>1054</v>
      </c>
      <c r="C28" s="10" t="s">
        <v>59</v>
      </c>
      <c r="D28" s="10">
        <v>1475100</v>
      </c>
      <c r="E28" s="10">
        <v>5735.1887999999999</v>
      </c>
      <c r="F28" s="10">
        <v>1.8966342988260154</v>
      </c>
    </row>
    <row r="29" spans="1:6" x14ac:dyDescent="0.2">
      <c r="A29" s="10" t="s">
        <v>100</v>
      </c>
      <c r="B29" s="10" t="s">
        <v>101</v>
      </c>
      <c r="C29" s="10" t="s">
        <v>80</v>
      </c>
      <c r="D29" s="10">
        <v>508921</v>
      </c>
      <c r="E29" s="10">
        <v>5403.7231780000002</v>
      </c>
      <c r="F29" s="10">
        <v>1.7870181921048385</v>
      </c>
    </row>
    <row r="30" spans="1:6" x14ac:dyDescent="0.2">
      <c r="A30" s="10" t="s">
        <v>105</v>
      </c>
      <c r="B30" s="10" t="s">
        <v>106</v>
      </c>
      <c r="C30" s="10" t="s">
        <v>107</v>
      </c>
      <c r="D30" s="10">
        <v>3068480</v>
      </c>
      <c r="E30" s="10">
        <v>4995.4854400000004</v>
      </c>
      <c r="F30" s="10">
        <v>1.6520134480646864</v>
      </c>
    </row>
    <row r="31" spans="1:6" x14ac:dyDescent="0.2">
      <c r="A31" s="10" t="s">
        <v>1223</v>
      </c>
      <c r="B31" s="10" t="s">
        <v>1224</v>
      </c>
      <c r="C31" s="10" t="s">
        <v>66</v>
      </c>
      <c r="D31" s="10">
        <v>80244</v>
      </c>
      <c r="E31" s="10">
        <v>4878.0327600000001</v>
      </c>
      <c r="F31" s="10">
        <v>1.6131716960064042</v>
      </c>
    </row>
    <row r="32" spans="1:6" x14ac:dyDescent="0.2">
      <c r="A32" s="10" t="s">
        <v>27</v>
      </c>
      <c r="B32" s="10" t="s">
        <v>28</v>
      </c>
      <c r="C32" s="10" t="s">
        <v>15</v>
      </c>
      <c r="D32" s="10">
        <v>1100000</v>
      </c>
      <c r="E32" s="10">
        <v>4792.1499999999996</v>
      </c>
      <c r="F32" s="10">
        <v>1.5847701570206529</v>
      </c>
    </row>
    <row r="33" spans="1:6" x14ac:dyDescent="0.2">
      <c r="A33" s="10" t="s">
        <v>1076</v>
      </c>
      <c r="B33" s="10" t="s">
        <v>1077</v>
      </c>
      <c r="C33" s="10" t="s">
        <v>66</v>
      </c>
      <c r="D33" s="10">
        <v>1259938</v>
      </c>
      <c r="E33" s="10">
        <v>4776.4249579999996</v>
      </c>
      <c r="F33" s="10">
        <v>1.5795698654439083</v>
      </c>
    </row>
    <row r="34" spans="1:6" x14ac:dyDescent="0.2">
      <c r="A34" s="10" t="s">
        <v>39</v>
      </c>
      <c r="B34" s="10" t="s">
        <v>40</v>
      </c>
      <c r="C34" s="10" t="s">
        <v>41</v>
      </c>
      <c r="D34" s="10">
        <v>2580083</v>
      </c>
      <c r="E34" s="10">
        <v>4538.3659969999999</v>
      </c>
      <c r="F34" s="10">
        <v>1.5008434614281445</v>
      </c>
    </row>
    <row r="35" spans="1:6" x14ac:dyDescent="0.2">
      <c r="A35" s="10" t="s">
        <v>51</v>
      </c>
      <c r="B35" s="10" t="s">
        <v>52</v>
      </c>
      <c r="C35" s="10" t="s">
        <v>23</v>
      </c>
      <c r="D35" s="10">
        <v>125000</v>
      </c>
      <c r="E35" s="10">
        <v>4189.8125</v>
      </c>
      <c r="F35" s="10">
        <v>1.3855763725075583</v>
      </c>
    </row>
    <row r="36" spans="1:6" x14ac:dyDescent="0.2">
      <c r="A36" s="10" t="s">
        <v>88</v>
      </c>
      <c r="B36" s="10" t="s">
        <v>89</v>
      </c>
      <c r="C36" s="10" t="s">
        <v>90</v>
      </c>
      <c r="D36" s="10">
        <v>1097009</v>
      </c>
      <c r="E36" s="10">
        <v>4097.8771200000001</v>
      </c>
      <c r="F36" s="10">
        <v>1.3551732243176322</v>
      </c>
    </row>
    <row r="37" spans="1:6" x14ac:dyDescent="0.2">
      <c r="A37" s="10" t="s">
        <v>934</v>
      </c>
      <c r="B37" s="10" t="s">
        <v>935</v>
      </c>
      <c r="C37" s="10" t="s">
        <v>886</v>
      </c>
      <c r="D37" s="10">
        <v>505000</v>
      </c>
      <c r="E37" s="10">
        <v>3811.4875000000002</v>
      </c>
      <c r="F37" s="10">
        <v>1.2604638093250955</v>
      </c>
    </row>
    <row r="38" spans="1:6" x14ac:dyDescent="0.2">
      <c r="A38" s="10" t="s">
        <v>882</v>
      </c>
      <c r="B38" s="10" t="s">
        <v>883</v>
      </c>
      <c r="C38" s="10" t="s">
        <v>87</v>
      </c>
      <c r="D38" s="10">
        <v>270387</v>
      </c>
      <c r="E38" s="10">
        <v>3808.2657020000001</v>
      </c>
      <c r="F38" s="10">
        <v>1.2593983565904465</v>
      </c>
    </row>
    <row r="39" spans="1:6" x14ac:dyDescent="0.2">
      <c r="A39" s="10" t="s">
        <v>74</v>
      </c>
      <c r="B39" s="10" t="s">
        <v>75</v>
      </c>
      <c r="C39" s="10" t="s">
        <v>20</v>
      </c>
      <c r="D39" s="10">
        <v>498662</v>
      </c>
      <c r="E39" s="10">
        <v>3707.053308</v>
      </c>
      <c r="F39" s="10">
        <v>1.2259272879611638</v>
      </c>
    </row>
    <row r="40" spans="1:6" x14ac:dyDescent="0.2">
      <c r="A40" s="10" t="s">
        <v>884</v>
      </c>
      <c r="B40" s="10" t="s">
        <v>885</v>
      </c>
      <c r="C40" s="10" t="s">
        <v>886</v>
      </c>
      <c r="D40" s="10">
        <v>250000</v>
      </c>
      <c r="E40" s="10">
        <v>3685.375</v>
      </c>
      <c r="F40" s="10">
        <v>1.2187582436755922</v>
      </c>
    </row>
    <row r="41" spans="1:6" x14ac:dyDescent="0.2">
      <c r="A41" s="10" t="s">
        <v>78</v>
      </c>
      <c r="B41" s="10" t="s">
        <v>79</v>
      </c>
      <c r="C41" s="10" t="s">
        <v>80</v>
      </c>
      <c r="D41" s="10">
        <v>296671</v>
      </c>
      <c r="E41" s="10">
        <v>3003.3488689999999</v>
      </c>
      <c r="F41" s="10">
        <v>0.99321132658888622</v>
      </c>
    </row>
    <row r="42" spans="1:6" x14ac:dyDescent="0.2">
      <c r="A42" s="10" t="s">
        <v>64</v>
      </c>
      <c r="B42" s="10" t="s">
        <v>65</v>
      </c>
      <c r="C42" s="10" t="s">
        <v>66</v>
      </c>
      <c r="D42" s="10">
        <v>348360</v>
      </c>
      <c r="E42" s="10">
        <v>2914.0313999999998</v>
      </c>
      <c r="F42" s="10">
        <v>0.96367392492745696</v>
      </c>
    </row>
    <row r="43" spans="1:6" x14ac:dyDescent="0.2">
      <c r="A43" s="10" t="s">
        <v>1072</v>
      </c>
      <c r="B43" s="10" t="s">
        <v>1073</v>
      </c>
      <c r="C43" s="10" t="s">
        <v>26</v>
      </c>
      <c r="D43" s="10">
        <v>3787819</v>
      </c>
      <c r="E43" s="10">
        <v>2886.3180779999998</v>
      </c>
      <c r="F43" s="10">
        <v>0.95450909376451276</v>
      </c>
    </row>
    <row r="44" spans="1:6" x14ac:dyDescent="0.2">
      <c r="A44" s="10" t="s">
        <v>114</v>
      </c>
      <c r="B44" s="10" t="s">
        <v>115</v>
      </c>
      <c r="C44" s="10" t="s">
        <v>20</v>
      </c>
      <c r="D44" s="10">
        <v>202381</v>
      </c>
      <c r="E44" s="10">
        <v>2864.197103</v>
      </c>
      <c r="F44" s="10">
        <v>0.94719365893375829</v>
      </c>
    </row>
    <row r="45" spans="1:6" x14ac:dyDescent="0.2">
      <c r="A45" s="10" t="s">
        <v>102</v>
      </c>
      <c r="B45" s="10" t="s">
        <v>103</v>
      </c>
      <c r="C45" s="10" t="s">
        <v>104</v>
      </c>
      <c r="D45" s="10">
        <v>648442</v>
      </c>
      <c r="E45" s="10">
        <v>2685.1983220000002</v>
      </c>
      <c r="F45" s="10">
        <v>0.88799853226370928</v>
      </c>
    </row>
    <row r="46" spans="1:6" x14ac:dyDescent="0.2">
      <c r="A46" s="10" t="s">
        <v>76</v>
      </c>
      <c r="B46" s="10" t="s">
        <v>77</v>
      </c>
      <c r="C46" s="10" t="s">
        <v>20</v>
      </c>
      <c r="D46" s="10">
        <v>167169</v>
      </c>
      <c r="E46" s="10">
        <v>2488.059812</v>
      </c>
      <c r="F46" s="10">
        <v>0.82280457392611173</v>
      </c>
    </row>
    <row r="47" spans="1:6" x14ac:dyDescent="0.2">
      <c r="A47" s="10" t="s">
        <v>1225</v>
      </c>
      <c r="B47" s="10" t="s">
        <v>1226</v>
      </c>
      <c r="C47" s="10" t="s">
        <v>66</v>
      </c>
      <c r="D47" s="10">
        <v>110000</v>
      </c>
      <c r="E47" s="10">
        <v>2475.2750000000001</v>
      </c>
      <c r="F47" s="10">
        <v>0.8185766201849477</v>
      </c>
    </row>
    <row r="48" spans="1:6" x14ac:dyDescent="0.2">
      <c r="A48" s="10" t="s">
        <v>81</v>
      </c>
      <c r="B48" s="10" t="s">
        <v>82</v>
      </c>
      <c r="C48" s="10" t="s">
        <v>23</v>
      </c>
      <c r="D48" s="10">
        <v>81487</v>
      </c>
      <c r="E48" s="10">
        <v>2320.8312470000001</v>
      </c>
      <c r="F48" s="10">
        <v>0.76750187279751847</v>
      </c>
    </row>
    <row r="49" spans="1:6" x14ac:dyDescent="0.2">
      <c r="A49" s="10" t="s">
        <v>93</v>
      </c>
      <c r="B49" s="10" t="s">
        <v>94</v>
      </c>
      <c r="C49" s="10" t="s">
        <v>95</v>
      </c>
      <c r="D49" s="10">
        <v>1324945</v>
      </c>
      <c r="E49" s="10">
        <v>2122.5618899999999</v>
      </c>
      <c r="F49" s="10">
        <v>0.70193394190527303</v>
      </c>
    </row>
    <row r="50" spans="1:6" x14ac:dyDescent="0.2">
      <c r="A50" s="10" t="s">
        <v>91</v>
      </c>
      <c r="B50" s="10" t="s">
        <v>92</v>
      </c>
      <c r="C50" s="10" t="s">
        <v>41</v>
      </c>
      <c r="D50" s="10">
        <v>1289700</v>
      </c>
      <c r="E50" s="10">
        <v>1963.56825</v>
      </c>
      <c r="F50" s="10">
        <v>0.64935454104593326</v>
      </c>
    </row>
    <row r="51" spans="1:6" x14ac:dyDescent="0.2">
      <c r="A51" s="10" t="s">
        <v>994</v>
      </c>
      <c r="B51" s="10" t="s">
        <v>995</v>
      </c>
      <c r="C51" s="10" t="s">
        <v>15</v>
      </c>
      <c r="D51" s="10">
        <v>447020</v>
      </c>
      <c r="E51" s="10">
        <v>1948.78369</v>
      </c>
      <c r="F51" s="10">
        <v>0.64446526807395177</v>
      </c>
    </row>
    <row r="52" spans="1:6" x14ac:dyDescent="0.2">
      <c r="A52" s="10" t="s">
        <v>306</v>
      </c>
      <c r="B52" s="10" t="s">
        <v>307</v>
      </c>
      <c r="C52" s="10" t="s">
        <v>87</v>
      </c>
      <c r="D52" s="10">
        <v>1302673</v>
      </c>
      <c r="E52" s="10">
        <v>1800.9454229999999</v>
      </c>
      <c r="F52" s="10">
        <v>0.59557496338665028</v>
      </c>
    </row>
    <row r="53" spans="1:6" x14ac:dyDescent="0.2">
      <c r="A53" s="10" t="s">
        <v>48</v>
      </c>
      <c r="B53" s="10" t="s">
        <v>49</v>
      </c>
      <c r="C53" s="10" t="s">
        <v>50</v>
      </c>
      <c r="D53" s="10">
        <v>39780</v>
      </c>
      <c r="E53" s="10">
        <v>1584.3180600000001</v>
      </c>
      <c r="F53" s="10">
        <v>0.52393601634273901</v>
      </c>
    </row>
    <row r="54" spans="1:6" x14ac:dyDescent="0.2">
      <c r="A54" s="10" t="s">
        <v>124</v>
      </c>
      <c r="B54" s="10" t="s">
        <v>125</v>
      </c>
      <c r="C54" s="10" t="s">
        <v>59</v>
      </c>
      <c r="D54" s="10">
        <v>19120</v>
      </c>
      <c r="E54" s="10">
        <v>145.27376000000001</v>
      </c>
      <c r="F54" s="10">
        <v>4.8042218930163014E-2</v>
      </c>
    </row>
    <row r="55" spans="1:6" x14ac:dyDescent="0.2">
      <c r="A55" s="10" t="s">
        <v>880</v>
      </c>
      <c r="B55" s="10" t="s">
        <v>881</v>
      </c>
      <c r="C55" s="10" t="s">
        <v>80</v>
      </c>
      <c r="D55" s="10">
        <v>42110</v>
      </c>
      <c r="E55" s="10">
        <v>82.430324999999996</v>
      </c>
      <c r="F55" s="10">
        <v>2.7259814299116981E-2</v>
      </c>
    </row>
    <row r="56" spans="1:6" x14ac:dyDescent="0.2">
      <c r="A56" s="12" t="s">
        <v>134</v>
      </c>
      <c r="B56" s="10"/>
      <c r="C56" s="10"/>
      <c r="D56" s="10"/>
      <c r="E56" s="12">
        <f xml:space="preserve"> SUM(E8:E55)</f>
        <v>280532.8202770002</v>
      </c>
      <c r="F56" s="12">
        <f>SUM(F8:F55)</f>
        <v>92.772563805354224</v>
      </c>
    </row>
    <row r="57" spans="1:6" x14ac:dyDescent="0.2">
      <c r="A57" s="10"/>
      <c r="B57" s="10"/>
      <c r="C57" s="10"/>
      <c r="D57" s="10"/>
      <c r="E57" s="10"/>
      <c r="F57" s="10"/>
    </row>
    <row r="58" spans="1:6" x14ac:dyDescent="0.2">
      <c r="A58" s="12" t="s">
        <v>1096</v>
      </c>
      <c r="B58" s="10"/>
      <c r="C58" s="10"/>
      <c r="D58" s="10"/>
      <c r="E58" s="10"/>
      <c r="F58" s="10"/>
    </row>
    <row r="59" spans="1:6" x14ac:dyDescent="0.2">
      <c r="A59" s="10"/>
      <c r="B59" s="10"/>
      <c r="C59" s="10"/>
      <c r="D59" s="10"/>
      <c r="E59" s="10"/>
      <c r="F59" s="10"/>
    </row>
    <row r="60" spans="1:6" x14ac:dyDescent="0.2">
      <c r="A60" s="10"/>
      <c r="B60" s="10"/>
      <c r="C60" s="10"/>
      <c r="D60" s="10"/>
      <c r="E60" s="10"/>
      <c r="F60" s="10"/>
    </row>
    <row r="61" spans="1:6" x14ac:dyDescent="0.2">
      <c r="A61" s="10" t="s">
        <v>1099</v>
      </c>
      <c r="B61" s="10" t="s">
        <v>1100</v>
      </c>
      <c r="C61" s="10" t="s">
        <v>15</v>
      </c>
      <c r="D61" s="10">
        <v>340000</v>
      </c>
      <c r="E61" s="10">
        <v>11658.232830000001</v>
      </c>
      <c r="F61" s="10">
        <v>3.8553925633760282</v>
      </c>
    </row>
    <row r="62" spans="1:6" x14ac:dyDescent="0.2">
      <c r="A62" s="12" t="s">
        <v>134</v>
      </c>
      <c r="B62" s="10"/>
      <c r="C62" s="10"/>
      <c r="D62" s="10"/>
      <c r="E62" s="12">
        <f>SUM(E61:E61)</f>
        <v>11658.232830000001</v>
      </c>
      <c r="F62" s="12">
        <f>SUM(F61:F61)</f>
        <v>3.8553925633760282</v>
      </c>
    </row>
    <row r="63" spans="1:6" x14ac:dyDescent="0.2">
      <c r="A63" s="10"/>
      <c r="B63" s="10"/>
      <c r="C63" s="10"/>
      <c r="D63" s="10"/>
      <c r="E63" s="10"/>
      <c r="F63" s="10"/>
    </row>
    <row r="64" spans="1:6" x14ac:dyDescent="0.2">
      <c r="A64" s="12" t="s">
        <v>134</v>
      </c>
      <c r="B64" s="10"/>
      <c r="C64" s="10"/>
      <c r="D64" s="10"/>
      <c r="E64" s="12">
        <v>292191.05310700019</v>
      </c>
      <c r="F64" s="12">
        <v>96.627956368730253</v>
      </c>
    </row>
    <row r="65" spans="1:6" x14ac:dyDescent="0.2">
      <c r="A65" s="10"/>
      <c r="B65" s="10"/>
      <c r="C65" s="10"/>
      <c r="D65" s="10"/>
      <c r="E65" s="10"/>
      <c r="F65" s="10"/>
    </row>
    <row r="66" spans="1:6" x14ac:dyDescent="0.2">
      <c r="A66" s="12" t="s">
        <v>159</v>
      </c>
      <c r="B66" s="10"/>
      <c r="C66" s="10"/>
      <c r="D66" s="10"/>
      <c r="E66" s="12">
        <v>10196.6451198</v>
      </c>
      <c r="F66" s="12">
        <v>3.37</v>
      </c>
    </row>
    <row r="67" spans="1:6" x14ac:dyDescent="0.2">
      <c r="A67" s="10"/>
      <c r="B67" s="10"/>
      <c r="C67" s="10"/>
      <c r="D67" s="10"/>
      <c r="E67" s="10"/>
      <c r="F67" s="10"/>
    </row>
    <row r="68" spans="1:6" x14ac:dyDescent="0.2">
      <c r="A68" s="14" t="s">
        <v>160</v>
      </c>
      <c r="B68" s="7"/>
      <c r="C68" s="7"/>
      <c r="D68" s="7"/>
      <c r="E68" s="14">
        <v>302387.69822680019</v>
      </c>
      <c r="F68" s="14">
        <f xml:space="preserve"> ROUND(SUM(F64:F67),2)</f>
        <v>100</v>
      </c>
    </row>
    <row r="70" spans="1:6" x14ac:dyDescent="0.2">
      <c r="A70" s="15" t="s">
        <v>164</v>
      </c>
    </row>
    <row r="71" spans="1:6" x14ac:dyDescent="0.2">
      <c r="A71" s="15" t="s">
        <v>892</v>
      </c>
    </row>
    <row r="72" spans="1:6" x14ac:dyDescent="0.2">
      <c r="A72" s="15" t="s">
        <v>893</v>
      </c>
    </row>
    <row r="73" spans="1:6" x14ac:dyDescent="0.2">
      <c r="A73" s="2" t="s">
        <v>165</v>
      </c>
      <c r="B73" s="16">
        <v>16.136112399999998</v>
      </c>
    </row>
    <row r="74" spans="1:6" x14ac:dyDescent="0.2">
      <c r="A74" s="2" t="s">
        <v>166</v>
      </c>
      <c r="B74" s="16">
        <v>62.531564699999997</v>
      </c>
    </row>
    <row r="75" spans="1:6" x14ac:dyDescent="0.2">
      <c r="A75" s="2" t="s">
        <v>167</v>
      </c>
      <c r="B75" s="16">
        <v>15.7034983</v>
      </c>
    </row>
    <row r="76" spans="1:6" x14ac:dyDescent="0.2">
      <c r="A76" s="2" t="s">
        <v>168</v>
      </c>
      <c r="B76" s="16">
        <v>61.136530200000003</v>
      </c>
    </row>
    <row r="78" spans="1:6" x14ac:dyDescent="0.2">
      <c r="A78" s="15" t="s">
        <v>894</v>
      </c>
    </row>
    <row r="79" spans="1:6" x14ac:dyDescent="0.2">
      <c r="A79" s="2" t="s">
        <v>165</v>
      </c>
      <c r="B79" s="16">
        <v>17.757442900000001</v>
      </c>
    </row>
    <row r="80" spans="1:6" x14ac:dyDescent="0.2">
      <c r="A80" s="2" t="s">
        <v>166</v>
      </c>
      <c r="B80" s="16">
        <v>68.815218799999997</v>
      </c>
    </row>
    <row r="81" spans="1:2" x14ac:dyDescent="0.2">
      <c r="A81" s="2" t="s">
        <v>167</v>
      </c>
      <c r="B81" s="16">
        <v>17.2132732</v>
      </c>
    </row>
    <row r="82" spans="1:2" x14ac:dyDescent="0.2">
      <c r="A82" s="2" t="s">
        <v>168</v>
      </c>
      <c r="B82" s="16">
        <v>67.014212000000001</v>
      </c>
    </row>
    <row r="84" spans="1:2" x14ac:dyDescent="0.2">
      <c r="A84" s="15" t="s">
        <v>169</v>
      </c>
      <c r="B84" s="52" t="s">
        <v>170</v>
      </c>
    </row>
    <row r="86" spans="1:2" x14ac:dyDescent="0.2">
      <c r="A86" s="15" t="s">
        <v>895</v>
      </c>
      <c r="B86" s="53">
        <v>0.17022249590381652</v>
      </c>
    </row>
  </sheetData>
  <mergeCells count="1">
    <mergeCell ref="A1:E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26.85546875" style="2" bestFit="1" customWidth="1"/>
    <col min="3" max="3" width="19.14062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1227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6" x14ac:dyDescent="0.2">
      <c r="A4" s="7"/>
      <c r="B4" s="7"/>
      <c r="C4" s="7"/>
      <c r="D4" s="7"/>
      <c r="E4" s="7"/>
      <c r="F4" s="3"/>
    </row>
    <row r="5" spans="1:6" x14ac:dyDescent="0.2">
      <c r="A5" s="12" t="s">
        <v>1207</v>
      </c>
      <c r="B5" s="10"/>
      <c r="C5" s="10"/>
      <c r="D5" s="10"/>
      <c r="E5" s="10"/>
      <c r="F5" s="3"/>
    </row>
    <row r="6" spans="1:6" x14ac:dyDescent="0.2">
      <c r="A6" s="10" t="s">
        <v>1228</v>
      </c>
      <c r="B6" s="10" t="s">
        <v>1229</v>
      </c>
      <c r="C6" s="10">
        <v>9099020.6610000003</v>
      </c>
      <c r="D6" s="10">
        <v>2669.3341959999998</v>
      </c>
      <c r="E6" s="10">
        <v>79.989606373658447</v>
      </c>
      <c r="F6" s="3"/>
    </row>
    <row r="7" spans="1:6" x14ac:dyDescent="0.2">
      <c r="A7" s="10" t="s">
        <v>1213</v>
      </c>
      <c r="B7" s="10" t="s">
        <v>1214</v>
      </c>
      <c r="C7" s="10">
        <v>124226.06299999999</v>
      </c>
      <c r="D7" s="10">
        <v>497.12202029999997</v>
      </c>
      <c r="E7" s="10">
        <v>14.896821380800551</v>
      </c>
      <c r="F7" s="3"/>
    </row>
    <row r="8" spans="1:6" x14ac:dyDescent="0.2">
      <c r="A8" s="10" t="s">
        <v>1230</v>
      </c>
      <c r="B8" s="10" t="s">
        <v>1231</v>
      </c>
      <c r="C8" s="10">
        <v>74751.244999999995</v>
      </c>
      <c r="D8" s="10">
        <v>168.97145180000001</v>
      </c>
      <c r="E8" s="10">
        <v>5.0634199112727369</v>
      </c>
      <c r="F8" s="3"/>
    </row>
    <row r="9" spans="1:6" x14ac:dyDescent="0.2">
      <c r="A9" s="12" t="s">
        <v>134</v>
      </c>
      <c r="B9" s="10"/>
      <c r="C9" s="10"/>
      <c r="D9" s="12">
        <f>SUM(D6:D8)</f>
        <v>3335.4276680999997</v>
      </c>
      <c r="E9" s="12">
        <f>SUM(E6:E8)</f>
        <v>99.949847665731724</v>
      </c>
      <c r="F9" s="3"/>
    </row>
    <row r="10" spans="1:6" x14ac:dyDescent="0.2">
      <c r="A10" s="10"/>
      <c r="B10" s="10"/>
      <c r="C10" s="10"/>
      <c r="D10" s="10"/>
      <c r="E10" s="10"/>
      <c r="F10" s="3"/>
    </row>
    <row r="11" spans="1:6" x14ac:dyDescent="0.2">
      <c r="A11" s="12" t="s">
        <v>134</v>
      </c>
      <c r="B11" s="10"/>
      <c r="C11" s="50"/>
      <c r="D11" s="49">
        <v>3335.4276680999997</v>
      </c>
      <c r="E11" s="49">
        <v>99.949847665731724</v>
      </c>
      <c r="F11" s="3"/>
    </row>
    <row r="12" spans="1:6" x14ac:dyDescent="0.2">
      <c r="A12" s="10"/>
      <c r="B12" s="10"/>
      <c r="C12" s="50"/>
      <c r="D12" s="50"/>
      <c r="E12" s="50"/>
      <c r="F12" s="3"/>
    </row>
    <row r="13" spans="1:6" x14ac:dyDescent="0.2">
      <c r="A13" s="12" t="s">
        <v>159</v>
      </c>
      <c r="B13" s="10"/>
      <c r="C13" s="50"/>
      <c r="D13" s="49">
        <v>1.6736342</v>
      </c>
      <c r="E13" s="49">
        <v>0.05</v>
      </c>
      <c r="F13" s="3"/>
    </row>
    <row r="14" spans="1:6" x14ac:dyDescent="0.2">
      <c r="A14" s="10"/>
      <c r="B14" s="10"/>
      <c r="C14" s="50"/>
      <c r="D14" s="50"/>
      <c r="E14" s="50"/>
      <c r="F14" s="3"/>
    </row>
    <row r="15" spans="1:6" x14ac:dyDescent="0.2">
      <c r="A15" s="14" t="s">
        <v>160</v>
      </c>
      <c r="B15" s="7"/>
      <c r="C15" s="68"/>
      <c r="D15" s="51">
        <v>3337.1013022999996</v>
      </c>
      <c r="E15" s="51">
        <f xml:space="preserve"> ROUND(SUM(E11:E14),2)</f>
        <v>100</v>
      </c>
      <c r="F15" s="3"/>
    </row>
    <row r="16" spans="1:6" x14ac:dyDescent="0.2">
      <c r="C16" s="58"/>
      <c r="D16" s="58"/>
      <c r="E16" s="58"/>
    </row>
    <row r="17" spans="1:5" x14ac:dyDescent="0.2">
      <c r="A17" s="15" t="s">
        <v>164</v>
      </c>
      <c r="C17" s="58"/>
      <c r="D17" s="58"/>
      <c r="E17" s="58"/>
    </row>
    <row r="18" spans="1:5" x14ac:dyDescent="0.2">
      <c r="A18" s="15" t="s">
        <v>892</v>
      </c>
      <c r="C18" s="58"/>
      <c r="D18" s="58"/>
      <c r="E18" s="58"/>
    </row>
    <row r="19" spans="1:5" x14ac:dyDescent="0.2">
      <c r="A19" s="15" t="s">
        <v>893</v>
      </c>
      <c r="C19" s="58"/>
      <c r="D19" s="58"/>
      <c r="E19" s="58"/>
    </row>
    <row r="20" spans="1:5" x14ac:dyDescent="0.2">
      <c r="A20" s="2" t="s">
        <v>165</v>
      </c>
      <c r="B20" s="16">
        <v>14.4925655</v>
      </c>
      <c r="C20" s="58"/>
      <c r="D20" s="58"/>
      <c r="E20" s="58"/>
    </row>
    <row r="21" spans="1:5" x14ac:dyDescent="0.2">
      <c r="A21" s="2" t="s">
        <v>166</v>
      </c>
      <c r="B21" s="16">
        <v>30.569324099999999</v>
      </c>
      <c r="C21" s="58"/>
      <c r="D21" s="58"/>
      <c r="E21" s="58"/>
    </row>
    <row r="22" spans="1:5" x14ac:dyDescent="0.2">
      <c r="A22" s="2" t="s">
        <v>167</v>
      </c>
      <c r="B22" s="16">
        <v>14.302751300000001</v>
      </c>
      <c r="C22" s="58"/>
      <c r="D22" s="58"/>
      <c r="E22" s="58"/>
    </row>
    <row r="23" spans="1:5" x14ac:dyDescent="0.2">
      <c r="A23" s="2" t="s">
        <v>168</v>
      </c>
      <c r="B23" s="16">
        <v>30.132485899999999</v>
      </c>
      <c r="C23" s="58"/>
      <c r="D23" s="58"/>
      <c r="E23" s="58"/>
    </row>
    <row r="24" spans="1:5" x14ac:dyDescent="0.2">
      <c r="C24" s="58"/>
      <c r="D24" s="58"/>
      <c r="E24" s="58"/>
    </row>
    <row r="25" spans="1:5" x14ac:dyDescent="0.2">
      <c r="A25" s="15" t="s">
        <v>894</v>
      </c>
      <c r="C25" s="58"/>
      <c r="D25" s="58"/>
      <c r="E25" s="58"/>
    </row>
    <row r="26" spans="1:5" x14ac:dyDescent="0.2">
      <c r="A26" s="2" t="s">
        <v>165</v>
      </c>
      <c r="B26" s="16">
        <v>14.760894499999999</v>
      </c>
      <c r="C26" s="58"/>
      <c r="D26" s="58"/>
      <c r="E26" s="58"/>
    </row>
    <row r="27" spans="1:5" x14ac:dyDescent="0.2">
      <c r="A27" s="2" t="s">
        <v>166</v>
      </c>
      <c r="B27" s="16">
        <v>32.351596600000001</v>
      </c>
      <c r="C27" s="58"/>
      <c r="D27" s="58"/>
      <c r="E27" s="58"/>
    </row>
    <row r="28" spans="1:5" x14ac:dyDescent="0.2">
      <c r="A28" s="2" t="s">
        <v>167</v>
      </c>
      <c r="B28" s="16">
        <v>14.549360699999999</v>
      </c>
      <c r="C28" s="58"/>
      <c r="D28" s="58"/>
      <c r="E28" s="58"/>
    </row>
    <row r="29" spans="1:5" x14ac:dyDescent="0.2">
      <c r="A29" s="2" t="s">
        <v>168</v>
      </c>
      <c r="B29" s="16">
        <v>31.837082599999999</v>
      </c>
      <c r="C29" s="58"/>
      <c r="D29" s="58"/>
      <c r="E29" s="58"/>
    </row>
    <row r="30" spans="1:5" x14ac:dyDescent="0.2">
      <c r="C30" s="58"/>
      <c r="D30" s="58"/>
      <c r="E30" s="58"/>
    </row>
    <row r="31" spans="1:5" x14ac:dyDescent="0.2">
      <c r="A31" s="15" t="s">
        <v>169</v>
      </c>
      <c r="B31" s="52"/>
      <c r="C31" s="58"/>
      <c r="D31" s="58"/>
      <c r="E31" s="58"/>
    </row>
    <row r="32" spans="1:5" x14ac:dyDescent="0.2">
      <c r="A32" s="61" t="s">
        <v>550</v>
      </c>
      <c r="B32" s="62"/>
      <c r="C32" s="69" t="s">
        <v>1218</v>
      </c>
      <c r="D32" s="70"/>
      <c r="E32" s="58"/>
    </row>
    <row r="33" spans="1:5" x14ac:dyDescent="0.2">
      <c r="A33" s="63"/>
      <c r="B33" s="64"/>
      <c r="C33" s="71" t="s">
        <v>551</v>
      </c>
      <c r="D33" s="71" t="s">
        <v>552</v>
      </c>
      <c r="E33" s="58"/>
    </row>
    <row r="34" spans="1:5" x14ac:dyDescent="0.2">
      <c r="A34" s="65" t="s">
        <v>521</v>
      </c>
      <c r="B34" s="66"/>
      <c r="C34" s="67">
        <v>0.39724576100000003</v>
      </c>
      <c r="D34" s="67">
        <v>0.36804068400000001</v>
      </c>
    </row>
    <row r="35" spans="1:5" x14ac:dyDescent="0.2">
      <c r="A35" s="65" t="s">
        <v>519</v>
      </c>
      <c r="B35" s="66"/>
      <c r="C35" s="67">
        <v>0.39724576100000003</v>
      </c>
      <c r="D35" s="67">
        <v>0.36804068400000001</v>
      </c>
    </row>
    <row r="36" spans="1:5" x14ac:dyDescent="0.2">
      <c r="A36" s="72"/>
      <c r="B36" s="72"/>
      <c r="C36" s="73"/>
      <c r="D36" s="73"/>
    </row>
    <row r="37" spans="1:5" x14ac:dyDescent="0.2">
      <c r="A37" s="15" t="s">
        <v>895</v>
      </c>
      <c r="B37" s="60">
        <v>4.251452723524056E-2</v>
      </c>
    </row>
  </sheetData>
  <mergeCells count="3">
    <mergeCell ref="A1:E1"/>
    <mergeCell ref="A32:B33"/>
    <mergeCell ref="C32:D3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1.28515625" style="2" bestFit="1" customWidth="1"/>
    <col min="3" max="3" width="19.1406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1232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6" x14ac:dyDescent="0.2">
      <c r="A4" s="7"/>
      <c r="B4" s="7"/>
      <c r="C4" s="7"/>
      <c r="D4" s="7"/>
      <c r="E4" s="7"/>
      <c r="F4" s="3"/>
    </row>
    <row r="5" spans="1:6" x14ac:dyDescent="0.2">
      <c r="A5" s="12" t="s">
        <v>1207</v>
      </c>
      <c r="B5" s="10"/>
      <c r="C5" s="10"/>
      <c r="D5" s="10"/>
      <c r="E5" s="10"/>
      <c r="F5" s="3"/>
    </row>
    <row r="6" spans="1:6" x14ac:dyDescent="0.2">
      <c r="A6" s="10" t="s">
        <v>1233</v>
      </c>
      <c r="B6" s="10" t="s">
        <v>1234</v>
      </c>
      <c r="C6" s="10">
        <v>956561.78700000001</v>
      </c>
      <c r="D6" s="10">
        <v>536.46472080000001</v>
      </c>
      <c r="E6" s="10">
        <v>49.9160850777006</v>
      </c>
      <c r="F6" s="3"/>
    </row>
    <row r="7" spans="1:6" x14ac:dyDescent="0.2">
      <c r="A7" s="10" t="s">
        <v>1235</v>
      </c>
      <c r="B7" s="10" t="s">
        <v>1236</v>
      </c>
      <c r="C7" s="10">
        <v>569029.16</v>
      </c>
      <c r="D7" s="10">
        <v>321.72168970000001</v>
      </c>
      <c r="E7" s="10">
        <v>29.935029484247856</v>
      </c>
      <c r="F7" s="3"/>
    </row>
    <row r="8" spans="1:6" x14ac:dyDescent="0.2">
      <c r="A8" s="10" t="s">
        <v>1230</v>
      </c>
      <c r="B8" s="10" t="s">
        <v>1231</v>
      </c>
      <c r="C8" s="10">
        <v>47952.686999999998</v>
      </c>
      <c r="D8" s="10">
        <v>108.39465130000001</v>
      </c>
      <c r="E8" s="10">
        <v>10.085726845541508</v>
      </c>
      <c r="F8" s="3"/>
    </row>
    <row r="9" spans="1:6" x14ac:dyDescent="0.2">
      <c r="A9" s="10" t="s">
        <v>1213</v>
      </c>
      <c r="B9" s="10" t="s">
        <v>1214</v>
      </c>
      <c r="C9" s="10">
        <v>26645.977999999999</v>
      </c>
      <c r="D9" s="10">
        <v>106.63062239999999</v>
      </c>
      <c r="E9" s="10">
        <v>9.9215903921310886</v>
      </c>
      <c r="F9" s="3"/>
    </row>
    <row r="10" spans="1:6" x14ac:dyDescent="0.2">
      <c r="A10" s="12" t="s">
        <v>134</v>
      </c>
      <c r="B10" s="10"/>
      <c r="C10" s="10"/>
      <c r="D10" s="12">
        <f>SUM(D6:D9)</f>
        <v>1073.2116842</v>
      </c>
      <c r="E10" s="12">
        <f>SUM(E6:E9)</f>
        <v>99.858431799621059</v>
      </c>
      <c r="F10" s="3"/>
    </row>
    <row r="11" spans="1:6" x14ac:dyDescent="0.2">
      <c r="A11" s="10"/>
      <c r="B11" s="10"/>
      <c r="C11" s="10"/>
      <c r="D11" s="10"/>
      <c r="E11" s="10"/>
      <c r="F11" s="3"/>
    </row>
    <row r="12" spans="1:6" x14ac:dyDescent="0.2">
      <c r="A12" s="12" t="s">
        <v>134</v>
      </c>
      <c r="B12" s="10"/>
      <c r="C12" s="10"/>
      <c r="D12" s="12">
        <v>1073.2116842</v>
      </c>
      <c r="E12" s="12">
        <v>99.858431799621059</v>
      </c>
      <c r="F12" s="3"/>
    </row>
    <row r="13" spans="1:6" x14ac:dyDescent="0.2">
      <c r="A13" s="10"/>
      <c r="B13" s="10"/>
      <c r="C13" s="10"/>
      <c r="D13" s="10"/>
      <c r="E13" s="10"/>
      <c r="F13" s="3"/>
    </row>
    <row r="14" spans="1:6" x14ac:dyDescent="0.2">
      <c r="A14" s="12" t="s">
        <v>159</v>
      </c>
      <c r="B14" s="10"/>
      <c r="C14" s="10"/>
      <c r="D14" s="12">
        <v>1.5214804</v>
      </c>
      <c r="E14" s="12">
        <v>0.14000000000000001</v>
      </c>
      <c r="F14" s="3"/>
    </row>
    <row r="15" spans="1:6" x14ac:dyDescent="0.2">
      <c r="A15" s="10"/>
      <c r="B15" s="10"/>
      <c r="C15" s="10"/>
      <c r="D15" s="10"/>
      <c r="E15" s="10"/>
      <c r="F15" s="3"/>
    </row>
    <row r="16" spans="1:6" x14ac:dyDescent="0.2">
      <c r="A16" s="14" t="s">
        <v>160</v>
      </c>
      <c r="B16" s="7"/>
      <c r="C16" s="7"/>
      <c r="D16" s="14">
        <v>1074.7331646</v>
      </c>
      <c r="E16" s="14">
        <f xml:space="preserve"> ROUND(SUM(E12:E15),2)</f>
        <v>100</v>
      </c>
      <c r="F16" s="3"/>
    </row>
    <row r="18" spans="1:2" x14ac:dyDescent="0.2">
      <c r="A18" s="15" t="s">
        <v>164</v>
      </c>
    </row>
    <row r="19" spans="1:2" x14ac:dyDescent="0.2">
      <c r="A19" s="15" t="s">
        <v>892</v>
      </c>
    </row>
    <row r="20" spans="1:2" x14ac:dyDescent="0.2">
      <c r="A20" s="15" t="s">
        <v>893</v>
      </c>
    </row>
    <row r="21" spans="1:2" x14ac:dyDescent="0.2">
      <c r="A21" s="2" t="s">
        <v>165</v>
      </c>
      <c r="B21" s="16">
        <v>13.5378621</v>
      </c>
    </row>
    <row r="22" spans="1:2" x14ac:dyDescent="0.2">
      <c r="A22" s="2" t="s">
        <v>166</v>
      </c>
      <c r="B22" s="16">
        <v>28.790531000000001</v>
      </c>
    </row>
    <row r="23" spans="1:2" x14ac:dyDescent="0.2">
      <c r="A23" s="2" t="s">
        <v>167</v>
      </c>
      <c r="B23" s="16">
        <v>13.2949813</v>
      </c>
    </row>
    <row r="24" spans="1:2" x14ac:dyDescent="0.2">
      <c r="A24" s="2" t="s">
        <v>168</v>
      </c>
      <c r="B24" s="16">
        <v>28.224097199999999</v>
      </c>
    </row>
    <row r="26" spans="1:2" x14ac:dyDescent="0.2">
      <c r="A26" s="15" t="s">
        <v>894</v>
      </c>
    </row>
    <row r="27" spans="1:2" x14ac:dyDescent="0.2">
      <c r="A27" s="2" t="s">
        <v>165</v>
      </c>
      <c r="B27" s="16">
        <v>14.080237</v>
      </c>
    </row>
    <row r="28" spans="1:2" x14ac:dyDescent="0.2">
      <c r="A28" s="2" t="s">
        <v>166</v>
      </c>
      <c r="B28" s="16">
        <v>31.067742800000001</v>
      </c>
    </row>
    <row r="29" spans="1:2" x14ac:dyDescent="0.2">
      <c r="A29" s="2" t="s">
        <v>167</v>
      </c>
      <c r="B29" s="16">
        <v>13.7793394</v>
      </c>
    </row>
    <row r="30" spans="1:2" x14ac:dyDescent="0.2">
      <c r="A30" s="2" t="s">
        <v>168</v>
      </c>
      <c r="B30" s="16">
        <v>30.349489500000001</v>
      </c>
    </row>
    <row r="32" spans="1:2" x14ac:dyDescent="0.2">
      <c r="A32" s="15" t="s">
        <v>169</v>
      </c>
      <c r="B32" s="52"/>
    </row>
    <row r="33" spans="1:4" x14ac:dyDescent="0.2">
      <c r="A33" s="61" t="s">
        <v>550</v>
      </c>
      <c r="B33" s="62"/>
      <c r="C33" s="43" t="s">
        <v>1218</v>
      </c>
      <c r="D33" s="44"/>
    </row>
    <row r="34" spans="1:4" x14ac:dyDescent="0.2">
      <c r="A34" s="63"/>
      <c r="B34" s="64"/>
      <c r="C34" s="37" t="s">
        <v>551</v>
      </c>
      <c r="D34" s="37" t="s">
        <v>552</v>
      </c>
    </row>
    <row r="35" spans="1:4" x14ac:dyDescent="0.2">
      <c r="A35" s="65" t="s">
        <v>521</v>
      </c>
      <c r="B35" s="66"/>
      <c r="C35" s="67">
        <v>0.36113251000000002</v>
      </c>
      <c r="D35" s="67">
        <v>0.33458244000000004</v>
      </c>
    </row>
    <row r="36" spans="1:4" x14ac:dyDescent="0.2">
      <c r="A36" s="65" t="s">
        <v>519</v>
      </c>
      <c r="B36" s="66"/>
      <c r="C36" s="67">
        <v>0.36113251000000002</v>
      </c>
      <c r="D36" s="67">
        <v>0.33458244000000004</v>
      </c>
    </row>
    <row r="37" spans="1:4" x14ac:dyDescent="0.2">
      <c r="A37" s="72"/>
      <c r="B37" s="72"/>
      <c r="C37" s="73"/>
      <c r="D37" s="73"/>
    </row>
    <row r="38" spans="1:4" x14ac:dyDescent="0.2">
      <c r="A38" s="15" t="s">
        <v>895</v>
      </c>
      <c r="B38" s="53">
        <v>5.5203087416589053E-2</v>
      </c>
    </row>
  </sheetData>
  <mergeCells count="3">
    <mergeCell ref="A1:E1"/>
    <mergeCell ref="A33:B34"/>
    <mergeCell ref="C33:D3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1.28515625" style="2" bestFit="1" customWidth="1"/>
    <col min="3" max="3" width="19.1406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1237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6" x14ac:dyDescent="0.2">
      <c r="A4" s="7"/>
      <c r="B4" s="7"/>
      <c r="C4" s="7"/>
      <c r="D4" s="7"/>
      <c r="E4" s="7"/>
      <c r="F4" s="3"/>
    </row>
    <row r="5" spans="1:6" x14ac:dyDescent="0.2">
      <c r="A5" s="12" t="s">
        <v>1207</v>
      </c>
      <c r="B5" s="10"/>
      <c r="C5" s="10"/>
      <c r="D5" s="10"/>
      <c r="E5" s="10"/>
      <c r="F5" s="3"/>
    </row>
    <row r="6" spans="1:6" x14ac:dyDescent="0.2">
      <c r="A6" s="10" t="s">
        <v>1233</v>
      </c>
      <c r="B6" s="10" t="s">
        <v>1234</v>
      </c>
      <c r="C6" s="10">
        <v>855937.7</v>
      </c>
      <c r="D6" s="10">
        <v>480.03211649999997</v>
      </c>
      <c r="E6" s="10">
        <v>34.982640304029772</v>
      </c>
      <c r="F6" s="3"/>
    </row>
    <row r="7" spans="1:6" x14ac:dyDescent="0.2">
      <c r="A7" s="10" t="s">
        <v>1235</v>
      </c>
      <c r="B7" s="10" t="s">
        <v>1236</v>
      </c>
      <c r="C7" s="10">
        <v>727420.24</v>
      </c>
      <c r="D7" s="10">
        <v>411.27394720000001</v>
      </c>
      <c r="E7" s="10">
        <v>29.971845771940416</v>
      </c>
      <c r="F7" s="3"/>
    </row>
    <row r="8" spans="1:6" x14ac:dyDescent="0.2">
      <c r="A8" s="10" t="s">
        <v>1213</v>
      </c>
      <c r="B8" s="10" t="s">
        <v>1214</v>
      </c>
      <c r="C8" s="10">
        <v>68137.39</v>
      </c>
      <c r="D8" s="10">
        <v>272.66900479999998</v>
      </c>
      <c r="E8" s="10">
        <v>19.870924025926435</v>
      </c>
      <c r="F8" s="3"/>
    </row>
    <row r="9" spans="1:6" x14ac:dyDescent="0.2">
      <c r="A9" s="10" t="s">
        <v>1238</v>
      </c>
      <c r="B9" s="10" t="s">
        <v>1239</v>
      </c>
      <c r="C9" s="10">
        <v>16299.53</v>
      </c>
      <c r="D9" s="10">
        <v>136.7597232</v>
      </c>
      <c r="E9" s="10">
        <v>9.9664502443437559</v>
      </c>
      <c r="F9" s="3"/>
    </row>
    <row r="10" spans="1:6" x14ac:dyDescent="0.2">
      <c r="A10" s="10" t="s">
        <v>1230</v>
      </c>
      <c r="B10" s="10" t="s">
        <v>1231</v>
      </c>
      <c r="C10" s="10">
        <v>30652.799999999999</v>
      </c>
      <c r="D10" s="10">
        <v>69.289121800000004</v>
      </c>
      <c r="E10" s="10">
        <v>5.0494880271443421</v>
      </c>
      <c r="F10" s="3"/>
    </row>
    <row r="11" spans="1:6" x14ac:dyDescent="0.2">
      <c r="A11" s="12" t="s">
        <v>134</v>
      </c>
      <c r="B11" s="10"/>
      <c r="C11" s="10"/>
      <c r="D11" s="12">
        <f>SUM(D6:D10)</f>
        <v>1370.0239134999999</v>
      </c>
      <c r="E11" s="12">
        <f>SUM(E6:E10)</f>
        <v>99.841348373384704</v>
      </c>
      <c r="F11" s="3"/>
    </row>
    <row r="12" spans="1:6" x14ac:dyDescent="0.2">
      <c r="A12" s="10"/>
      <c r="B12" s="10"/>
      <c r="C12" s="10"/>
      <c r="D12" s="10"/>
      <c r="E12" s="10"/>
      <c r="F12" s="3"/>
    </row>
    <row r="13" spans="1:6" x14ac:dyDescent="0.2">
      <c r="A13" s="12" t="s">
        <v>134</v>
      </c>
      <c r="B13" s="10"/>
      <c r="C13" s="10"/>
      <c r="D13" s="12">
        <v>1370.0239134999999</v>
      </c>
      <c r="E13" s="12">
        <v>99.841348373384704</v>
      </c>
      <c r="F13" s="3"/>
    </row>
    <row r="14" spans="1:6" x14ac:dyDescent="0.2">
      <c r="A14" s="10"/>
      <c r="B14" s="10"/>
      <c r="C14" s="10"/>
      <c r="D14" s="10"/>
      <c r="E14" s="10"/>
      <c r="F14" s="3"/>
    </row>
    <row r="15" spans="1:6" x14ac:dyDescent="0.2">
      <c r="A15" s="12" t="s">
        <v>159</v>
      </c>
      <c r="B15" s="10"/>
      <c r="C15" s="10"/>
      <c r="D15" s="12">
        <v>2.1770190999999999</v>
      </c>
      <c r="E15" s="12">
        <v>0.16</v>
      </c>
      <c r="F15" s="3"/>
    </row>
    <row r="16" spans="1:6" x14ac:dyDescent="0.2">
      <c r="A16" s="10"/>
      <c r="B16" s="10"/>
      <c r="C16" s="10"/>
      <c r="D16" s="10"/>
      <c r="E16" s="10"/>
      <c r="F16" s="3"/>
    </row>
    <row r="17" spans="1:6" x14ac:dyDescent="0.2">
      <c r="A17" s="14" t="s">
        <v>160</v>
      </c>
      <c r="B17" s="7"/>
      <c r="C17" s="7"/>
      <c r="D17" s="14">
        <v>1372.2009326</v>
      </c>
      <c r="E17" s="14">
        <f xml:space="preserve"> ROUND(SUM(E13:E16),2)</f>
        <v>100</v>
      </c>
      <c r="F17" s="3"/>
    </row>
    <row r="19" spans="1:6" x14ac:dyDescent="0.2">
      <c r="A19" s="15" t="s">
        <v>164</v>
      </c>
    </row>
    <row r="20" spans="1:6" x14ac:dyDescent="0.2">
      <c r="A20" s="15" t="s">
        <v>892</v>
      </c>
    </row>
    <row r="21" spans="1:6" x14ac:dyDescent="0.2">
      <c r="A21" s="15" t="s">
        <v>893</v>
      </c>
    </row>
    <row r="22" spans="1:6" x14ac:dyDescent="0.2">
      <c r="A22" s="2" t="s">
        <v>165</v>
      </c>
      <c r="B22" s="16">
        <v>15.2717049</v>
      </c>
    </row>
    <row r="23" spans="1:6" x14ac:dyDescent="0.2">
      <c r="A23" s="2" t="s">
        <v>166</v>
      </c>
      <c r="B23" s="16">
        <v>38.147865699999997</v>
      </c>
    </row>
    <row r="24" spans="1:6" x14ac:dyDescent="0.2">
      <c r="A24" s="2" t="s">
        <v>167</v>
      </c>
      <c r="B24" s="16">
        <v>15.047086200000001</v>
      </c>
    </row>
    <row r="25" spans="1:6" x14ac:dyDescent="0.2">
      <c r="A25" s="2" t="s">
        <v>168</v>
      </c>
      <c r="B25" s="16">
        <v>37.449082699999998</v>
      </c>
    </row>
    <row r="27" spans="1:6" x14ac:dyDescent="0.2">
      <c r="A27" s="15" t="s">
        <v>894</v>
      </c>
    </row>
    <row r="28" spans="1:6" x14ac:dyDescent="0.2">
      <c r="A28" s="2" t="s">
        <v>165</v>
      </c>
      <c r="B28" s="16">
        <v>16.599457999999998</v>
      </c>
    </row>
    <row r="29" spans="1:6" x14ac:dyDescent="0.2">
      <c r="A29" s="2" t="s">
        <v>166</v>
      </c>
      <c r="B29" s="16">
        <v>41.558693099999999</v>
      </c>
    </row>
    <row r="30" spans="1:6" x14ac:dyDescent="0.2">
      <c r="A30" s="2" t="s">
        <v>167</v>
      </c>
      <c r="B30" s="16">
        <v>16.318899900000002</v>
      </c>
    </row>
    <row r="31" spans="1:6" x14ac:dyDescent="0.2">
      <c r="A31" s="2" t="s">
        <v>168</v>
      </c>
      <c r="B31" s="16">
        <v>40.614364199999997</v>
      </c>
    </row>
    <row r="33" spans="1:4" x14ac:dyDescent="0.2">
      <c r="A33" s="15" t="s">
        <v>169</v>
      </c>
      <c r="B33" s="52"/>
    </row>
    <row r="34" spans="1:4" x14ac:dyDescent="0.2">
      <c r="A34" s="61" t="s">
        <v>550</v>
      </c>
      <c r="B34" s="62"/>
      <c r="C34" s="43" t="s">
        <v>1218</v>
      </c>
      <c r="D34" s="44"/>
    </row>
    <row r="35" spans="1:4" x14ac:dyDescent="0.2">
      <c r="A35" s="63"/>
      <c r="B35" s="64"/>
      <c r="C35" s="37" t="s">
        <v>551</v>
      </c>
      <c r="D35" s="37" t="s">
        <v>552</v>
      </c>
    </row>
    <row r="36" spans="1:4" x14ac:dyDescent="0.2">
      <c r="A36" s="65" t="s">
        <v>521</v>
      </c>
      <c r="B36" s="66"/>
      <c r="C36" s="67">
        <v>0.97505777700000007</v>
      </c>
      <c r="D36" s="67">
        <v>0.90337258800000009</v>
      </c>
    </row>
    <row r="37" spans="1:4" x14ac:dyDescent="0.2">
      <c r="A37" s="65" t="s">
        <v>519</v>
      </c>
      <c r="B37" s="66"/>
      <c r="C37" s="67">
        <v>0.97505777700000007</v>
      </c>
      <c r="D37" s="67">
        <v>0.90337258800000009</v>
      </c>
    </row>
    <row r="38" spans="1:4" x14ac:dyDescent="0.2">
      <c r="A38" s="72"/>
      <c r="B38" s="72"/>
      <c r="C38" s="73"/>
      <c r="D38" s="73"/>
    </row>
    <row r="39" spans="1:4" x14ac:dyDescent="0.2">
      <c r="A39" s="15" t="s">
        <v>895</v>
      </c>
      <c r="B39" s="53">
        <v>6.2643801530002985E-2</v>
      </c>
    </row>
  </sheetData>
  <mergeCells count="3">
    <mergeCell ref="A1:E1"/>
    <mergeCell ref="A34:B35"/>
    <mergeCell ref="C34:D3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1.28515625" style="2" bestFit="1" customWidth="1"/>
    <col min="3" max="3" width="19.1406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1240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6" x14ac:dyDescent="0.2">
      <c r="A4" s="7"/>
      <c r="B4" s="7"/>
      <c r="C4" s="7"/>
      <c r="D4" s="7"/>
      <c r="E4" s="7"/>
      <c r="F4" s="3"/>
    </row>
    <row r="5" spans="1:6" x14ac:dyDescent="0.2">
      <c r="A5" s="12" t="s">
        <v>1207</v>
      </c>
      <c r="B5" s="10"/>
      <c r="C5" s="10"/>
      <c r="D5" s="10"/>
      <c r="E5" s="10"/>
      <c r="F5" s="3"/>
    </row>
    <row r="6" spans="1:6" x14ac:dyDescent="0.2">
      <c r="A6" s="10" t="s">
        <v>1213</v>
      </c>
      <c r="B6" s="10" t="s">
        <v>1214</v>
      </c>
      <c r="C6" s="10">
        <v>61292.870999999999</v>
      </c>
      <c r="D6" s="10">
        <v>245.27893040000001</v>
      </c>
      <c r="E6" s="10">
        <v>34.729584709730041</v>
      </c>
      <c r="F6" s="3"/>
    </row>
    <row r="7" spans="1:6" x14ac:dyDescent="0.2">
      <c r="A7" s="10" t="s">
        <v>1233</v>
      </c>
      <c r="B7" s="10" t="s">
        <v>1234</v>
      </c>
      <c r="C7" s="10">
        <v>314334.26199999999</v>
      </c>
      <c r="D7" s="10">
        <v>176.2868268</v>
      </c>
      <c r="E7" s="10">
        <v>24.960840601252507</v>
      </c>
      <c r="F7" s="3"/>
    </row>
    <row r="8" spans="1:6" x14ac:dyDescent="0.2">
      <c r="A8" s="10" t="s">
        <v>1235</v>
      </c>
      <c r="B8" s="10" t="s">
        <v>1236</v>
      </c>
      <c r="C8" s="10">
        <v>249309.17199999999</v>
      </c>
      <c r="D8" s="10">
        <v>140.95616480000001</v>
      </c>
      <c r="E8" s="10">
        <v>19.958294248091143</v>
      </c>
      <c r="F8" s="3"/>
    </row>
    <row r="9" spans="1:6" x14ac:dyDescent="0.2">
      <c r="A9" s="10" t="s">
        <v>1230</v>
      </c>
      <c r="B9" s="10" t="s">
        <v>1231</v>
      </c>
      <c r="C9" s="10">
        <v>31518.528999999999</v>
      </c>
      <c r="D9" s="10">
        <v>71.246058899999994</v>
      </c>
      <c r="E9" s="10">
        <v>10.087886610426795</v>
      </c>
      <c r="F9" s="3"/>
    </row>
    <row r="10" spans="1:6" x14ac:dyDescent="0.2">
      <c r="A10" s="10" t="s">
        <v>1238</v>
      </c>
      <c r="B10" s="10" t="s">
        <v>1239</v>
      </c>
      <c r="C10" s="10">
        <v>8380.5259999999998</v>
      </c>
      <c r="D10" s="10">
        <v>70.316040799999996</v>
      </c>
      <c r="E10" s="10">
        <v>9.956203296524297</v>
      </c>
      <c r="F10" s="3"/>
    </row>
    <row r="11" spans="1:6" x14ac:dyDescent="0.2">
      <c r="A11" s="12" t="s">
        <v>134</v>
      </c>
      <c r="B11" s="10"/>
      <c r="C11" s="10"/>
      <c r="D11" s="12">
        <f>SUM(D6:D10)</f>
        <v>704.08402169999999</v>
      </c>
      <c r="E11" s="12">
        <f>SUM(E6:E10)</f>
        <v>99.692809466024784</v>
      </c>
      <c r="F11" s="3"/>
    </row>
    <row r="12" spans="1:6" x14ac:dyDescent="0.2">
      <c r="A12" s="10"/>
      <c r="B12" s="10"/>
      <c r="C12" s="10"/>
      <c r="D12" s="10"/>
      <c r="E12" s="10"/>
      <c r="F12" s="3"/>
    </row>
    <row r="13" spans="1:6" x14ac:dyDescent="0.2">
      <c r="A13" s="12" t="s">
        <v>134</v>
      </c>
      <c r="B13" s="10"/>
      <c r="C13" s="10"/>
      <c r="D13" s="12">
        <v>704.08402169999999</v>
      </c>
      <c r="E13" s="12">
        <v>99.692809466024784</v>
      </c>
      <c r="F13" s="3"/>
    </row>
    <row r="14" spans="1:6" x14ac:dyDescent="0.2">
      <c r="A14" s="10"/>
      <c r="B14" s="10"/>
      <c r="C14" s="10"/>
      <c r="D14" s="10"/>
      <c r="E14" s="10"/>
      <c r="F14" s="3"/>
    </row>
    <row r="15" spans="1:6" x14ac:dyDescent="0.2">
      <c r="A15" s="12" t="s">
        <v>159</v>
      </c>
      <c r="B15" s="10"/>
      <c r="C15" s="10"/>
      <c r="D15" s="12">
        <v>2.1695441</v>
      </c>
      <c r="E15" s="12">
        <v>0.31</v>
      </c>
      <c r="F15" s="3"/>
    </row>
    <row r="16" spans="1:6" x14ac:dyDescent="0.2">
      <c r="A16" s="10"/>
      <c r="B16" s="10"/>
      <c r="C16" s="10"/>
      <c r="D16" s="10"/>
      <c r="E16" s="10"/>
      <c r="F16" s="3"/>
    </row>
    <row r="17" spans="1:6" x14ac:dyDescent="0.2">
      <c r="A17" s="14" t="s">
        <v>160</v>
      </c>
      <c r="B17" s="7"/>
      <c r="C17" s="7"/>
      <c r="D17" s="14">
        <v>706.25356580000005</v>
      </c>
      <c r="E17" s="14">
        <f xml:space="preserve"> ROUND(SUM(E13:E16),2)</f>
        <v>100</v>
      </c>
      <c r="F17" s="3"/>
    </row>
    <row r="19" spans="1:6" x14ac:dyDescent="0.2">
      <c r="A19" s="15" t="s">
        <v>164</v>
      </c>
    </row>
    <row r="20" spans="1:6" x14ac:dyDescent="0.2">
      <c r="A20" s="15" t="s">
        <v>892</v>
      </c>
    </row>
    <row r="21" spans="1:6" x14ac:dyDescent="0.2">
      <c r="A21" s="15" t="s">
        <v>893</v>
      </c>
    </row>
    <row r="22" spans="1:6" x14ac:dyDescent="0.2">
      <c r="A22" s="2" t="s">
        <v>165</v>
      </c>
      <c r="B22" s="16">
        <v>23.3117883</v>
      </c>
    </row>
    <row r="23" spans="1:6" x14ac:dyDescent="0.2">
      <c r="A23" s="2" t="s">
        <v>166</v>
      </c>
      <c r="B23" s="16">
        <v>46.729239499999998</v>
      </c>
    </row>
    <row r="24" spans="1:6" x14ac:dyDescent="0.2">
      <c r="A24" s="2" t="s">
        <v>167</v>
      </c>
      <c r="B24" s="16">
        <v>22.9148809</v>
      </c>
    </row>
    <row r="25" spans="1:6" x14ac:dyDescent="0.2">
      <c r="A25" s="2" t="s">
        <v>168</v>
      </c>
      <c r="B25" s="16">
        <v>45.938715500000001</v>
      </c>
    </row>
    <row r="27" spans="1:6" x14ac:dyDescent="0.2">
      <c r="A27" s="15" t="s">
        <v>894</v>
      </c>
    </row>
    <row r="28" spans="1:6" x14ac:dyDescent="0.2">
      <c r="A28" s="2" t="s">
        <v>165</v>
      </c>
      <c r="B28" s="16">
        <v>25.686337699999999</v>
      </c>
    </row>
    <row r="29" spans="1:6" x14ac:dyDescent="0.2">
      <c r="A29" s="2" t="s">
        <v>166</v>
      </c>
      <c r="B29" s="16">
        <v>51.5421896</v>
      </c>
    </row>
    <row r="30" spans="1:6" x14ac:dyDescent="0.2">
      <c r="A30" s="2" t="s">
        <v>167</v>
      </c>
      <c r="B30" s="16">
        <v>25.203431599999998</v>
      </c>
    </row>
    <row r="31" spans="1:6" x14ac:dyDescent="0.2">
      <c r="A31" s="2" t="s">
        <v>168</v>
      </c>
      <c r="B31" s="16">
        <v>50.526696399999999</v>
      </c>
    </row>
    <row r="33" spans="1:4" x14ac:dyDescent="0.2">
      <c r="A33" s="15" t="s">
        <v>169</v>
      </c>
      <c r="B33" s="52"/>
    </row>
    <row r="34" spans="1:4" x14ac:dyDescent="0.2">
      <c r="A34" s="61" t="s">
        <v>550</v>
      </c>
      <c r="B34" s="62"/>
      <c r="C34" s="43" t="s">
        <v>1218</v>
      </c>
      <c r="D34" s="44"/>
    </row>
    <row r="35" spans="1:4" x14ac:dyDescent="0.2">
      <c r="A35" s="63"/>
      <c r="B35" s="64"/>
      <c r="C35" s="37" t="s">
        <v>551</v>
      </c>
      <c r="D35" s="37" t="s">
        <v>552</v>
      </c>
    </row>
    <row r="36" spans="1:4" x14ac:dyDescent="0.2">
      <c r="A36" s="65" t="s">
        <v>521</v>
      </c>
      <c r="B36" s="66"/>
      <c r="C36" s="67">
        <v>1.480643291</v>
      </c>
      <c r="D36" s="67">
        <v>1.3717880040000001</v>
      </c>
    </row>
    <row r="37" spans="1:4" x14ac:dyDescent="0.2">
      <c r="A37" s="65" t="s">
        <v>519</v>
      </c>
      <c r="B37" s="66"/>
      <c r="C37" s="67">
        <v>1.480643291</v>
      </c>
      <c r="D37" s="67">
        <v>1.3717880040000001</v>
      </c>
    </row>
    <row r="38" spans="1:4" x14ac:dyDescent="0.2">
      <c r="A38" s="15"/>
      <c r="B38" s="52"/>
    </row>
    <row r="39" spans="1:4" x14ac:dyDescent="0.2">
      <c r="A39" s="15" t="s">
        <v>895</v>
      </c>
      <c r="B39" s="53">
        <v>7.1700419249598912E-2</v>
      </c>
    </row>
  </sheetData>
  <mergeCells count="3">
    <mergeCell ref="A1:E1"/>
    <mergeCell ref="A34:B35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1.28515625" style="2" bestFit="1" customWidth="1"/>
    <col min="3" max="3" width="19.1406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1241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6" x14ac:dyDescent="0.2">
      <c r="A4" s="7"/>
      <c r="B4" s="7"/>
      <c r="C4" s="7"/>
      <c r="D4" s="7"/>
      <c r="E4" s="7"/>
      <c r="F4" s="3"/>
    </row>
    <row r="5" spans="1:6" x14ac:dyDescent="0.2">
      <c r="A5" s="12" t="s">
        <v>1207</v>
      </c>
      <c r="B5" s="10"/>
      <c r="C5" s="10"/>
      <c r="D5" s="10"/>
      <c r="E5" s="10"/>
      <c r="F5" s="3"/>
    </row>
    <row r="6" spans="1:6" x14ac:dyDescent="0.2">
      <c r="A6" s="10" t="s">
        <v>1213</v>
      </c>
      <c r="B6" s="10" t="s">
        <v>1214</v>
      </c>
      <c r="C6" s="10">
        <v>171645.8</v>
      </c>
      <c r="D6" s="10">
        <v>686.88409509999997</v>
      </c>
      <c r="E6" s="10">
        <v>49.707510829037219</v>
      </c>
      <c r="F6" s="3"/>
    </row>
    <row r="7" spans="1:6" x14ac:dyDescent="0.2">
      <c r="A7" s="10" t="s">
        <v>1230</v>
      </c>
      <c r="B7" s="10" t="s">
        <v>1231</v>
      </c>
      <c r="C7" s="10">
        <v>92669.22</v>
      </c>
      <c r="D7" s="10">
        <v>209.47413829999999</v>
      </c>
      <c r="E7" s="10">
        <v>15.158944678191441</v>
      </c>
      <c r="F7" s="3"/>
    </row>
    <row r="8" spans="1:6" x14ac:dyDescent="0.2">
      <c r="A8" s="10" t="s">
        <v>1238</v>
      </c>
      <c r="B8" s="10" t="s">
        <v>1239</v>
      </c>
      <c r="C8" s="10">
        <v>24638.91</v>
      </c>
      <c r="D8" s="10">
        <v>206.7305322</v>
      </c>
      <c r="E8" s="10">
        <v>14.960399056158211</v>
      </c>
      <c r="F8" s="3"/>
    </row>
    <row r="9" spans="1:6" x14ac:dyDescent="0.2">
      <c r="A9" s="10" t="s">
        <v>1233</v>
      </c>
      <c r="B9" s="10" t="s">
        <v>1234</v>
      </c>
      <c r="C9" s="10">
        <v>246452.45</v>
      </c>
      <c r="D9" s="10">
        <v>138.21694170000001</v>
      </c>
      <c r="E9" s="10">
        <v>10.002299041891376</v>
      </c>
      <c r="F9" s="3"/>
    </row>
    <row r="10" spans="1:6" x14ac:dyDescent="0.2">
      <c r="A10" s="10" t="s">
        <v>1235</v>
      </c>
      <c r="B10" s="10" t="s">
        <v>1236</v>
      </c>
      <c r="C10" s="10">
        <v>244337.73</v>
      </c>
      <c r="D10" s="10">
        <v>138.14537619999999</v>
      </c>
      <c r="E10" s="10">
        <v>9.9971200853663795</v>
      </c>
      <c r="F10" s="3"/>
    </row>
    <row r="11" spans="1:6" x14ac:dyDescent="0.2">
      <c r="A11" s="12" t="s">
        <v>134</v>
      </c>
      <c r="B11" s="10"/>
      <c r="C11" s="10"/>
      <c r="D11" s="12">
        <f>SUM(D6:D10)</f>
        <v>1379.4510835000001</v>
      </c>
      <c r="E11" s="12">
        <f>SUM(E6:E10)</f>
        <v>99.826273690644626</v>
      </c>
      <c r="F11" s="3"/>
    </row>
    <row r="12" spans="1:6" x14ac:dyDescent="0.2">
      <c r="A12" s="10"/>
      <c r="B12" s="10"/>
      <c r="C12" s="10"/>
      <c r="D12" s="10"/>
      <c r="E12" s="10"/>
      <c r="F12" s="3"/>
    </row>
    <row r="13" spans="1:6" x14ac:dyDescent="0.2">
      <c r="A13" s="12" t="s">
        <v>134</v>
      </c>
      <c r="B13" s="10"/>
      <c r="C13" s="10"/>
      <c r="D13" s="12">
        <v>1379.4510835000001</v>
      </c>
      <c r="E13" s="12">
        <v>99.826273690644626</v>
      </c>
      <c r="F13" s="3"/>
    </row>
    <row r="14" spans="1:6" x14ac:dyDescent="0.2">
      <c r="A14" s="10"/>
      <c r="B14" s="10"/>
      <c r="C14" s="10"/>
      <c r="D14" s="10"/>
      <c r="E14" s="10"/>
      <c r="F14" s="3"/>
    </row>
    <row r="15" spans="1:6" x14ac:dyDescent="0.2">
      <c r="A15" s="12" t="s">
        <v>159</v>
      </c>
      <c r="B15" s="10"/>
      <c r="C15" s="10"/>
      <c r="D15" s="12">
        <v>2.4006400000000001</v>
      </c>
      <c r="E15" s="12">
        <v>0.17</v>
      </c>
      <c r="F15" s="3"/>
    </row>
    <row r="16" spans="1:6" x14ac:dyDescent="0.2">
      <c r="A16" s="10"/>
      <c r="B16" s="10"/>
      <c r="C16" s="10"/>
      <c r="D16" s="10"/>
      <c r="E16" s="10"/>
      <c r="F16" s="3"/>
    </row>
    <row r="17" spans="1:6" x14ac:dyDescent="0.2">
      <c r="A17" s="14" t="s">
        <v>160</v>
      </c>
      <c r="B17" s="7"/>
      <c r="C17" s="7"/>
      <c r="D17" s="14">
        <v>1381.8517235000002</v>
      </c>
      <c r="E17" s="14">
        <f xml:space="preserve"> ROUND(SUM(E13:E16),2)</f>
        <v>100</v>
      </c>
      <c r="F17" s="3"/>
    </row>
    <row r="19" spans="1:6" x14ac:dyDescent="0.2">
      <c r="A19" s="15" t="s">
        <v>164</v>
      </c>
    </row>
    <row r="20" spans="1:6" x14ac:dyDescent="0.2">
      <c r="A20" s="15" t="s">
        <v>892</v>
      </c>
    </row>
    <row r="21" spans="1:6" x14ac:dyDescent="0.2">
      <c r="A21" s="15" t="s">
        <v>893</v>
      </c>
    </row>
    <row r="22" spans="1:6" x14ac:dyDescent="0.2">
      <c r="A22" s="2" t="s">
        <v>165</v>
      </c>
      <c r="B22" s="16">
        <v>29.321308200000001</v>
      </c>
    </row>
    <row r="23" spans="1:6" x14ac:dyDescent="0.2">
      <c r="A23" s="2" t="s">
        <v>166</v>
      </c>
      <c r="B23" s="16">
        <v>63.445072600000003</v>
      </c>
    </row>
    <row r="24" spans="1:6" x14ac:dyDescent="0.2">
      <c r="A24" s="2" t="s">
        <v>167</v>
      </c>
      <c r="B24" s="16">
        <v>28.834747799999999</v>
      </c>
    </row>
    <row r="25" spans="1:6" x14ac:dyDescent="0.2">
      <c r="A25" s="2" t="s">
        <v>168</v>
      </c>
      <c r="B25" s="16">
        <v>62.532386799999998</v>
      </c>
    </row>
    <row r="27" spans="1:6" x14ac:dyDescent="0.2">
      <c r="A27" s="15" t="s">
        <v>894</v>
      </c>
    </row>
    <row r="28" spans="1:6" x14ac:dyDescent="0.2">
      <c r="A28" s="2" t="s">
        <v>165</v>
      </c>
      <c r="B28" s="16">
        <v>32.934225099999999</v>
      </c>
    </row>
    <row r="29" spans="1:6" x14ac:dyDescent="0.2">
      <c r="A29" s="2" t="s">
        <v>166</v>
      </c>
      <c r="B29" s="16">
        <v>71.293242699999993</v>
      </c>
    </row>
    <row r="30" spans="1:6" x14ac:dyDescent="0.2">
      <c r="A30" s="2" t="s">
        <v>167</v>
      </c>
      <c r="B30" s="16">
        <v>32.351976299999997</v>
      </c>
    </row>
    <row r="31" spans="1:6" x14ac:dyDescent="0.2">
      <c r="A31" s="2" t="s">
        <v>168</v>
      </c>
      <c r="B31" s="16">
        <v>70.160024800000002</v>
      </c>
    </row>
    <row r="33" spans="1:4" x14ac:dyDescent="0.2">
      <c r="A33" s="15" t="s">
        <v>169</v>
      </c>
      <c r="B33" s="52"/>
    </row>
    <row r="34" spans="1:4" x14ac:dyDescent="0.2">
      <c r="A34" s="35" t="s">
        <v>550</v>
      </c>
      <c r="B34" s="36"/>
      <c r="C34" s="43" t="s">
        <v>1218</v>
      </c>
      <c r="D34" s="44"/>
    </row>
    <row r="35" spans="1:4" x14ac:dyDescent="0.2">
      <c r="A35" s="74"/>
      <c r="B35" s="75"/>
      <c r="C35" s="37" t="s">
        <v>551</v>
      </c>
      <c r="D35" s="37" t="s">
        <v>552</v>
      </c>
    </row>
    <row r="36" spans="1:4" x14ac:dyDescent="0.2">
      <c r="A36" s="65" t="s">
        <v>521</v>
      </c>
      <c r="B36" s="66"/>
      <c r="C36" s="67">
        <v>1.914002303</v>
      </c>
      <c r="D36" s="67">
        <v>1.773286932</v>
      </c>
    </row>
    <row r="37" spans="1:4" x14ac:dyDescent="0.2">
      <c r="A37" s="65" t="s">
        <v>519</v>
      </c>
      <c r="B37" s="66"/>
      <c r="C37" s="67">
        <v>1.914002303</v>
      </c>
      <c r="D37" s="67">
        <v>1.773286932</v>
      </c>
    </row>
    <row r="38" spans="1:4" x14ac:dyDescent="0.2">
      <c r="A38" s="15"/>
      <c r="B38" s="52"/>
    </row>
    <row r="39" spans="1:4" x14ac:dyDescent="0.2">
      <c r="A39" s="15" t="s">
        <v>895</v>
      </c>
      <c r="B39" s="53">
        <v>4.9918669761901527E-2</v>
      </c>
    </row>
  </sheetData>
  <mergeCells count="3">
    <mergeCell ref="A1:E1"/>
    <mergeCell ref="C34:D34"/>
    <mergeCell ref="A35:B3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28.85546875" style="2" bestFit="1" customWidth="1"/>
    <col min="3" max="3" width="32.710937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1242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879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6</v>
      </c>
      <c r="B5" s="10"/>
      <c r="C5" s="10"/>
      <c r="D5" s="10"/>
      <c r="E5" s="10"/>
      <c r="F5" s="10"/>
    </row>
    <row r="6" spans="1:6" x14ac:dyDescent="0.2">
      <c r="A6" s="12" t="s">
        <v>7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16</v>
      </c>
      <c r="B8" s="10" t="s">
        <v>17</v>
      </c>
      <c r="C8" s="10" t="s">
        <v>10</v>
      </c>
      <c r="D8" s="10">
        <v>2350000</v>
      </c>
      <c r="E8" s="10">
        <v>6063</v>
      </c>
      <c r="F8" s="10">
        <v>8.6845087258547302</v>
      </c>
    </row>
    <row r="9" spans="1:6" x14ac:dyDescent="0.2">
      <c r="A9" s="10" t="s">
        <v>8</v>
      </c>
      <c r="B9" s="10" t="s">
        <v>9</v>
      </c>
      <c r="C9" s="10" t="s">
        <v>10</v>
      </c>
      <c r="D9" s="10">
        <v>475000</v>
      </c>
      <c r="E9" s="10">
        <v>5980.4875000000002</v>
      </c>
      <c r="F9" s="10">
        <v>8.5663196237201298</v>
      </c>
    </row>
    <row r="10" spans="1:6" x14ac:dyDescent="0.2">
      <c r="A10" s="10" t="s">
        <v>31</v>
      </c>
      <c r="B10" s="10" t="s">
        <v>32</v>
      </c>
      <c r="C10" s="10" t="s">
        <v>10</v>
      </c>
      <c r="D10" s="10">
        <v>2000000</v>
      </c>
      <c r="E10" s="10">
        <v>5537</v>
      </c>
      <c r="F10" s="10">
        <v>7.9310778187461057</v>
      </c>
    </row>
    <row r="11" spans="1:6" x14ac:dyDescent="0.2">
      <c r="A11" s="10" t="s">
        <v>11</v>
      </c>
      <c r="B11" s="10" t="s">
        <v>12</v>
      </c>
      <c r="C11" s="10" t="s">
        <v>10</v>
      </c>
      <c r="D11" s="10">
        <v>900000</v>
      </c>
      <c r="E11" s="10">
        <v>4382.1000000000004</v>
      </c>
      <c r="F11" s="10">
        <v>6.2768242928530462</v>
      </c>
    </row>
    <row r="12" spans="1:6" x14ac:dyDescent="0.2">
      <c r="A12" s="10" t="s">
        <v>24</v>
      </c>
      <c r="B12" s="10" t="s">
        <v>25</v>
      </c>
      <c r="C12" s="10" t="s">
        <v>26</v>
      </c>
      <c r="D12" s="10">
        <v>1350000</v>
      </c>
      <c r="E12" s="10">
        <v>4304.4750000000004</v>
      </c>
      <c r="F12" s="10">
        <v>6.1656359389285074</v>
      </c>
    </row>
    <row r="13" spans="1:6" x14ac:dyDescent="0.2">
      <c r="A13" s="10" t="s">
        <v>55</v>
      </c>
      <c r="B13" s="10" t="s">
        <v>56</v>
      </c>
      <c r="C13" s="10" t="s">
        <v>23</v>
      </c>
      <c r="D13" s="10">
        <v>900000</v>
      </c>
      <c r="E13" s="10">
        <v>3645</v>
      </c>
      <c r="F13" s="10">
        <v>5.2210183581956944</v>
      </c>
    </row>
    <row r="14" spans="1:6" x14ac:dyDescent="0.2">
      <c r="A14" s="10" t="s">
        <v>1060</v>
      </c>
      <c r="B14" s="10" t="s">
        <v>1061</v>
      </c>
      <c r="C14" s="10" t="s">
        <v>90</v>
      </c>
      <c r="D14" s="10">
        <v>270000</v>
      </c>
      <c r="E14" s="10">
        <v>3037.0949999999998</v>
      </c>
      <c r="F14" s="10">
        <v>4.3502685186788339</v>
      </c>
    </row>
    <row r="15" spans="1:6" x14ac:dyDescent="0.2">
      <c r="A15" s="10" t="s">
        <v>907</v>
      </c>
      <c r="B15" s="10" t="s">
        <v>908</v>
      </c>
      <c r="C15" s="10" t="s">
        <v>23</v>
      </c>
      <c r="D15" s="10">
        <v>825000</v>
      </c>
      <c r="E15" s="10">
        <v>2876.7750000000001</v>
      </c>
      <c r="F15" s="10">
        <v>4.1206296536072475</v>
      </c>
    </row>
    <row r="16" spans="1:6" x14ac:dyDescent="0.2">
      <c r="A16" s="10" t="s">
        <v>1072</v>
      </c>
      <c r="B16" s="10" t="s">
        <v>1073</v>
      </c>
      <c r="C16" s="10" t="s">
        <v>26</v>
      </c>
      <c r="D16" s="10">
        <v>2900000</v>
      </c>
      <c r="E16" s="10">
        <v>2209.8000000000002</v>
      </c>
      <c r="F16" s="10">
        <v>3.1652692367464597</v>
      </c>
    </row>
    <row r="17" spans="1:6" x14ac:dyDescent="0.2">
      <c r="A17" s="10" t="s">
        <v>1156</v>
      </c>
      <c r="B17" s="10" t="s">
        <v>1157</v>
      </c>
      <c r="C17" s="10" t="s">
        <v>47</v>
      </c>
      <c r="D17" s="10">
        <v>650000</v>
      </c>
      <c r="E17" s="10">
        <v>2102.75</v>
      </c>
      <c r="F17" s="10">
        <v>3.0119331557465006</v>
      </c>
    </row>
    <row r="18" spans="1:6" x14ac:dyDescent="0.2">
      <c r="A18" s="10" t="s">
        <v>903</v>
      </c>
      <c r="B18" s="10" t="s">
        <v>904</v>
      </c>
      <c r="C18" s="10" t="s">
        <v>10</v>
      </c>
      <c r="D18" s="10">
        <v>1900000</v>
      </c>
      <c r="E18" s="10">
        <v>1557.05</v>
      </c>
      <c r="F18" s="10">
        <v>2.2302843990750629</v>
      </c>
    </row>
    <row r="19" spans="1:6" x14ac:dyDescent="0.2">
      <c r="A19" s="10" t="s">
        <v>1164</v>
      </c>
      <c r="B19" s="10" t="s">
        <v>1165</v>
      </c>
      <c r="C19" s="10" t="s">
        <v>59</v>
      </c>
      <c r="D19" s="10">
        <v>350000</v>
      </c>
      <c r="E19" s="10">
        <v>1516.9</v>
      </c>
      <c r="F19" s="10">
        <v>2.1727744163366389</v>
      </c>
    </row>
    <row r="20" spans="1:6" x14ac:dyDescent="0.2">
      <c r="A20" s="10" t="s">
        <v>1243</v>
      </c>
      <c r="B20" s="10" t="s">
        <v>1244</v>
      </c>
      <c r="C20" s="10" t="s">
        <v>47</v>
      </c>
      <c r="D20" s="10">
        <v>300000</v>
      </c>
      <c r="E20" s="10">
        <v>1399.2</v>
      </c>
      <c r="F20" s="10">
        <v>2.0041835080349562</v>
      </c>
    </row>
    <row r="21" spans="1:6" x14ac:dyDescent="0.2">
      <c r="A21" s="10" t="s">
        <v>45</v>
      </c>
      <c r="B21" s="10" t="s">
        <v>46</v>
      </c>
      <c r="C21" s="10" t="s">
        <v>47</v>
      </c>
      <c r="D21" s="10">
        <v>200000</v>
      </c>
      <c r="E21" s="10">
        <v>1338.1</v>
      </c>
      <c r="F21" s="10">
        <v>1.9166652030457223</v>
      </c>
    </row>
    <row r="22" spans="1:6" x14ac:dyDescent="0.2">
      <c r="A22" s="10" t="s">
        <v>1158</v>
      </c>
      <c r="B22" s="10" t="s">
        <v>1159</v>
      </c>
      <c r="C22" s="10" t="s">
        <v>10</v>
      </c>
      <c r="D22" s="10">
        <v>850000</v>
      </c>
      <c r="E22" s="10">
        <v>1328.125</v>
      </c>
      <c r="F22" s="10">
        <v>1.902377230995516</v>
      </c>
    </row>
    <row r="23" spans="1:6" x14ac:dyDescent="0.2">
      <c r="A23" s="10" t="s">
        <v>1160</v>
      </c>
      <c r="B23" s="10" t="s">
        <v>1161</v>
      </c>
      <c r="C23" s="10" t="s">
        <v>50</v>
      </c>
      <c r="D23" s="10">
        <v>725000</v>
      </c>
      <c r="E23" s="10">
        <v>1269.1125</v>
      </c>
      <c r="F23" s="10">
        <v>1.8178490153952354</v>
      </c>
    </row>
    <row r="24" spans="1:6" x14ac:dyDescent="0.2">
      <c r="A24" s="10" t="s">
        <v>1027</v>
      </c>
      <c r="B24" s="10" t="s">
        <v>1028</v>
      </c>
      <c r="C24" s="10" t="s">
        <v>1029</v>
      </c>
      <c r="D24" s="10">
        <v>2500000</v>
      </c>
      <c r="E24" s="10">
        <v>1253.75</v>
      </c>
      <c r="F24" s="10">
        <v>1.7958441060597672</v>
      </c>
    </row>
    <row r="25" spans="1:6" x14ac:dyDescent="0.2">
      <c r="A25" s="10" t="s">
        <v>39</v>
      </c>
      <c r="B25" s="10" t="s">
        <v>40</v>
      </c>
      <c r="C25" s="10" t="s">
        <v>41</v>
      </c>
      <c r="D25" s="10">
        <v>700000</v>
      </c>
      <c r="E25" s="10">
        <v>1231.3</v>
      </c>
      <c r="F25" s="10">
        <v>1.763687216583363</v>
      </c>
    </row>
    <row r="26" spans="1:6" x14ac:dyDescent="0.2">
      <c r="A26" s="10" t="s">
        <v>1015</v>
      </c>
      <c r="B26" s="10" t="s">
        <v>1016</v>
      </c>
      <c r="C26" s="10" t="s">
        <v>87</v>
      </c>
      <c r="D26" s="10">
        <v>249228</v>
      </c>
      <c r="E26" s="10">
        <v>1138.847346</v>
      </c>
      <c r="F26" s="10">
        <v>1.6312600550475838</v>
      </c>
    </row>
    <row r="27" spans="1:6" x14ac:dyDescent="0.2">
      <c r="A27" s="10" t="s">
        <v>953</v>
      </c>
      <c r="B27" s="10" t="s">
        <v>954</v>
      </c>
      <c r="C27" s="10" t="s">
        <v>50</v>
      </c>
      <c r="D27" s="10">
        <v>230000</v>
      </c>
      <c r="E27" s="10">
        <v>1119.8699999999999</v>
      </c>
      <c r="F27" s="10">
        <v>1.6040773192846671</v>
      </c>
    </row>
    <row r="28" spans="1:6" x14ac:dyDescent="0.2">
      <c r="A28" s="10" t="s">
        <v>1168</v>
      </c>
      <c r="B28" s="10" t="s">
        <v>1169</v>
      </c>
      <c r="C28" s="10" t="s">
        <v>1170</v>
      </c>
      <c r="D28" s="10">
        <v>1000000</v>
      </c>
      <c r="E28" s="10">
        <v>1111.5</v>
      </c>
      <c r="F28" s="10">
        <v>1.5920883141658473</v>
      </c>
    </row>
    <row r="29" spans="1:6" x14ac:dyDescent="0.2">
      <c r="A29" s="10" t="s">
        <v>1074</v>
      </c>
      <c r="B29" s="10" t="s">
        <v>1075</v>
      </c>
      <c r="C29" s="10" t="s">
        <v>20</v>
      </c>
      <c r="D29" s="10">
        <v>25000</v>
      </c>
      <c r="E29" s="10">
        <v>1090.7874999999999</v>
      </c>
      <c r="F29" s="10">
        <v>1.562420181725757</v>
      </c>
    </row>
    <row r="30" spans="1:6" x14ac:dyDescent="0.2">
      <c r="A30" s="10" t="s">
        <v>1245</v>
      </c>
      <c r="B30" s="10" t="s">
        <v>1246</v>
      </c>
      <c r="C30" s="10" t="s">
        <v>113</v>
      </c>
      <c r="D30" s="10">
        <v>360000</v>
      </c>
      <c r="E30" s="10">
        <v>1087.2</v>
      </c>
      <c r="F30" s="10">
        <v>1.5572815251112095</v>
      </c>
    </row>
    <row r="31" spans="1:6" x14ac:dyDescent="0.2">
      <c r="A31" s="10" t="s">
        <v>116</v>
      </c>
      <c r="B31" s="10" t="s">
        <v>117</v>
      </c>
      <c r="C31" s="10" t="s">
        <v>10</v>
      </c>
      <c r="D31" s="10">
        <v>225000</v>
      </c>
      <c r="E31" s="10">
        <v>1077.5250000000001</v>
      </c>
      <c r="F31" s="10">
        <v>1.5434232665061223</v>
      </c>
    </row>
    <row r="32" spans="1:6" x14ac:dyDescent="0.2">
      <c r="A32" s="10" t="s">
        <v>882</v>
      </c>
      <c r="B32" s="10" t="s">
        <v>883</v>
      </c>
      <c r="C32" s="10" t="s">
        <v>87</v>
      </c>
      <c r="D32" s="10">
        <v>75000</v>
      </c>
      <c r="E32" s="10">
        <v>1056.3375000000001</v>
      </c>
      <c r="F32" s="10">
        <v>1.5130747544445937</v>
      </c>
    </row>
    <row r="33" spans="1:6" x14ac:dyDescent="0.2">
      <c r="A33" s="10" t="s">
        <v>1162</v>
      </c>
      <c r="B33" s="10" t="s">
        <v>1163</v>
      </c>
      <c r="C33" s="10" t="s">
        <v>10</v>
      </c>
      <c r="D33" s="10">
        <v>725000</v>
      </c>
      <c r="E33" s="10">
        <v>1043.6375</v>
      </c>
      <c r="F33" s="10">
        <v>1.4948835519345565</v>
      </c>
    </row>
    <row r="34" spans="1:6" x14ac:dyDescent="0.2">
      <c r="A34" s="10" t="s">
        <v>48</v>
      </c>
      <c r="B34" s="10" t="s">
        <v>49</v>
      </c>
      <c r="C34" s="10" t="s">
        <v>50</v>
      </c>
      <c r="D34" s="10">
        <v>25000</v>
      </c>
      <c r="E34" s="10">
        <v>995.67499999999995</v>
      </c>
      <c r="F34" s="10">
        <v>1.4261831148961583</v>
      </c>
    </row>
    <row r="35" spans="1:6" x14ac:dyDescent="0.2">
      <c r="A35" s="10" t="s">
        <v>936</v>
      </c>
      <c r="B35" s="10" t="s">
        <v>937</v>
      </c>
      <c r="C35" s="10" t="s">
        <v>87</v>
      </c>
      <c r="D35" s="10">
        <v>18000</v>
      </c>
      <c r="E35" s="10">
        <v>792.072</v>
      </c>
      <c r="F35" s="10">
        <v>1.1345466263409547</v>
      </c>
    </row>
    <row r="36" spans="1:6" x14ac:dyDescent="0.2">
      <c r="A36" s="10" t="s">
        <v>1009</v>
      </c>
      <c r="B36" s="10" t="s">
        <v>1010</v>
      </c>
      <c r="C36" s="10" t="s">
        <v>50</v>
      </c>
      <c r="D36" s="10">
        <v>500000</v>
      </c>
      <c r="E36" s="10">
        <v>731.5</v>
      </c>
      <c r="F36" s="10">
        <v>1.0477846170151304</v>
      </c>
    </row>
    <row r="37" spans="1:6" x14ac:dyDescent="0.2">
      <c r="A37" s="10" t="s">
        <v>1186</v>
      </c>
      <c r="B37" s="10" t="s">
        <v>1187</v>
      </c>
      <c r="C37" s="10" t="s">
        <v>1029</v>
      </c>
      <c r="D37" s="10">
        <v>175000</v>
      </c>
      <c r="E37" s="10">
        <v>709.53750000000002</v>
      </c>
      <c r="F37" s="10">
        <v>1.0163260118870445</v>
      </c>
    </row>
    <row r="38" spans="1:6" x14ac:dyDescent="0.2">
      <c r="A38" s="10" t="s">
        <v>1166</v>
      </c>
      <c r="B38" s="10" t="s">
        <v>1167</v>
      </c>
      <c r="C38" s="10" t="s">
        <v>87</v>
      </c>
      <c r="D38" s="10">
        <v>600000</v>
      </c>
      <c r="E38" s="10">
        <v>704.4</v>
      </c>
      <c r="F38" s="10">
        <v>1.0089671691393818</v>
      </c>
    </row>
    <row r="39" spans="1:6" x14ac:dyDescent="0.2">
      <c r="A39" s="10" t="s">
        <v>1171</v>
      </c>
      <c r="B39" s="10" t="s">
        <v>1172</v>
      </c>
      <c r="C39" s="10" t="s">
        <v>966</v>
      </c>
      <c r="D39" s="10">
        <v>250000</v>
      </c>
      <c r="E39" s="10">
        <v>372.125</v>
      </c>
      <c r="F39" s="10">
        <v>0.53302371921634373</v>
      </c>
    </row>
    <row r="40" spans="1:6" x14ac:dyDescent="0.2">
      <c r="A40" s="10" t="s">
        <v>1000</v>
      </c>
      <c r="B40" s="10" t="s">
        <v>1001</v>
      </c>
      <c r="C40" s="10" t="s">
        <v>87</v>
      </c>
      <c r="D40" s="10">
        <v>55963</v>
      </c>
      <c r="E40" s="10">
        <v>325.089067</v>
      </c>
      <c r="F40" s="10">
        <v>0.46565047650362412</v>
      </c>
    </row>
    <row r="41" spans="1:6" x14ac:dyDescent="0.2">
      <c r="A41" s="10" t="s">
        <v>93</v>
      </c>
      <c r="B41" s="10" t="s">
        <v>94</v>
      </c>
      <c r="C41" s="10" t="s">
        <v>95</v>
      </c>
      <c r="D41" s="10">
        <v>100000</v>
      </c>
      <c r="E41" s="10">
        <v>160.19999999999999</v>
      </c>
      <c r="F41" s="10">
        <v>0.22946697969353913</v>
      </c>
    </row>
    <row r="42" spans="1:6" x14ac:dyDescent="0.2">
      <c r="A42" s="12" t="s">
        <v>134</v>
      </c>
      <c r="B42" s="10"/>
      <c r="C42" s="10"/>
      <c r="D42" s="10"/>
      <c r="E42" s="12">
        <f xml:space="preserve"> SUM(E8:E41)</f>
        <v>64548.323413000013</v>
      </c>
      <c r="F42" s="12">
        <f>SUM(F8:F41)</f>
        <v>92.457608101516001</v>
      </c>
    </row>
    <row r="43" spans="1:6" x14ac:dyDescent="0.2">
      <c r="A43" s="10"/>
      <c r="B43" s="10"/>
      <c r="C43" s="10"/>
      <c r="D43" s="10"/>
      <c r="E43" s="10"/>
      <c r="F43" s="10"/>
    </row>
    <row r="44" spans="1:6" x14ac:dyDescent="0.2">
      <c r="A44" s="12" t="s">
        <v>134</v>
      </c>
      <c r="B44" s="10"/>
      <c r="C44" s="10"/>
      <c r="D44" s="10"/>
      <c r="E44" s="12">
        <v>64548.323413000013</v>
      </c>
      <c r="F44" s="12">
        <v>92.457608101516001</v>
      </c>
    </row>
    <row r="45" spans="1:6" x14ac:dyDescent="0.2">
      <c r="A45" s="10"/>
      <c r="B45" s="10"/>
      <c r="C45" s="10"/>
      <c r="D45" s="10"/>
      <c r="E45" s="10"/>
      <c r="F45" s="10"/>
    </row>
    <row r="46" spans="1:6" x14ac:dyDescent="0.2">
      <c r="A46" s="12" t="s">
        <v>159</v>
      </c>
      <c r="B46" s="10"/>
      <c r="C46" s="10"/>
      <c r="D46" s="10"/>
      <c r="E46" s="12">
        <v>5265.6429423999998</v>
      </c>
      <c r="F46" s="12">
        <v>7.54</v>
      </c>
    </row>
    <row r="47" spans="1:6" x14ac:dyDescent="0.2">
      <c r="A47" s="10"/>
      <c r="B47" s="10"/>
      <c r="C47" s="10"/>
      <c r="D47" s="10"/>
      <c r="E47" s="10"/>
      <c r="F47" s="10"/>
    </row>
    <row r="48" spans="1:6" x14ac:dyDescent="0.2">
      <c r="A48" s="14" t="s">
        <v>160</v>
      </c>
      <c r="B48" s="7"/>
      <c r="C48" s="7"/>
      <c r="D48" s="7"/>
      <c r="E48" s="14">
        <v>69813.966355400014</v>
      </c>
      <c r="F48" s="14">
        <f xml:space="preserve"> ROUND(SUM(F44:F47),2)</f>
        <v>100</v>
      </c>
    </row>
    <row r="50" spans="1:2" x14ac:dyDescent="0.2">
      <c r="A50" s="15" t="s">
        <v>164</v>
      </c>
    </row>
    <row r="51" spans="1:2" x14ac:dyDescent="0.2">
      <c r="A51" s="15" t="s">
        <v>892</v>
      </c>
    </row>
    <row r="52" spans="1:2" x14ac:dyDescent="0.2">
      <c r="A52" s="15" t="s">
        <v>893</v>
      </c>
    </row>
    <row r="53" spans="1:2" x14ac:dyDescent="0.2">
      <c r="A53" s="2" t="s">
        <v>165</v>
      </c>
      <c r="B53" s="16">
        <v>20.128812199999999</v>
      </c>
    </row>
    <row r="54" spans="1:2" x14ac:dyDescent="0.2">
      <c r="A54" s="2" t="s">
        <v>166</v>
      </c>
      <c r="B54" s="16">
        <v>29.526404500000002</v>
      </c>
    </row>
    <row r="55" spans="1:2" x14ac:dyDescent="0.2">
      <c r="A55" s="2" t="s">
        <v>167</v>
      </c>
      <c r="B55" s="16">
        <v>19.325012900000001</v>
      </c>
    </row>
    <row r="56" spans="1:2" x14ac:dyDescent="0.2">
      <c r="A56" s="2" t="s">
        <v>168</v>
      </c>
      <c r="B56" s="16">
        <v>28.499119199999999</v>
      </c>
    </row>
    <row r="58" spans="1:2" x14ac:dyDescent="0.2">
      <c r="A58" s="15" t="s">
        <v>894</v>
      </c>
    </row>
    <row r="59" spans="1:2" x14ac:dyDescent="0.2">
      <c r="A59" s="2" t="s">
        <v>165</v>
      </c>
      <c r="B59" s="16">
        <v>23.737116199999999</v>
      </c>
    </row>
    <row r="60" spans="1:2" x14ac:dyDescent="0.2">
      <c r="A60" s="2" t="s">
        <v>166</v>
      </c>
      <c r="B60" s="16">
        <v>34.820362000000003</v>
      </c>
    </row>
    <row r="61" spans="1:2" x14ac:dyDescent="0.2">
      <c r="A61" s="2" t="s">
        <v>167</v>
      </c>
      <c r="B61" s="16">
        <v>22.6314378</v>
      </c>
    </row>
    <row r="62" spans="1:2" x14ac:dyDescent="0.2">
      <c r="A62" s="2" t="s">
        <v>168</v>
      </c>
      <c r="B62" s="16">
        <v>33.375178099999999</v>
      </c>
    </row>
    <row r="64" spans="1:2" x14ac:dyDescent="0.2">
      <c r="A64" s="15" t="s">
        <v>169</v>
      </c>
      <c r="B64" s="52" t="s">
        <v>170</v>
      </c>
    </row>
    <row r="66" spans="1:2" x14ac:dyDescent="0.2">
      <c r="A66" s="15" t="s">
        <v>895</v>
      </c>
      <c r="B66" s="53">
        <v>0.25171761255024511</v>
      </c>
    </row>
  </sheetData>
  <mergeCells count="1">
    <mergeCell ref="A1: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4" style="2" bestFit="1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1247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879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6</v>
      </c>
      <c r="B5" s="10"/>
      <c r="C5" s="10"/>
      <c r="D5" s="10"/>
      <c r="E5" s="10"/>
      <c r="F5" s="10"/>
    </row>
    <row r="6" spans="1:6" x14ac:dyDescent="0.2">
      <c r="A6" s="12" t="s">
        <v>7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8</v>
      </c>
      <c r="B8" s="10" t="s">
        <v>9</v>
      </c>
      <c r="C8" s="10" t="s">
        <v>10</v>
      </c>
      <c r="D8" s="10">
        <v>5020000</v>
      </c>
      <c r="E8" s="10">
        <v>63204.31</v>
      </c>
      <c r="F8" s="10">
        <v>8.1159137994186406</v>
      </c>
    </row>
    <row r="9" spans="1:6" x14ac:dyDescent="0.2">
      <c r="A9" s="10" t="s">
        <v>31</v>
      </c>
      <c r="B9" s="10" t="s">
        <v>32</v>
      </c>
      <c r="C9" s="10" t="s">
        <v>10</v>
      </c>
      <c r="D9" s="10">
        <v>13500000</v>
      </c>
      <c r="E9" s="10">
        <v>37374.75</v>
      </c>
      <c r="F9" s="10">
        <v>4.799201973327798</v>
      </c>
    </row>
    <row r="10" spans="1:6" x14ac:dyDescent="0.2">
      <c r="A10" s="10" t="s">
        <v>33</v>
      </c>
      <c r="B10" s="10" t="s">
        <v>34</v>
      </c>
      <c r="C10" s="10" t="s">
        <v>10</v>
      </c>
      <c r="D10" s="10">
        <v>2700000</v>
      </c>
      <c r="E10" s="10">
        <v>32394.6</v>
      </c>
      <c r="F10" s="10">
        <v>4.1597128608262173</v>
      </c>
    </row>
    <row r="11" spans="1:6" x14ac:dyDescent="0.2">
      <c r="A11" s="10" t="s">
        <v>24</v>
      </c>
      <c r="B11" s="10" t="s">
        <v>25</v>
      </c>
      <c r="C11" s="10" t="s">
        <v>26</v>
      </c>
      <c r="D11" s="10">
        <v>9600000</v>
      </c>
      <c r="E11" s="10">
        <v>30609.599999999999</v>
      </c>
      <c r="F11" s="10">
        <v>3.9305052936213505</v>
      </c>
    </row>
    <row r="12" spans="1:6" x14ac:dyDescent="0.2">
      <c r="A12" s="10" t="s">
        <v>42</v>
      </c>
      <c r="B12" s="10" t="s">
        <v>43</v>
      </c>
      <c r="C12" s="10" t="s">
        <v>44</v>
      </c>
      <c r="D12" s="10">
        <v>2050000</v>
      </c>
      <c r="E12" s="10">
        <v>30354.35</v>
      </c>
      <c r="F12" s="10">
        <v>3.8977292535490573</v>
      </c>
    </row>
    <row r="13" spans="1:6" x14ac:dyDescent="0.2">
      <c r="A13" s="10" t="s">
        <v>29</v>
      </c>
      <c r="B13" s="10" t="s">
        <v>30</v>
      </c>
      <c r="C13" s="10" t="s">
        <v>10</v>
      </c>
      <c r="D13" s="10">
        <v>2350000</v>
      </c>
      <c r="E13" s="10">
        <v>29899.05</v>
      </c>
      <c r="F13" s="10">
        <v>3.8392652729617316</v>
      </c>
    </row>
    <row r="14" spans="1:6" x14ac:dyDescent="0.2">
      <c r="A14" s="10" t="s">
        <v>13</v>
      </c>
      <c r="B14" s="10" t="s">
        <v>14</v>
      </c>
      <c r="C14" s="10" t="s">
        <v>15</v>
      </c>
      <c r="D14" s="10">
        <v>2930000</v>
      </c>
      <c r="E14" s="10">
        <v>29226.75</v>
      </c>
      <c r="F14" s="10">
        <v>3.752936843027932</v>
      </c>
    </row>
    <row r="15" spans="1:6" x14ac:dyDescent="0.2">
      <c r="A15" s="10" t="s">
        <v>37</v>
      </c>
      <c r="B15" s="10" t="s">
        <v>38</v>
      </c>
      <c r="C15" s="10" t="s">
        <v>10</v>
      </c>
      <c r="D15" s="10">
        <v>2750000</v>
      </c>
      <c r="E15" s="10">
        <v>22532.125</v>
      </c>
      <c r="F15" s="10">
        <v>2.8932961093590888</v>
      </c>
    </row>
    <row r="16" spans="1:6" x14ac:dyDescent="0.2">
      <c r="A16" s="10" t="s">
        <v>21</v>
      </c>
      <c r="B16" s="10" t="s">
        <v>22</v>
      </c>
      <c r="C16" s="10" t="s">
        <v>23</v>
      </c>
      <c r="D16" s="10">
        <v>1640000</v>
      </c>
      <c r="E16" s="10">
        <v>21513.52</v>
      </c>
      <c r="F16" s="10">
        <v>2.7624994852735347</v>
      </c>
    </row>
    <row r="17" spans="1:6" x14ac:dyDescent="0.2">
      <c r="A17" s="10" t="s">
        <v>35</v>
      </c>
      <c r="B17" s="10" t="s">
        <v>36</v>
      </c>
      <c r="C17" s="10" t="s">
        <v>23</v>
      </c>
      <c r="D17" s="10">
        <v>4000000</v>
      </c>
      <c r="E17" s="10">
        <v>21480</v>
      </c>
      <c r="F17" s="10">
        <v>2.758195262498909</v>
      </c>
    </row>
    <row r="18" spans="1:6" x14ac:dyDescent="0.2">
      <c r="A18" s="10" t="s">
        <v>901</v>
      </c>
      <c r="B18" s="10" t="s">
        <v>902</v>
      </c>
      <c r="C18" s="10" t="s">
        <v>47</v>
      </c>
      <c r="D18" s="10">
        <v>1850000</v>
      </c>
      <c r="E18" s="10">
        <v>19516.575000000001</v>
      </c>
      <c r="F18" s="10">
        <v>2.5060765691436053</v>
      </c>
    </row>
    <row r="19" spans="1:6" x14ac:dyDescent="0.2">
      <c r="A19" s="10" t="s">
        <v>18</v>
      </c>
      <c r="B19" s="10" t="s">
        <v>19</v>
      </c>
      <c r="C19" s="10" t="s">
        <v>20</v>
      </c>
      <c r="D19" s="10">
        <v>570000</v>
      </c>
      <c r="E19" s="10">
        <v>19171.665000000001</v>
      </c>
      <c r="F19" s="10">
        <v>2.4617875035947927</v>
      </c>
    </row>
    <row r="20" spans="1:6" x14ac:dyDescent="0.2">
      <c r="A20" s="10" t="s">
        <v>45</v>
      </c>
      <c r="B20" s="10" t="s">
        <v>46</v>
      </c>
      <c r="C20" s="10" t="s">
        <v>47</v>
      </c>
      <c r="D20" s="10">
        <v>2800000</v>
      </c>
      <c r="E20" s="10">
        <v>18733.400000000001</v>
      </c>
      <c r="F20" s="10">
        <v>2.4055109464849656</v>
      </c>
    </row>
    <row r="21" spans="1:6" x14ac:dyDescent="0.2">
      <c r="A21" s="10" t="s">
        <v>83</v>
      </c>
      <c r="B21" s="10" t="s">
        <v>84</v>
      </c>
      <c r="C21" s="10" t="s">
        <v>50</v>
      </c>
      <c r="D21" s="10">
        <v>1900000</v>
      </c>
      <c r="E21" s="10">
        <v>18340.7</v>
      </c>
      <c r="F21" s="10">
        <v>2.3550852816998948</v>
      </c>
    </row>
    <row r="22" spans="1:6" x14ac:dyDescent="0.2">
      <c r="A22" s="10" t="s">
        <v>915</v>
      </c>
      <c r="B22" s="10" t="s">
        <v>916</v>
      </c>
      <c r="C22" s="10" t="s">
        <v>73</v>
      </c>
      <c r="D22" s="10">
        <v>6000000</v>
      </c>
      <c r="E22" s="10">
        <v>17214</v>
      </c>
      <c r="F22" s="10">
        <v>2.2104084380193769</v>
      </c>
    </row>
    <row r="23" spans="1:6" x14ac:dyDescent="0.2">
      <c r="A23" s="10" t="s">
        <v>69</v>
      </c>
      <c r="B23" s="10" t="s">
        <v>70</v>
      </c>
      <c r="C23" s="10" t="s">
        <v>15</v>
      </c>
      <c r="D23" s="10">
        <v>2200000</v>
      </c>
      <c r="E23" s="10">
        <v>16789.3</v>
      </c>
      <c r="F23" s="10">
        <v>2.1558737300127064</v>
      </c>
    </row>
    <row r="24" spans="1:6" x14ac:dyDescent="0.2">
      <c r="A24" s="10" t="s">
        <v>16</v>
      </c>
      <c r="B24" s="10" t="s">
        <v>17</v>
      </c>
      <c r="C24" s="10" t="s">
        <v>10</v>
      </c>
      <c r="D24" s="10">
        <v>6500000</v>
      </c>
      <c r="E24" s="10">
        <v>16770</v>
      </c>
      <c r="F24" s="10">
        <v>2.1533954633196788</v>
      </c>
    </row>
    <row r="25" spans="1:6" x14ac:dyDescent="0.2">
      <c r="A25" s="10" t="s">
        <v>126</v>
      </c>
      <c r="B25" s="10" t="s">
        <v>127</v>
      </c>
      <c r="C25" s="10" t="s">
        <v>128</v>
      </c>
      <c r="D25" s="10">
        <v>5029229</v>
      </c>
      <c r="E25" s="10">
        <v>16334.93579</v>
      </c>
      <c r="F25" s="10">
        <v>2.0975299119740161</v>
      </c>
    </row>
    <row r="26" spans="1:6" x14ac:dyDescent="0.2">
      <c r="A26" s="10" t="s">
        <v>60</v>
      </c>
      <c r="B26" s="10" t="s">
        <v>61</v>
      </c>
      <c r="C26" s="10" t="s">
        <v>20</v>
      </c>
      <c r="D26" s="10">
        <v>3800000</v>
      </c>
      <c r="E26" s="10">
        <v>16072.1</v>
      </c>
      <c r="F26" s="10">
        <v>2.0637797988085995</v>
      </c>
    </row>
    <row r="27" spans="1:6" x14ac:dyDescent="0.2">
      <c r="A27" s="10" t="s">
        <v>51</v>
      </c>
      <c r="B27" s="10" t="s">
        <v>52</v>
      </c>
      <c r="C27" s="10" t="s">
        <v>23</v>
      </c>
      <c r="D27" s="10">
        <v>450000</v>
      </c>
      <c r="E27" s="10">
        <v>15083.325000000001</v>
      </c>
      <c r="F27" s="10">
        <v>1.9368135734511804</v>
      </c>
    </row>
    <row r="28" spans="1:6" x14ac:dyDescent="0.2">
      <c r="A28" s="10" t="s">
        <v>81</v>
      </c>
      <c r="B28" s="10" t="s">
        <v>82</v>
      </c>
      <c r="C28" s="10" t="s">
        <v>23</v>
      </c>
      <c r="D28" s="10">
        <v>520000</v>
      </c>
      <c r="E28" s="10">
        <v>14810.12</v>
      </c>
      <c r="F28" s="10">
        <v>1.9017319749087682</v>
      </c>
    </row>
    <row r="29" spans="1:6" x14ac:dyDescent="0.2">
      <c r="A29" s="10" t="s">
        <v>48</v>
      </c>
      <c r="B29" s="10" t="s">
        <v>49</v>
      </c>
      <c r="C29" s="10" t="s">
        <v>50</v>
      </c>
      <c r="D29" s="10">
        <v>340000</v>
      </c>
      <c r="E29" s="10">
        <v>13541.18</v>
      </c>
      <c r="F29" s="10">
        <v>1.738790434108239</v>
      </c>
    </row>
    <row r="30" spans="1:6" x14ac:dyDescent="0.2">
      <c r="A30" s="10" t="s">
        <v>85</v>
      </c>
      <c r="B30" s="10" t="s">
        <v>86</v>
      </c>
      <c r="C30" s="10" t="s">
        <v>87</v>
      </c>
      <c r="D30" s="10">
        <v>1500000</v>
      </c>
      <c r="E30" s="10">
        <v>12735.75</v>
      </c>
      <c r="F30" s="10">
        <v>1.6353671002965773</v>
      </c>
    </row>
    <row r="31" spans="1:6" x14ac:dyDescent="0.2">
      <c r="A31" s="10" t="s">
        <v>76</v>
      </c>
      <c r="B31" s="10" t="s">
        <v>77</v>
      </c>
      <c r="C31" s="10" t="s">
        <v>20</v>
      </c>
      <c r="D31" s="10">
        <v>850000</v>
      </c>
      <c r="E31" s="10">
        <v>12650.975</v>
      </c>
      <c r="F31" s="10">
        <v>1.6244813459493543</v>
      </c>
    </row>
    <row r="32" spans="1:6" x14ac:dyDescent="0.2">
      <c r="A32" s="10" t="s">
        <v>39</v>
      </c>
      <c r="B32" s="10" t="s">
        <v>40</v>
      </c>
      <c r="C32" s="10" t="s">
        <v>41</v>
      </c>
      <c r="D32" s="10">
        <v>7000000</v>
      </c>
      <c r="E32" s="10">
        <v>12313</v>
      </c>
      <c r="F32" s="10">
        <v>1.5810827871112227</v>
      </c>
    </row>
    <row r="33" spans="1:6" x14ac:dyDescent="0.2">
      <c r="A33" s="10" t="s">
        <v>74</v>
      </c>
      <c r="B33" s="10" t="s">
        <v>75</v>
      </c>
      <c r="C33" s="10" t="s">
        <v>20</v>
      </c>
      <c r="D33" s="10">
        <v>1580000</v>
      </c>
      <c r="E33" s="10">
        <v>11745.72</v>
      </c>
      <c r="F33" s="10">
        <v>1.5082397234003111</v>
      </c>
    </row>
    <row r="34" spans="1:6" x14ac:dyDescent="0.2">
      <c r="A34" s="10" t="s">
        <v>1200</v>
      </c>
      <c r="B34" s="10" t="s">
        <v>1201</v>
      </c>
      <c r="C34" s="10" t="s">
        <v>50</v>
      </c>
      <c r="D34" s="10">
        <v>750000</v>
      </c>
      <c r="E34" s="10">
        <v>11375.25</v>
      </c>
      <c r="F34" s="10">
        <v>1.4606685595782456</v>
      </c>
    </row>
    <row r="35" spans="1:6" x14ac:dyDescent="0.2">
      <c r="A35" s="10" t="s">
        <v>11</v>
      </c>
      <c r="B35" s="10" t="s">
        <v>12</v>
      </c>
      <c r="C35" s="10" t="s">
        <v>10</v>
      </c>
      <c r="D35" s="10">
        <v>2300000</v>
      </c>
      <c r="E35" s="10">
        <v>11198.7</v>
      </c>
      <c r="F35" s="10">
        <v>1.437998197679075</v>
      </c>
    </row>
    <row r="36" spans="1:6" x14ac:dyDescent="0.2">
      <c r="A36" s="10" t="s">
        <v>1086</v>
      </c>
      <c r="B36" s="10" t="s">
        <v>1087</v>
      </c>
      <c r="C36" s="10" t="s">
        <v>15</v>
      </c>
      <c r="D36" s="10">
        <v>460000</v>
      </c>
      <c r="E36" s="10">
        <v>11034.02</v>
      </c>
      <c r="F36" s="10">
        <v>1.4168520339999169</v>
      </c>
    </row>
    <row r="37" spans="1:6" x14ac:dyDescent="0.2">
      <c r="A37" s="10" t="s">
        <v>96</v>
      </c>
      <c r="B37" s="10" t="s">
        <v>97</v>
      </c>
      <c r="C37" s="10" t="s">
        <v>66</v>
      </c>
      <c r="D37" s="10">
        <v>3700000</v>
      </c>
      <c r="E37" s="10">
        <v>10432.15</v>
      </c>
      <c r="F37" s="10">
        <v>1.3395673513816568</v>
      </c>
    </row>
    <row r="38" spans="1:6" x14ac:dyDescent="0.2">
      <c r="A38" s="10" t="s">
        <v>1164</v>
      </c>
      <c r="B38" s="10" t="s">
        <v>1165</v>
      </c>
      <c r="C38" s="10" t="s">
        <v>59</v>
      </c>
      <c r="D38" s="10">
        <v>2300000</v>
      </c>
      <c r="E38" s="10">
        <v>9968.2000000000007</v>
      </c>
      <c r="F38" s="10">
        <v>1.2799926450484929</v>
      </c>
    </row>
    <row r="39" spans="1:6" x14ac:dyDescent="0.2">
      <c r="A39" s="10" t="s">
        <v>1088</v>
      </c>
      <c r="B39" s="10" t="s">
        <v>1089</v>
      </c>
      <c r="C39" s="10" t="s">
        <v>15</v>
      </c>
      <c r="D39" s="10">
        <v>2136403</v>
      </c>
      <c r="E39" s="10">
        <v>9872.3182629999992</v>
      </c>
      <c r="F39" s="10">
        <v>1.2676807012517717</v>
      </c>
    </row>
    <row r="40" spans="1:6" x14ac:dyDescent="0.2">
      <c r="A40" s="10" t="s">
        <v>118</v>
      </c>
      <c r="B40" s="10" t="s">
        <v>119</v>
      </c>
      <c r="C40" s="10" t="s">
        <v>66</v>
      </c>
      <c r="D40" s="10">
        <v>1050000</v>
      </c>
      <c r="E40" s="10">
        <v>9135</v>
      </c>
      <c r="F40" s="10">
        <v>1.1730034321660863</v>
      </c>
    </row>
    <row r="41" spans="1:6" x14ac:dyDescent="0.2">
      <c r="A41" s="10" t="s">
        <v>1176</v>
      </c>
      <c r="B41" s="10" t="s">
        <v>1177</v>
      </c>
      <c r="C41" s="10" t="s">
        <v>66</v>
      </c>
      <c r="D41" s="10">
        <v>3750000</v>
      </c>
      <c r="E41" s="10">
        <v>9116.25</v>
      </c>
      <c r="F41" s="10">
        <v>1.17059578965343</v>
      </c>
    </row>
    <row r="42" spans="1:6" x14ac:dyDescent="0.2">
      <c r="A42" s="10" t="s">
        <v>67</v>
      </c>
      <c r="B42" s="10" t="s">
        <v>68</v>
      </c>
      <c r="C42" s="10" t="s">
        <v>66</v>
      </c>
      <c r="D42" s="10">
        <v>800000</v>
      </c>
      <c r="E42" s="10">
        <v>8559.2000000000007</v>
      </c>
      <c r="F42" s="10">
        <v>1.0990663356974237</v>
      </c>
    </row>
    <row r="43" spans="1:6" x14ac:dyDescent="0.2">
      <c r="A43" s="10" t="s">
        <v>907</v>
      </c>
      <c r="B43" s="10" t="s">
        <v>908</v>
      </c>
      <c r="C43" s="10" t="s">
        <v>23</v>
      </c>
      <c r="D43" s="10">
        <v>2300000</v>
      </c>
      <c r="E43" s="10">
        <v>8020.1</v>
      </c>
      <c r="F43" s="10">
        <v>1.0298417981735337</v>
      </c>
    </row>
    <row r="44" spans="1:6" x14ac:dyDescent="0.2">
      <c r="A44" s="10" t="s">
        <v>1158</v>
      </c>
      <c r="B44" s="10" t="s">
        <v>1159</v>
      </c>
      <c r="C44" s="10" t="s">
        <v>10</v>
      </c>
      <c r="D44" s="10">
        <v>4700000</v>
      </c>
      <c r="E44" s="10">
        <v>7343.75</v>
      </c>
      <c r="F44" s="10">
        <v>0.9429933174570001</v>
      </c>
    </row>
    <row r="45" spans="1:6" x14ac:dyDescent="0.2">
      <c r="A45" s="10" t="s">
        <v>93</v>
      </c>
      <c r="B45" s="10" t="s">
        <v>94</v>
      </c>
      <c r="C45" s="10" t="s">
        <v>95</v>
      </c>
      <c r="D45" s="10">
        <v>3300000</v>
      </c>
      <c r="E45" s="10">
        <v>5286.6</v>
      </c>
      <c r="F45" s="10">
        <v>0.6788396217284326</v>
      </c>
    </row>
    <row r="46" spans="1:6" x14ac:dyDescent="0.2">
      <c r="A46" s="10" t="s">
        <v>880</v>
      </c>
      <c r="B46" s="10" t="s">
        <v>881</v>
      </c>
      <c r="C46" s="10" t="s">
        <v>80</v>
      </c>
      <c r="D46" s="10">
        <v>2500000</v>
      </c>
      <c r="E46" s="10">
        <v>4893.75</v>
      </c>
      <c r="F46" s="10">
        <v>0.62839469580326046</v>
      </c>
    </row>
    <row r="47" spans="1:6" x14ac:dyDescent="0.2">
      <c r="A47" s="10" t="s">
        <v>1162</v>
      </c>
      <c r="B47" s="10" t="s">
        <v>1163</v>
      </c>
      <c r="C47" s="10" t="s">
        <v>10</v>
      </c>
      <c r="D47" s="10">
        <v>3000000</v>
      </c>
      <c r="E47" s="10">
        <v>4318.5</v>
      </c>
      <c r="F47" s="10">
        <v>0.55452822351496922</v>
      </c>
    </row>
    <row r="48" spans="1:6" x14ac:dyDescent="0.2">
      <c r="A48" s="10" t="s">
        <v>64</v>
      </c>
      <c r="B48" s="10" t="s">
        <v>65</v>
      </c>
      <c r="C48" s="10" t="s">
        <v>66</v>
      </c>
      <c r="D48" s="10">
        <v>380000</v>
      </c>
      <c r="E48" s="10">
        <v>3178.7</v>
      </c>
      <c r="F48" s="10">
        <v>0.40816924026560902</v>
      </c>
    </row>
    <row r="49" spans="1:6" x14ac:dyDescent="0.2">
      <c r="A49" s="10" t="s">
        <v>1072</v>
      </c>
      <c r="B49" s="10" t="s">
        <v>1073</v>
      </c>
      <c r="C49" s="10" t="s">
        <v>26</v>
      </c>
      <c r="D49" s="10">
        <v>4000000</v>
      </c>
      <c r="E49" s="10">
        <v>3048</v>
      </c>
      <c r="F49" s="10">
        <v>0.39138636685738709</v>
      </c>
    </row>
    <row r="50" spans="1:6" x14ac:dyDescent="0.2">
      <c r="A50" s="12" t="s">
        <v>134</v>
      </c>
      <c r="B50" s="10"/>
      <c r="C50" s="10"/>
      <c r="D50" s="10"/>
      <c r="E50" s="12">
        <f xml:space="preserve"> SUM(E8:E49)</f>
        <v>697192.28905299981</v>
      </c>
      <c r="F50" s="12">
        <f>SUM(F8:F49)</f>
        <v>89.524789046403868</v>
      </c>
    </row>
    <row r="51" spans="1:6" x14ac:dyDescent="0.2">
      <c r="A51" s="10"/>
      <c r="B51" s="10"/>
      <c r="C51" s="10"/>
      <c r="D51" s="10"/>
      <c r="E51" s="10"/>
      <c r="F51" s="10"/>
    </row>
    <row r="52" spans="1:6" x14ac:dyDescent="0.2">
      <c r="A52" s="12" t="s">
        <v>1096</v>
      </c>
      <c r="B52" s="10"/>
      <c r="C52" s="10"/>
      <c r="D52" s="10"/>
      <c r="E52" s="10"/>
      <c r="F52" s="10"/>
    </row>
    <row r="53" spans="1:6" x14ac:dyDescent="0.2">
      <c r="A53" s="10" t="s">
        <v>1099</v>
      </c>
      <c r="B53" s="10" t="s">
        <v>1100</v>
      </c>
      <c r="C53" s="10" t="s">
        <v>15</v>
      </c>
      <c r="D53" s="10">
        <v>760000</v>
      </c>
      <c r="E53" s="10">
        <v>26059.579259999999</v>
      </c>
      <c r="F53" s="10">
        <v>3.3462480473764815</v>
      </c>
    </row>
    <row r="54" spans="1:6" x14ac:dyDescent="0.2">
      <c r="A54" s="12" t="s">
        <v>134</v>
      </c>
      <c r="B54" s="10"/>
      <c r="C54" s="10"/>
      <c r="D54" s="10"/>
      <c r="E54" s="12">
        <f>SUM(E53:E53)</f>
        <v>26059.579259999999</v>
      </c>
      <c r="F54" s="12">
        <f>SUM(F53:F53)</f>
        <v>3.3462480473764815</v>
      </c>
    </row>
    <row r="55" spans="1:6" x14ac:dyDescent="0.2">
      <c r="A55" s="10"/>
      <c r="B55" s="10"/>
      <c r="C55" s="10"/>
      <c r="D55" s="10"/>
      <c r="E55" s="10"/>
      <c r="F55" s="10"/>
    </row>
    <row r="56" spans="1:6" x14ac:dyDescent="0.2">
      <c r="A56" s="12" t="s">
        <v>134</v>
      </c>
      <c r="B56" s="10"/>
      <c r="C56" s="10"/>
      <c r="D56" s="10"/>
      <c r="E56" s="49">
        <v>723251.86831299984</v>
      </c>
      <c r="F56" s="49">
        <v>92.871037093780345</v>
      </c>
    </row>
    <row r="57" spans="1:6" x14ac:dyDescent="0.2">
      <c r="A57" s="10"/>
      <c r="B57" s="10"/>
      <c r="C57" s="10"/>
      <c r="D57" s="10"/>
      <c r="E57" s="50"/>
      <c r="F57" s="50"/>
    </row>
    <row r="58" spans="1:6" x14ac:dyDescent="0.2">
      <c r="A58" s="12" t="s">
        <v>159</v>
      </c>
      <c r="B58" s="10"/>
      <c r="C58" s="10"/>
      <c r="D58" s="10"/>
      <c r="E58" s="49">
        <v>55518.231543499998</v>
      </c>
      <c r="F58" s="49">
        <v>7.13</v>
      </c>
    </row>
    <row r="59" spans="1:6" x14ac:dyDescent="0.2">
      <c r="A59" s="10"/>
      <c r="B59" s="10"/>
      <c r="C59" s="10"/>
      <c r="D59" s="10"/>
      <c r="E59" s="50"/>
      <c r="F59" s="50"/>
    </row>
    <row r="60" spans="1:6" x14ac:dyDescent="0.2">
      <c r="A60" s="14" t="s">
        <v>160</v>
      </c>
      <c r="B60" s="7"/>
      <c r="C60" s="7"/>
      <c r="D60" s="7"/>
      <c r="E60" s="51">
        <v>778770.09985649982</v>
      </c>
      <c r="F60" s="51">
        <f xml:space="preserve"> ROUND(SUM(F56:F59),2)</f>
        <v>100</v>
      </c>
    </row>
    <row r="62" spans="1:6" x14ac:dyDescent="0.2">
      <c r="A62" s="15" t="s">
        <v>164</v>
      </c>
    </row>
    <row r="63" spans="1:6" x14ac:dyDescent="0.2">
      <c r="A63" s="15" t="s">
        <v>892</v>
      </c>
    </row>
    <row r="64" spans="1:6" x14ac:dyDescent="0.2">
      <c r="A64" s="15" t="s">
        <v>893</v>
      </c>
    </row>
    <row r="65" spans="1:2" x14ac:dyDescent="0.2">
      <c r="A65" s="2" t="s">
        <v>165</v>
      </c>
      <c r="B65" s="16">
        <v>38.667977399999998</v>
      </c>
    </row>
    <row r="66" spans="1:2" x14ac:dyDescent="0.2">
      <c r="A66" s="2" t="s">
        <v>166</v>
      </c>
      <c r="B66" s="16">
        <v>361.34135680000003</v>
      </c>
    </row>
    <row r="67" spans="1:2" x14ac:dyDescent="0.2">
      <c r="A67" s="2" t="s">
        <v>167</v>
      </c>
      <c r="B67" s="16">
        <v>37.424595500000002</v>
      </c>
    </row>
    <row r="68" spans="1:2" x14ac:dyDescent="0.2">
      <c r="A68" s="2" t="s">
        <v>168</v>
      </c>
      <c r="B68" s="16">
        <v>351.71092049999999</v>
      </c>
    </row>
    <row r="70" spans="1:2" x14ac:dyDescent="0.2">
      <c r="A70" s="15" t="s">
        <v>894</v>
      </c>
    </row>
    <row r="71" spans="1:2" x14ac:dyDescent="0.2">
      <c r="A71" s="2" t="s">
        <v>165</v>
      </c>
      <c r="B71" s="16">
        <v>42.8236025</v>
      </c>
    </row>
    <row r="72" spans="1:2" x14ac:dyDescent="0.2">
      <c r="A72" s="2" t="s">
        <v>166</v>
      </c>
      <c r="B72" s="16">
        <v>400.17526149999998</v>
      </c>
    </row>
    <row r="73" spans="1:2" x14ac:dyDescent="0.2">
      <c r="A73" s="2" t="s">
        <v>167</v>
      </c>
      <c r="B73" s="16">
        <v>41.268150900000002</v>
      </c>
    </row>
    <row r="74" spans="1:2" x14ac:dyDescent="0.2">
      <c r="A74" s="2" t="s">
        <v>168</v>
      </c>
      <c r="B74" s="16">
        <v>387.83187359999999</v>
      </c>
    </row>
    <row r="76" spans="1:2" x14ac:dyDescent="0.2">
      <c r="A76" s="15" t="s">
        <v>169</v>
      </c>
      <c r="B76" s="52" t="s">
        <v>170</v>
      </c>
    </row>
    <row r="78" spans="1:2" x14ac:dyDescent="0.2">
      <c r="A78" s="15" t="s">
        <v>895</v>
      </c>
      <c r="B78" s="53">
        <v>0.13523140772076861</v>
      </c>
    </row>
  </sheetData>
  <mergeCells count="1">
    <mergeCell ref="A1:E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7.7109375" style="2" bestFit="1" customWidth="1"/>
    <col min="3" max="3" width="4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1248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879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6</v>
      </c>
      <c r="B5" s="10"/>
      <c r="C5" s="10"/>
      <c r="D5" s="10"/>
      <c r="E5" s="10"/>
      <c r="F5" s="10"/>
    </row>
    <row r="6" spans="1:6" x14ac:dyDescent="0.2">
      <c r="A6" s="12" t="s">
        <v>7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74</v>
      </c>
      <c r="B8" s="10" t="s">
        <v>75</v>
      </c>
      <c r="C8" s="10" t="s">
        <v>20</v>
      </c>
      <c r="D8" s="10">
        <v>36403</v>
      </c>
      <c r="E8" s="10">
        <v>270.61990200000002</v>
      </c>
      <c r="F8" s="10">
        <f>+E8/$E$69%</f>
        <v>2.5416208195219023</v>
      </c>
    </row>
    <row r="9" spans="1:6" x14ac:dyDescent="0.2">
      <c r="A9" s="10" t="s">
        <v>29</v>
      </c>
      <c r="B9" s="10" t="s">
        <v>30</v>
      </c>
      <c r="C9" s="10" t="s">
        <v>10</v>
      </c>
      <c r="D9" s="10">
        <v>17751</v>
      </c>
      <c r="E9" s="10">
        <v>225.84597299999999</v>
      </c>
      <c r="F9" s="10">
        <f t="shared" ref="F9:F22" si="0">+E9/$E$69%</f>
        <v>2.1211109114287585</v>
      </c>
    </row>
    <row r="10" spans="1:6" x14ac:dyDescent="0.2">
      <c r="A10" s="10" t="s">
        <v>996</v>
      </c>
      <c r="B10" s="10" t="s">
        <v>997</v>
      </c>
      <c r="C10" s="10" t="s">
        <v>886</v>
      </c>
      <c r="D10" s="10">
        <v>32900</v>
      </c>
      <c r="E10" s="10">
        <v>189.70140000000001</v>
      </c>
      <c r="F10" s="10">
        <f t="shared" si="0"/>
        <v>1.7816465979373985</v>
      </c>
    </row>
    <row r="11" spans="1:6" x14ac:dyDescent="0.2">
      <c r="A11" s="10" t="s">
        <v>111</v>
      </c>
      <c r="B11" s="10" t="s">
        <v>112</v>
      </c>
      <c r="C11" s="10" t="s">
        <v>113</v>
      </c>
      <c r="D11" s="10">
        <v>77491</v>
      </c>
      <c r="E11" s="10">
        <v>150.68124950000001</v>
      </c>
      <c r="F11" s="10">
        <f t="shared" si="0"/>
        <v>1.4151752994159839</v>
      </c>
    </row>
    <row r="12" spans="1:6" x14ac:dyDescent="0.2">
      <c r="A12" s="10" t="s">
        <v>64</v>
      </c>
      <c r="B12" s="10" t="s">
        <v>65</v>
      </c>
      <c r="C12" s="10" t="s">
        <v>66</v>
      </c>
      <c r="D12" s="10">
        <v>15852</v>
      </c>
      <c r="E12" s="10">
        <v>132.60198</v>
      </c>
      <c r="F12" s="10">
        <f t="shared" si="0"/>
        <v>1.2453775593999989</v>
      </c>
    </row>
    <row r="13" spans="1:6" x14ac:dyDescent="0.2">
      <c r="A13" s="10" t="s">
        <v>1249</v>
      </c>
      <c r="B13" s="10" t="s">
        <v>1250</v>
      </c>
      <c r="C13" s="10" t="s">
        <v>886</v>
      </c>
      <c r="D13" s="10">
        <v>35200</v>
      </c>
      <c r="E13" s="10">
        <v>127.3888</v>
      </c>
      <c r="F13" s="10">
        <f t="shared" si="0"/>
        <v>1.1964161684380172</v>
      </c>
    </row>
    <row r="14" spans="1:6" x14ac:dyDescent="0.2">
      <c r="A14" s="10" t="s">
        <v>8</v>
      </c>
      <c r="B14" s="10" t="s">
        <v>9</v>
      </c>
      <c r="C14" s="10" t="s">
        <v>10</v>
      </c>
      <c r="D14" s="10">
        <v>9952</v>
      </c>
      <c r="E14" s="10">
        <v>125.300656</v>
      </c>
      <c r="F14" s="10">
        <f t="shared" si="0"/>
        <v>1.1768046386675284</v>
      </c>
    </row>
    <row r="15" spans="1:6" x14ac:dyDescent="0.2">
      <c r="A15" s="10" t="s">
        <v>88</v>
      </c>
      <c r="B15" s="10" t="s">
        <v>89</v>
      </c>
      <c r="C15" s="10" t="s">
        <v>90</v>
      </c>
      <c r="D15" s="10">
        <v>33000</v>
      </c>
      <c r="E15" s="10">
        <v>123.2715</v>
      </c>
      <c r="F15" s="10">
        <f t="shared" si="0"/>
        <v>1.1577471151907157</v>
      </c>
    </row>
    <row r="16" spans="1:6" x14ac:dyDescent="0.2">
      <c r="A16" s="10" t="s">
        <v>1251</v>
      </c>
      <c r="B16" s="10" t="s">
        <v>1252</v>
      </c>
      <c r="C16" s="10" t="s">
        <v>95</v>
      </c>
      <c r="D16" s="10">
        <v>54190</v>
      </c>
      <c r="E16" s="10">
        <v>108.05486000000001</v>
      </c>
      <c r="F16" s="10">
        <f t="shared" si="0"/>
        <v>1.0148347545648155</v>
      </c>
    </row>
    <row r="17" spans="1:6" x14ac:dyDescent="0.2">
      <c r="A17" s="10" t="s">
        <v>85</v>
      </c>
      <c r="B17" s="10" t="s">
        <v>86</v>
      </c>
      <c r="C17" s="10" t="s">
        <v>87</v>
      </c>
      <c r="D17" s="10">
        <v>12581</v>
      </c>
      <c r="E17" s="10">
        <v>106.8189805</v>
      </c>
      <c r="F17" s="10">
        <f t="shared" si="0"/>
        <v>1.0032275629118514</v>
      </c>
    </row>
    <row r="18" spans="1:6" x14ac:dyDescent="0.2">
      <c r="A18" s="10" t="s">
        <v>1253</v>
      </c>
      <c r="B18" s="10" t="s">
        <v>1254</v>
      </c>
      <c r="C18" s="10" t="s">
        <v>1170</v>
      </c>
      <c r="D18" s="10">
        <v>88750</v>
      </c>
      <c r="E18" s="10">
        <v>102.46187500000001</v>
      </c>
      <c r="F18" s="10">
        <f t="shared" si="0"/>
        <v>0.96230629300593984</v>
      </c>
    </row>
    <row r="19" spans="1:6" x14ac:dyDescent="0.2">
      <c r="A19" s="10" t="s">
        <v>1255</v>
      </c>
      <c r="B19" s="10" t="s">
        <v>1256</v>
      </c>
      <c r="C19" s="10" t="s">
        <v>87</v>
      </c>
      <c r="D19" s="10">
        <v>11364</v>
      </c>
      <c r="E19" s="10">
        <v>100.560036</v>
      </c>
      <c r="F19" s="10">
        <f t="shared" si="0"/>
        <v>0.94444451136292251</v>
      </c>
    </row>
    <row r="20" spans="1:6" x14ac:dyDescent="0.2">
      <c r="A20" s="10" t="s">
        <v>35</v>
      </c>
      <c r="B20" s="10" t="s">
        <v>36</v>
      </c>
      <c r="C20" s="10" t="s">
        <v>23</v>
      </c>
      <c r="D20" s="10">
        <v>18325</v>
      </c>
      <c r="E20" s="10">
        <v>98.405249999999995</v>
      </c>
      <c r="F20" s="10">
        <f t="shared" si="0"/>
        <v>0.92420709009885627</v>
      </c>
    </row>
    <row r="21" spans="1:6" x14ac:dyDescent="0.2">
      <c r="A21" s="10" t="s">
        <v>93</v>
      </c>
      <c r="B21" s="10" t="s">
        <v>94</v>
      </c>
      <c r="C21" s="10" t="s">
        <v>95</v>
      </c>
      <c r="D21" s="10">
        <v>37704</v>
      </c>
      <c r="E21" s="10">
        <v>60.401808000000003</v>
      </c>
      <c r="F21" s="10">
        <f t="shared" si="0"/>
        <v>0.56728456264670657</v>
      </c>
    </row>
    <row r="22" spans="1:6" x14ac:dyDescent="0.2">
      <c r="A22" s="10" t="s">
        <v>1257</v>
      </c>
      <c r="B22" s="10" t="s">
        <v>1258</v>
      </c>
      <c r="C22" s="10" t="s">
        <v>104</v>
      </c>
      <c r="D22" s="10">
        <v>176</v>
      </c>
      <c r="E22" s="10">
        <v>28.957015999999999</v>
      </c>
      <c r="F22" s="10">
        <f t="shared" si="0"/>
        <v>0.271959875060589</v>
      </c>
    </row>
    <row r="23" spans="1:6" x14ac:dyDescent="0.2">
      <c r="A23" s="12" t="s">
        <v>134</v>
      </c>
      <c r="B23" s="10"/>
      <c r="C23" s="10"/>
      <c r="D23" s="10"/>
      <c r="E23" s="12">
        <f xml:space="preserve"> SUM(E8:E22)</f>
        <v>1951.0712860000003</v>
      </c>
      <c r="F23" s="12">
        <f>SUM(F8:F22)</f>
        <v>18.324163759651984</v>
      </c>
    </row>
    <row r="24" spans="1:6" x14ac:dyDescent="0.2">
      <c r="A24" s="10"/>
      <c r="B24" s="10"/>
      <c r="C24" s="10"/>
      <c r="D24" s="10"/>
      <c r="E24" s="10"/>
      <c r="F24" s="10"/>
    </row>
    <row r="25" spans="1:6" x14ac:dyDescent="0.2">
      <c r="A25" s="12" t="s">
        <v>1096</v>
      </c>
      <c r="B25" s="10"/>
      <c r="C25" s="10"/>
      <c r="D25" s="10"/>
      <c r="E25" s="10"/>
      <c r="F25" s="10"/>
    </row>
    <row r="26" spans="1:6" x14ac:dyDescent="0.2">
      <c r="A26" s="10" t="s">
        <v>1259</v>
      </c>
      <c r="B26" s="10" t="s">
        <v>1260</v>
      </c>
      <c r="C26" s="10" t="s">
        <v>1261</v>
      </c>
      <c r="D26" s="10">
        <v>909</v>
      </c>
      <c r="E26" s="10">
        <v>856.26333209999996</v>
      </c>
      <c r="F26" s="10">
        <f t="shared" ref="F26:F62" si="1">+E26/$E$69%</f>
        <v>8.0418945383350131</v>
      </c>
    </row>
    <row r="27" spans="1:6" x14ac:dyDescent="0.2">
      <c r="A27" s="10" t="s">
        <v>1262</v>
      </c>
      <c r="B27" s="10" t="s">
        <v>1263</v>
      </c>
      <c r="C27" s="10" t="s">
        <v>15</v>
      </c>
      <c r="D27" s="10">
        <v>44900</v>
      </c>
      <c r="E27" s="10">
        <v>805.02453920000005</v>
      </c>
      <c r="F27" s="10">
        <f t="shared" si="1"/>
        <v>7.5606676151140793</v>
      </c>
    </row>
    <row r="28" spans="1:6" x14ac:dyDescent="0.2">
      <c r="A28" s="10" t="s">
        <v>1264</v>
      </c>
      <c r="B28" s="10" t="s">
        <v>1265</v>
      </c>
      <c r="C28" s="10" t="s">
        <v>1266</v>
      </c>
      <c r="D28" s="10">
        <v>186714</v>
      </c>
      <c r="E28" s="10">
        <v>747.20877480000001</v>
      </c>
      <c r="F28" s="10">
        <f t="shared" si="1"/>
        <v>7.0176707792952069</v>
      </c>
    </row>
    <row r="29" spans="1:6" x14ac:dyDescent="0.2">
      <c r="A29" s="10" t="s">
        <v>1267</v>
      </c>
      <c r="B29" s="10" t="s">
        <v>1268</v>
      </c>
      <c r="C29" s="10" t="s">
        <v>95</v>
      </c>
      <c r="D29" s="10">
        <v>7813</v>
      </c>
      <c r="E29" s="10">
        <v>534.64977920000001</v>
      </c>
      <c r="F29" s="10">
        <f t="shared" si="1"/>
        <v>5.0213491318443682</v>
      </c>
    </row>
    <row r="30" spans="1:6" x14ac:dyDescent="0.2">
      <c r="A30" s="10" t="s">
        <v>1269</v>
      </c>
      <c r="B30" s="10" t="s">
        <v>1270</v>
      </c>
      <c r="C30" s="10" t="s">
        <v>886</v>
      </c>
      <c r="D30" s="10">
        <v>119724</v>
      </c>
      <c r="E30" s="10">
        <v>530.44917740000005</v>
      </c>
      <c r="F30" s="10">
        <f t="shared" si="1"/>
        <v>4.9818977208043886</v>
      </c>
    </row>
    <row r="31" spans="1:6" x14ac:dyDescent="0.2">
      <c r="A31" s="10" t="s">
        <v>1271</v>
      </c>
      <c r="B31" s="10" t="s">
        <v>1272</v>
      </c>
      <c r="C31" s="10" t="s">
        <v>1273</v>
      </c>
      <c r="D31" s="10">
        <v>18461</v>
      </c>
      <c r="E31" s="10">
        <v>469.76606880000003</v>
      </c>
      <c r="F31" s="10">
        <f t="shared" si="1"/>
        <v>4.4119712258525547</v>
      </c>
    </row>
    <row r="32" spans="1:6" x14ac:dyDescent="0.2">
      <c r="A32" s="10" t="s">
        <v>1274</v>
      </c>
      <c r="B32" s="10" t="s">
        <v>1275</v>
      </c>
      <c r="C32" s="10" t="s">
        <v>107</v>
      </c>
      <c r="D32" s="10">
        <v>13638</v>
      </c>
      <c r="E32" s="10">
        <v>414.48811549999999</v>
      </c>
      <c r="F32" s="10">
        <f t="shared" si="1"/>
        <v>3.8928091245824143</v>
      </c>
    </row>
    <row r="33" spans="1:6" x14ac:dyDescent="0.2">
      <c r="A33" s="10" t="s">
        <v>1276</v>
      </c>
      <c r="B33" s="10" t="s">
        <v>1277</v>
      </c>
      <c r="C33" s="10" t="s">
        <v>1278</v>
      </c>
      <c r="D33" s="10">
        <v>785</v>
      </c>
      <c r="E33" s="10">
        <v>394.01072259999995</v>
      </c>
      <c r="F33" s="10">
        <f t="shared" si="1"/>
        <v>3.7004885755779657</v>
      </c>
    </row>
    <row r="34" spans="1:6" x14ac:dyDescent="0.2">
      <c r="A34" s="10" t="s">
        <v>1279</v>
      </c>
      <c r="B34" s="10" t="s">
        <v>1280</v>
      </c>
      <c r="C34" s="10" t="s">
        <v>10</v>
      </c>
      <c r="D34" s="10">
        <v>72051</v>
      </c>
      <c r="E34" s="10">
        <v>235.57471079999999</v>
      </c>
      <c r="F34" s="10">
        <f t="shared" si="1"/>
        <v>2.2124817321164025</v>
      </c>
    </row>
    <row r="35" spans="1:6" x14ac:dyDescent="0.2">
      <c r="A35" s="10" t="s">
        <v>1281</v>
      </c>
      <c r="B35" s="10" t="s">
        <v>1282</v>
      </c>
      <c r="C35" s="10" t="s">
        <v>66</v>
      </c>
      <c r="D35" s="10">
        <v>101700</v>
      </c>
      <c r="E35" s="10">
        <v>215.21468039999999</v>
      </c>
      <c r="F35" s="10">
        <f t="shared" si="1"/>
        <v>2.0212634338009341</v>
      </c>
    </row>
    <row r="36" spans="1:6" x14ac:dyDescent="0.2">
      <c r="A36" s="10" t="s">
        <v>1283</v>
      </c>
      <c r="B36" s="10" t="s">
        <v>1284</v>
      </c>
      <c r="C36" s="10" t="s">
        <v>1266</v>
      </c>
      <c r="D36" s="10">
        <v>19010</v>
      </c>
      <c r="E36" s="10">
        <v>199.7243737</v>
      </c>
      <c r="F36" s="10">
        <f t="shared" si="1"/>
        <v>1.8757808372936764</v>
      </c>
    </row>
    <row r="37" spans="1:6" x14ac:dyDescent="0.2">
      <c r="A37" s="10" t="s">
        <v>1285</v>
      </c>
      <c r="B37" s="10" t="s">
        <v>1286</v>
      </c>
      <c r="C37" s="10" t="s">
        <v>95</v>
      </c>
      <c r="D37" s="10">
        <v>159331</v>
      </c>
      <c r="E37" s="10">
        <v>186.8099168</v>
      </c>
      <c r="F37" s="10">
        <f t="shared" si="1"/>
        <v>1.7544902290003577</v>
      </c>
    </row>
    <row r="38" spans="1:6" x14ac:dyDescent="0.2">
      <c r="A38" s="10" t="s">
        <v>1287</v>
      </c>
      <c r="B38" s="10" t="s">
        <v>1288</v>
      </c>
      <c r="C38" s="10" t="s">
        <v>886</v>
      </c>
      <c r="D38" s="10">
        <v>53310</v>
      </c>
      <c r="E38" s="10">
        <v>186.56671259999999</v>
      </c>
      <c r="F38" s="10">
        <f t="shared" si="1"/>
        <v>1.7522060922700324</v>
      </c>
    </row>
    <row r="39" spans="1:6" x14ac:dyDescent="0.2">
      <c r="A39" s="10" t="s">
        <v>1289</v>
      </c>
      <c r="B39" s="10" t="s">
        <v>1290</v>
      </c>
      <c r="C39" s="10" t="s">
        <v>10</v>
      </c>
      <c r="D39" s="10">
        <v>226029</v>
      </c>
      <c r="E39" s="10">
        <v>180.5918106</v>
      </c>
      <c r="F39" s="10">
        <f t="shared" si="1"/>
        <v>1.6960907245325814</v>
      </c>
    </row>
    <row r="40" spans="1:6" x14ac:dyDescent="0.2">
      <c r="A40" s="10" t="s">
        <v>1291</v>
      </c>
      <c r="B40" s="10" t="s">
        <v>1292</v>
      </c>
      <c r="C40" s="10" t="s">
        <v>66</v>
      </c>
      <c r="D40" s="10">
        <v>123390</v>
      </c>
      <c r="E40" s="10">
        <v>170.38914320000001</v>
      </c>
      <c r="F40" s="10">
        <f t="shared" si="1"/>
        <v>1.6002688293694629</v>
      </c>
    </row>
    <row r="41" spans="1:6" x14ac:dyDescent="0.2">
      <c r="A41" s="10" t="s">
        <v>1293</v>
      </c>
      <c r="B41" s="10" t="s">
        <v>1294</v>
      </c>
      <c r="C41" s="10" t="s">
        <v>113</v>
      </c>
      <c r="D41" s="10">
        <v>1234500</v>
      </c>
      <c r="E41" s="10">
        <v>166.286171</v>
      </c>
      <c r="F41" s="10">
        <f t="shared" si="1"/>
        <v>1.5617343406331554</v>
      </c>
    </row>
    <row r="42" spans="1:6" x14ac:dyDescent="0.2">
      <c r="A42" s="10" t="s">
        <v>1295</v>
      </c>
      <c r="B42" s="10" t="s">
        <v>1296</v>
      </c>
      <c r="C42" s="10" t="s">
        <v>50</v>
      </c>
      <c r="D42" s="10">
        <v>17012</v>
      </c>
      <c r="E42" s="10">
        <v>164.1082523</v>
      </c>
      <c r="F42" s="10">
        <f t="shared" si="1"/>
        <v>1.5412796605810355</v>
      </c>
    </row>
    <row r="43" spans="1:6" x14ac:dyDescent="0.2">
      <c r="A43" s="10" t="s">
        <v>1297</v>
      </c>
      <c r="B43" s="10" t="s">
        <v>1298</v>
      </c>
      <c r="C43" s="10" t="s">
        <v>10</v>
      </c>
      <c r="D43" s="10">
        <v>21365</v>
      </c>
      <c r="E43" s="10">
        <v>152.53957500000001</v>
      </c>
      <c r="F43" s="10">
        <f t="shared" si="1"/>
        <v>1.4326284089077184</v>
      </c>
    </row>
    <row r="44" spans="1:6" x14ac:dyDescent="0.2">
      <c r="A44" s="10" t="s">
        <v>1299</v>
      </c>
      <c r="B44" s="10" t="s">
        <v>1300</v>
      </c>
      <c r="C44" s="10" t="s">
        <v>886</v>
      </c>
      <c r="D44" s="10">
        <v>43336</v>
      </c>
      <c r="E44" s="10">
        <v>148.68091029999999</v>
      </c>
      <c r="F44" s="10">
        <f t="shared" si="1"/>
        <v>1.3963884189269584</v>
      </c>
    </row>
    <row r="45" spans="1:6" x14ac:dyDescent="0.2">
      <c r="A45" s="10" t="s">
        <v>1301</v>
      </c>
      <c r="B45" s="10" t="s">
        <v>1302</v>
      </c>
      <c r="C45" s="10" t="s">
        <v>1273</v>
      </c>
      <c r="D45" s="10">
        <v>47264</v>
      </c>
      <c r="E45" s="10">
        <v>143.5610964</v>
      </c>
      <c r="F45" s="10">
        <f t="shared" si="1"/>
        <v>1.3483039081273143</v>
      </c>
    </row>
    <row r="46" spans="1:6" x14ac:dyDescent="0.2">
      <c r="A46" s="10" t="s">
        <v>1303</v>
      </c>
      <c r="B46" s="10" t="s">
        <v>1304</v>
      </c>
      <c r="C46" s="10" t="s">
        <v>1305</v>
      </c>
      <c r="D46" s="10">
        <v>1726</v>
      </c>
      <c r="E46" s="10">
        <v>141.53278369999998</v>
      </c>
      <c r="F46" s="10">
        <f t="shared" si="1"/>
        <v>1.3292543047954029</v>
      </c>
    </row>
    <row r="47" spans="1:6" x14ac:dyDescent="0.2">
      <c r="A47" s="10" t="s">
        <v>1306</v>
      </c>
      <c r="B47" s="10" t="s">
        <v>1307</v>
      </c>
      <c r="C47" s="10" t="s">
        <v>966</v>
      </c>
      <c r="D47" s="10">
        <v>66196</v>
      </c>
      <c r="E47" s="10">
        <v>137.51441729999999</v>
      </c>
      <c r="F47" s="10">
        <f t="shared" si="1"/>
        <v>1.2915144208207674</v>
      </c>
    </row>
    <row r="48" spans="1:6" x14ac:dyDescent="0.2">
      <c r="A48" s="10" t="s">
        <v>1308</v>
      </c>
      <c r="B48" s="10" t="s">
        <v>1309</v>
      </c>
      <c r="C48" s="10" t="s">
        <v>66</v>
      </c>
      <c r="D48" s="10">
        <v>439300</v>
      </c>
      <c r="E48" s="10">
        <v>122.3596167</v>
      </c>
      <c r="F48" s="10">
        <f t="shared" si="1"/>
        <v>1.1491828464021832</v>
      </c>
    </row>
    <row r="49" spans="1:6" x14ac:dyDescent="0.2">
      <c r="A49" s="10" t="s">
        <v>1310</v>
      </c>
      <c r="B49" s="10" t="s">
        <v>1311</v>
      </c>
      <c r="C49" s="10" t="s">
        <v>15</v>
      </c>
      <c r="D49" s="10">
        <v>968</v>
      </c>
      <c r="E49" s="10">
        <v>113.2916614</v>
      </c>
      <c r="F49" s="10">
        <f t="shared" si="1"/>
        <v>1.0640179941106691</v>
      </c>
    </row>
    <row r="50" spans="1:6" x14ac:dyDescent="0.2">
      <c r="A50" s="10" t="s">
        <v>1312</v>
      </c>
      <c r="B50" s="10" t="s">
        <v>1313</v>
      </c>
      <c r="C50" s="10" t="s">
        <v>66</v>
      </c>
      <c r="D50" s="10">
        <v>108000</v>
      </c>
      <c r="E50" s="10">
        <v>107.580753</v>
      </c>
      <c r="F50" s="10">
        <f t="shared" si="1"/>
        <v>1.0103820139756141</v>
      </c>
    </row>
    <row r="51" spans="1:6" x14ac:dyDescent="0.2">
      <c r="A51" s="10" t="s">
        <v>1314</v>
      </c>
      <c r="B51" s="10" t="s">
        <v>1315</v>
      </c>
      <c r="C51" s="10" t="s">
        <v>95</v>
      </c>
      <c r="D51" s="10">
        <v>115000</v>
      </c>
      <c r="E51" s="10">
        <v>106.6069959</v>
      </c>
      <c r="F51" s="10">
        <f t="shared" si="1"/>
        <v>1.0012366359002158</v>
      </c>
    </row>
    <row r="52" spans="1:6" x14ac:dyDescent="0.2">
      <c r="A52" s="10" t="s">
        <v>1316</v>
      </c>
      <c r="B52" s="10" t="s">
        <v>1317</v>
      </c>
      <c r="C52" s="10" t="s">
        <v>113</v>
      </c>
      <c r="D52" s="10">
        <v>33000</v>
      </c>
      <c r="E52" s="10">
        <v>103.5415749</v>
      </c>
      <c r="F52" s="10">
        <f t="shared" si="1"/>
        <v>0.97244666969071036</v>
      </c>
    </row>
    <row r="53" spans="1:6" x14ac:dyDescent="0.2">
      <c r="A53" s="10" t="s">
        <v>1318</v>
      </c>
      <c r="B53" s="10" t="s">
        <v>1319</v>
      </c>
      <c r="C53" s="10" t="s">
        <v>66</v>
      </c>
      <c r="D53" s="10">
        <v>7709</v>
      </c>
      <c r="E53" s="10">
        <v>96.195103000000003</v>
      </c>
      <c r="F53" s="10">
        <f t="shared" si="1"/>
        <v>0.90344972677158752</v>
      </c>
    </row>
    <row r="54" spans="1:6" x14ac:dyDescent="0.2">
      <c r="A54" s="10" t="s">
        <v>1320</v>
      </c>
      <c r="B54" s="10" t="s">
        <v>1321</v>
      </c>
      <c r="C54" s="10" t="s">
        <v>113</v>
      </c>
      <c r="D54" s="10">
        <v>170000</v>
      </c>
      <c r="E54" s="10">
        <v>94.798031899999998</v>
      </c>
      <c r="F54" s="10">
        <f t="shared" si="1"/>
        <v>0.89032864821132562</v>
      </c>
    </row>
    <row r="55" spans="1:6" x14ac:dyDescent="0.2">
      <c r="A55" s="10" t="s">
        <v>1322</v>
      </c>
      <c r="B55" s="10" t="s">
        <v>1323</v>
      </c>
      <c r="C55" s="10" t="s">
        <v>95</v>
      </c>
      <c r="D55" s="10">
        <v>37521</v>
      </c>
      <c r="E55" s="10">
        <v>93.469881099999995</v>
      </c>
      <c r="F55" s="10">
        <f t="shared" si="1"/>
        <v>0.87785485859054346</v>
      </c>
    </row>
    <row r="56" spans="1:6" x14ac:dyDescent="0.2">
      <c r="A56" s="10" t="s">
        <v>1324</v>
      </c>
      <c r="B56" s="10" t="s">
        <v>1325</v>
      </c>
      <c r="C56" s="10" t="s">
        <v>1326</v>
      </c>
      <c r="D56" s="10">
        <v>167</v>
      </c>
      <c r="E56" s="10">
        <v>83.626455899999996</v>
      </c>
      <c r="F56" s="10">
        <f t="shared" si="1"/>
        <v>0.78540691134486551</v>
      </c>
    </row>
    <row r="57" spans="1:6" x14ac:dyDescent="0.2">
      <c r="A57" s="10" t="s">
        <v>1327</v>
      </c>
      <c r="B57" s="10" t="s">
        <v>1328</v>
      </c>
      <c r="C57" s="10" t="s">
        <v>1137</v>
      </c>
      <c r="D57" s="10">
        <v>30900</v>
      </c>
      <c r="E57" s="10">
        <v>77.504080799999997</v>
      </c>
      <c r="F57" s="10">
        <f t="shared" si="1"/>
        <v>0.72790649875849744</v>
      </c>
    </row>
    <row r="58" spans="1:6" x14ac:dyDescent="0.2">
      <c r="A58" s="10" t="s">
        <v>1329</v>
      </c>
      <c r="B58" s="10" t="s">
        <v>1330</v>
      </c>
      <c r="C58" s="10" t="s">
        <v>966</v>
      </c>
      <c r="D58" s="10">
        <v>46000</v>
      </c>
      <c r="E58" s="10">
        <v>77.161402100000004</v>
      </c>
      <c r="F58" s="10">
        <f t="shared" si="1"/>
        <v>0.72468811270525491</v>
      </c>
    </row>
    <row r="59" spans="1:6" x14ac:dyDescent="0.2">
      <c r="A59" s="10" t="s">
        <v>1331</v>
      </c>
      <c r="B59" s="10" t="s">
        <v>1332</v>
      </c>
      <c r="C59" s="10" t="s">
        <v>90</v>
      </c>
      <c r="D59" s="10">
        <v>7500</v>
      </c>
      <c r="E59" s="10">
        <v>68.004499300000006</v>
      </c>
      <c r="F59" s="10">
        <f t="shared" si="1"/>
        <v>0.6386878790682684</v>
      </c>
    </row>
    <row r="60" spans="1:6" x14ac:dyDescent="0.2">
      <c r="A60" s="10" t="s">
        <v>1333</v>
      </c>
      <c r="B60" s="10" t="s">
        <v>1334</v>
      </c>
      <c r="C60" s="10" t="s">
        <v>961</v>
      </c>
      <c r="D60" s="10">
        <v>136800</v>
      </c>
      <c r="E60" s="10">
        <v>58.680410700000003</v>
      </c>
      <c r="F60" s="10">
        <f t="shared" si="1"/>
        <v>0.55111746191237554</v>
      </c>
    </row>
    <row r="61" spans="1:6" x14ac:dyDescent="0.2">
      <c r="A61" s="10" t="s">
        <v>1335</v>
      </c>
      <c r="B61" s="10" t="s">
        <v>1336</v>
      </c>
      <c r="C61" s="10" t="s">
        <v>1337</v>
      </c>
      <c r="D61" s="10">
        <v>78700</v>
      </c>
      <c r="E61" s="10">
        <v>57.389270099999997</v>
      </c>
      <c r="F61" s="10">
        <f t="shared" si="1"/>
        <v>0.53899126644176298</v>
      </c>
    </row>
    <row r="62" spans="1:6" x14ac:dyDescent="0.2">
      <c r="A62" s="10" t="s">
        <v>1338</v>
      </c>
      <c r="B62" s="10" t="s">
        <v>1339</v>
      </c>
      <c r="C62" s="10" t="s">
        <v>113</v>
      </c>
      <c r="D62" s="10">
        <v>706</v>
      </c>
      <c r="E62" s="10">
        <v>0.27995779999999998</v>
      </c>
      <c r="F62" s="10">
        <f t="shared" si="1"/>
        <v>2.6293209324551037E-3</v>
      </c>
    </row>
    <row r="63" spans="1:6" x14ac:dyDescent="0.2">
      <c r="A63" s="12" t="s">
        <v>134</v>
      </c>
      <c r="B63" s="10"/>
      <c r="C63" s="10"/>
      <c r="D63" s="10"/>
      <c r="E63" s="12">
        <f>SUM(E26:E62)</f>
        <v>8441.4447582999983</v>
      </c>
      <c r="F63" s="12">
        <f>SUM(F26:F62)</f>
        <v>79.280760897398096</v>
      </c>
    </row>
    <row r="64" spans="1:6" x14ac:dyDescent="0.2">
      <c r="A64" s="10"/>
      <c r="B64" s="10"/>
      <c r="C64" s="10"/>
      <c r="D64" s="10"/>
      <c r="E64" s="10"/>
      <c r="F64" s="10"/>
    </row>
    <row r="65" spans="1:6" x14ac:dyDescent="0.2">
      <c r="A65" s="12" t="s">
        <v>134</v>
      </c>
      <c r="B65" s="10"/>
      <c r="C65" s="10"/>
      <c r="D65" s="10"/>
      <c r="E65" s="49">
        <f>+E63+E23</f>
        <v>10392.516044299999</v>
      </c>
      <c r="F65" s="49">
        <f>+F63+F23</f>
        <v>97.604924657050077</v>
      </c>
    </row>
    <row r="66" spans="1:6" x14ac:dyDescent="0.2">
      <c r="A66" s="10"/>
      <c r="B66" s="10"/>
      <c r="C66" s="10"/>
      <c r="D66" s="10"/>
      <c r="E66" s="50"/>
      <c r="F66" s="10"/>
    </row>
    <row r="67" spans="1:6" x14ac:dyDescent="0.2">
      <c r="A67" s="12" t="s">
        <v>159</v>
      </c>
      <c r="B67" s="10"/>
      <c r="C67" s="10"/>
      <c r="D67" s="10"/>
      <c r="E67" s="49">
        <v>255.01642479999995</v>
      </c>
      <c r="F67" s="12">
        <f t="shared" ref="F67" si="2">+E67/$E$69%</f>
        <v>2.3950753429499114</v>
      </c>
    </row>
    <row r="68" spans="1:6" x14ac:dyDescent="0.2">
      <c r="A68" s="10"/>
      <c r="B68" s="10"/>
      <c r="C68" s="10"/>
      <c r="D68" s="10"/>
      <c r="E68" s="50"/>
      <c r="F68" s="10"/>
    </row>
    <row r="69" spans="1:6" x14ac:dyDescent="0.2">
      <c r="A69" s="14" t="s">
        <v>160</v>
      </c>
      <c r="B69" s="7"/>
      <c r="C69" s="7"/>
      <c r="D69" s="7"/>
      <c r="E69" s="51">
        <f>+E65+E67</f>
        <v>10647.532469099999</v>
      </c>
      <c r="F69" s="51">
        <f>+F65+F67</f>
        <v>99.999999999999986</v>
      </c>
    </row>
    <row r="71" spans="1:6" x14ac:dyDescent="0.2">
      <c r="A71" s="15" t="s">
        <v>164</v>
      </c>
    </row>
    <row r="72" spans="1:6" x14ac:dyDescent="0.2">
      <c r="A72" s="15" t="s">
        <v>892</v>
      </c>
    </row>
    <row r="73" spans="1:6" x14ac:dyDescent="0.2">
      <c r="A73" s="15" t="s">
        <v>893</v>
      </c>
    </row>
    <row r="74" spans="1:6" x14ac:dyDescent="0.2">
      <c r="A74" s="2" t="s">
        <v>165</v>
      </c>
      <c r="B74" s="16">
        <v>12.186318</v>
      </c>
    </row>
    <row r="75" spans="1:6" x14ac:dyDescent="0.2">
      <c r="A75" s="2" t="s">
        <v>166</v>
      </c>
      <c r="B75" s="16">
        <v>16.0533134</v>
      </c>
    </row>
    <row r="76" spans="1:6" x14ac:dyDescent="0.2">
      <c r="A76" s="2" t="s">
        <v>167</v>
      </c>
      <c r="B76" s="16">
        <v>11.935717800000001</v>
      </c>
    </row>
    <row r="77" spans="1:6" x14ac:dyDescent="0.2">
      <c r="A77" s="2" t="s">
        <v>168</v>
      </c>
      <c r="B77" s="16">
        <v>15.7323977</v>
      </c>
    </row>
    <row r="79" spans="1:6" x14ac:dyDescent="0.2">
      <c r="A79" s="15" t="s">
        <v>894</v>
      </c>
    </row>
    <row r="80" spans="1:6" x14ac:dyDescent="0.2">
      <c r="A80" s="2" t="s">
        <v>165</v>
      </c>
      <c r="B80" s="16">
        <v>13.605087599999999</v>
      </c>
    </row>
    <row r="81" spans="1:2" x14ac:dyDescent="0.2">
      <c r="A81" s="2" t="s">
        <v>166</v>
      </c>
      <c r="B81" s="16">
        <v>17.9436654</v>
      </c>
    </row>
    <row r="82" spans="1:2" x14ac:dyDescent="0.2">
      <c r="A82" s="2" t="s">
        <v>167</v>
      </c>
      <c r="B82" s="16">
        <v>13.290526099999999</v>
      </c>
    </row>
    <row r="83" spans="1:2" x14ac:dyDescent="0.2">
      <c r="A83" s="2" t="s">
        <v>168</v>
      </c>
      <c r="B83" s="16">
        <v>17.518165700000001</v>
      </c>
    </row>
    <row r="85" spans="1:2" x14ac:dyDescent="0.2">
      <c r="A85" s="15" t="s">
        <v>169</v>
      </c>
      <c r="B85" s="52" t="s">
        <v>170</v>
      </c>
    </row>
    <row r="86" spans="1:2" x14ac:dyDescent="0.2">
      <c r="A86" s="15" t="s">
        <v>895</v>
      </c>
      <c r="B86" s="53">
        <v>0.30433344972914883</v>
      </c>
    </row>
  </sheetData>
  <mergeCells count="1">
    <mergeCell ref="A1:E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5.85546875" style="2" bestFit="1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48" t="s">
        <v>1340</v>
      </c>
      <c r="B1" s="48"/>
      <c r="C1" s="48"/>
      <c r="D1" s="48"/>
      <c r="E1" s="48"/>
    </row>
    <row r="3" spans="1:6" s="1" customFormat="1" x14ac:dyDescent="0.2">
      <c r="A3" s="5" t="s">
        <v>0</v>
      </c>
      <c r="B3" s="5" t="s">
        <v>1</v>
      </c>
      <c r="C3" s="5" t="s">
        <v>879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6</v>
      </c>
      <c r="B5" s="10"/>
      <c r="C5" s="10"/>
      <c r="D5" s="10"/>
      <c r="E5" s="10"/>
      <c r="F5" s="10"/>
    </row>
    <row r="6" spans="1:6" x14ac:dyDescent="0.2">
      <c r="A6" s="12" t="s">
        <v>7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8</v>
      </c>
      <c r="B8" s="10" t="s">
        <v>9</v>
      </c>
      <c r="C8" s="10" t="s">
        <v>10</v>
      </c>
      <c r="D8" s="10">
        <v>5750000</v>
      </c>
      <c r="E8" s="10">
        <v>72395.375</v>
      </c>
      <c r="F8" s="10">
        <v>7.5816052148130977</v>
      </c>
    </row>
    <row r="9" spans="1:6" x14ac:dyDescent="0.2">
      <c r="A9" s="10" t="s">
        <v>31</v>
      </c>
      <c r="B9" s="10" t="s">
        <v>32</v>
      </c>
      <c r="C9" s="10" t="s">
        <v>10</v>
      </c>
      <c r="D9" s="10">
        <v>14800000</v>
      </c>
      <c r="E9" s="10">
        <v>40973.800000000003</v>
      </c>
      <c r="F9" s="10">
        <v>4.2909809604647933</v>
      </c>
    </row>
    <row r="10" spans="1:6" x14ac:dyDescent="0.2">
      <c r="A10" s="10" t="s">
        <v>24</v>
      </c>
      <c r="B10" s="10" t="s">
        <v>25</v>
      </c>
      <c r="C10" s="10" t="s">
        <v>26</v>
      </c>
      <c r="D10" s="10">
        <v>11400000</v>
      </c>
      <c r="E10" s="10">
        <v>36348.9</v>
      </c>
      <c r="F10" s="10">
        <v>3.8066383355665994</v>
      </c>
    </row>
    <row r="11" spans="1:6" x14ac:dyDescent="0.2">
      <c r="A11" s="10" t="s">
        <v>33</v>
      </c>
      <c r="B11" s="10" t="s">
        <v>34</v>
      </c>
      <c r="C11" s="10" t="s">
        <v>10</v>
      </c>
      <c r="D11" s="10">
        <v>2920000</v>
      </c>
      <c r="E11" s="10">
        <v>35034.160000000003</v>
      </c>
      <c r="F11" s="10">
        <v>3.6689521969130827</v>
      </c>
    </row>
    <row r="12" spans="1:6" x14ac:dyDescent="0.2">
      <c r="A12" s="10" t="s">
        <v>13</v>
      </c>
      <c r="B12" s="10" t="s">
        <v>14</v>
      </c>
      <c r="C12" s="10" t="s">
        <v>15</v>
      </c>
      <c r="D12" s="10">
        <v>3400000</v>
      </c>
      <c r="E12" s="10">
        <v>33915</v>
      </c>
      <c r="F12" s="10">
        <v>3.5517481725923261</v>
      </c>
    </row>
    <row r="13" spans="1:6" x14ac:dyDescent="0.2">
      <c r="A13" s="10" t="s">
        <v>29</v>
      </c>
      <c r="B13" s="10" t="s">
        <v>30</v>
      </c>
      <c r="C13" s="10" t="s">
        <v>10</v>
      </c>
      <c r="D13" s="10">
        <v>2550000</v>
      </c>
      <c r="E13" s="10">
        <v>32443.65</v>
      </c>
      <c r="F13" s="10">
        <v>3.3976610526234712</v>
      </c>
    </row>
    <row r="14" spans="1:6" x14ac:dyDescent="0.2">
      <c r="A14" s="10" t="s">
        <v>42</v>
      </c>
      <c r="B14" s="10" t="s">
        <v>43</v>
      </c>
      <c r="C14" s="10" t="s">
        <v>44</v>
      </c>
      <c r="D14" s="10">
        <v>2030000</v>
      </c>
      <c r="E14" s="10">
        <v>30058.21</v>
      </c>
      <c r="F14" s="10">
        <v>3.1478458628599846</v>
      </c>
    </row>
    <row r="15" spans="1:6" x14ac:dyDescent="0.2">
      <c r="A15" s="10" t="s">
        <v>37</v>
      </c>
      <c r="B15" s="10" t="s">
        <v>38</v>
      </c>
      <c r="C15" s="10" t="s">
        <v>10</v>
      </c>
      <c r="D15" s="10">
        <v>3150000</v>
      </c>
      <c r="E15" s="10">
        <v>25809.525000000001</v>
      </c>
      <c r="F15" s="10">
        <v>2.7029023515915074</v>
      </c>
    </row>
    <row r="16" spans="1:6" x14ac:dyDescent="0.2">
      <c r="A16" s="10" t="s">
        <v>18</v>
      </c>
      <c r="B16" s="10" t="s">
        <v>19</v>
      </c>
      <c r="C16" s="10" t="s">
        <v>20</v>
      </c>
      <c r="D16" s="10">
        <v>670000</v>
      </c>
      <c r="E16" s="10">
        <v>22535.115000000002</v>
      </c>
      <c r="F16" s="10">
        <v>2.3599897838834711</v>
      </c>
    </row>
    <row r="17" spans="1:6" x14ac:dyDescent="0.2">
      <c r="A17" s="10" t="s">
        <v>21</v>
      </c>
      <c r="B17" s="10" t="s">
        <v>22</v>
      </c>
      <c r="C17" s="10" t="s">
        <v>23</v>
      </c>
      <c r="D17" s="10">
        <v>1640000</v>
      </c>
      <c r="E17" s="10">
        <v>21513.52</v>
      </c>
      <c r="F17" s="10">
        <v>2.253003253605439</v>
      </c>
    </row>
    <row r="18" spans="1:6" x14ac:dyDescent="0.2">
      <c r="A18" s="10" t="s">
        <v>35</v>
      </c>
      <c r="B18" s="10" t="s">
        <v>36</v>
      </c>
      <c r="C18" s="10" t="s">
        <v>23</v>
      </c>
      <c r="D18" s="10">
        <v>4000000</v>
      </c>
      <c r="E18" s="10">
        <v>21480</v>
      </c>
      <c r="F18" s="10">
        <v>2.2494928718054896</v>
      </c>
    </row>
    <row r="19" spans="1:6" x14ac:dyDescent="0.2">
      <c r="A19" s="10" t="s">
        <v>45</v>
      </c>
      <c r="B19" s="10" t="s">
        <v>46</v>
      </c>
      <c r="C19" s="10" t="s">
        <v>47</v>
      </c>
      <c r="D19" s="10">
        <v>3140000</v>
      </c>
      <c r="E19" s="10">
        <v>21008.17</v>
      </c>
      <c r="F19" s="10">
        <v>2.2000804778714116</v>
      </c>
    </row>
    <row r="20" spans="1:6" x14ac:dyDescent="0.2">
      <c r="A20" s="10" t="s">
        <v>69</v>
      </c>
      <c r="B20" s="10" t="s">
        <v>70</v>
      </c>
      <c r="C20" s="10" t="s">
        <v>15</v>
      </c>
      <c r="D20" s="10">
        <v>2700000</v>
      </c>
      <c r="E20" s="10">
        <v>20605.05</v>
      </c>
      <c r="F20" s="10">
        <v>2.1578637382772667</v>
      </c>
    </row>
    <row r="21" spans="1:6" x14ac:dyDescent="0.2">
      <c r="A21" s="10" t="s">
        <v>60</v>
      </c>
      <c r="B21" s="10" t="s">
        <v>61</v>
      </c>
      <c r="C21" s="10" t="s">
        <v>20</v>
      </c>
      <c r="D21" s="10">
        <v>4453977</v>
      </c>
      <c r="E21" s="10">
        <v>18838.095720000001</v>
      </c>
      <c r="F21" s="10">
        <v>1.9728194618496044</v>
      </c>
    </row>
    <row r="22" spans="1:6" x14ac:dyDescent="0.2">
      <c r="A22" s="10" t="s">
        <v>48</v>
      </c>
      <c r="B22" s="10" t="s">
        <v>49</v>
      </c>
      <c r="C22" s="10" t="s">
        <v>50</v>
      </c>
      <c r="D22" s="10">
        <v>460000</v>
      </c>
      <c r="E22" s="10">
        <v>18320.419999999998</v>
      </c>
      <c r="F22" s="10">
        <v>1.9186058751621378</v>
      </c>
    </row>
    <row r="23" spans="1:6" x14ac:dyDescent="0.2">
      <c r="A23" s="10" t="s">
        <v>16</v>
      </c>
      <c r="B23" s="10" t="s">
        <v>17</v>
      </c>
      <c r="C23" s="10" t="s">
        <v>10</v>
      </c>
      <c r="D23" s="10">
        <v>6900000</v>
      </c>
      <c r="E23" s="10">
        <v>17802</v>
      </c>
      <c r="F23" s="10">
        <v>1.8643143437561138</v>
      </c>
    </row>
    <row r="24" spans="1:6" x14ac:dyDescent="0.2">
      <c r="A24" s="10" t="s">
        <v>118</v>
      </c>
      <c r="B24" s="10" t="s">
        <v>119</v>
      </c>
      <c r="C24" s="10" t="s">
        <v>66</v>
      </c>
      <c r="D24" s="10">
        <v>2000000</v>
      </c>
      <c r="E24" s="10">
        <v>17400</v>
      </c>
      <c r="F24" s="10">
        <v>1.8222148961552844</v>
      </c>
    </row>
    <row r="25" spans="1:6" x14ac:dyDescent="0.2">
      <c r="A25" s="10" t="s">
        <v>51</v>
      </c>
      <c r="B25" s="10" t="s">
        <v>52</v>
      </c>
      <c r="C25" s="10" t="s">
        <v>23</v>
      </c>
      <c r="D25" s="10">
        <v>510000</v>
      </c>
      <c r="E25" s="10">
        <v>17094.435000000001</v>
      </c>
      <c r="F25" s="10">
        <v>1.7902146033539235</v>
      </c>
    </row>
    <row r="26" spans="1:6" x14ac:dyDescent="0.2">
      <c r="A26" s="10" t="s">
        <v>102</v>
      </c>
      <c r="B26" s="10" t="s">
        <v>103</v>
      </c>
      <c r="C26" s="10" t="s">
        <v>104</v>
      </c>
      <c r="D26" s="10">
        <v>3800000</v>
      </c>
      <c r="E26" s="10">
        <v>15735.8</v>
      </c>
      <c r="F26" s="10">
        <v>1.6479315610873753</v>
      </c>
    </row>
    <row r="27" spans="1:6" x14ac:dyDescent="0.2">
      <c r="A27" s="10" t="s">
        <v>85</v>
      </c>
      <c r="B27" s="10" t="s">
        <v>86</v>
      </c>
      <c r="C27" s="10" t="s">
        <v>87</v>
      </c>
      <c r="D27" s="10">
        <v>1800000</v>
      </c>
      <c r="E27" s="10">
        <v>15282.9</v>
      </c>
      <c r="F27" s="10">
        <v>1.6005016112903219</v>
      </c>
    </row>
    <row r="28" spans="1:6" x14ac:dyDescent="0.2">
      <c r="A28" s="10" t="s">
        <v>83</v>
      </c>
      <c r="B28" s="10" t="s">
        <v>84</v>
      </c>
      <c r="C28" s="10" t="s">
        <v>50</v>
      </c>
      <c r="D28" s="10">
        <v>1550000</v>
      </c>
      <c r="E28" s="10">
        <v>14962.15</v>
      </c>
      <c r="F28" s="10">
        <v>1.5669110694545858</v>
      </c>
    </row>
    <row r="29" spans="1:6" x14ac:dyDescent="0.2">
      <c r="A29" s="10" t="s">
        <v>114</v>
      </c>
      <c r="B29" s="10" t="s">
        <v>115</v>
      </c>
      <c r="C29" s="10" t="s">
        <v>20</v>
      </c>
      <c r="D29" s="10">
        <v>945000</v>
      </c>
      <c r="E29" s="10">
        <v>13374.112499999999</v>
      </c>
      <c r="F29" s="10">
        <v>1.4006038517446318</v>
      </c>
    </row>
    <row r="30" spans="1:6" x14ac:dyDescent="0.2">
      <c r="A30" s="10" t="s">
        <v>76</v>
      </c>
      <c r="B30" s="10" t="s">
        <v>77</v>
      </c>
      <c r="C30" s="10" t="s">
        <v>20</v>
      </c>
      <c r="D30" s="10">
        <v>850000</v>
      </c>
      <c r="E30" s="10">
        <v>12650.975</v>
      </c>
      <c r="F30" s="10">
        <v>1.3248732813728796</v>
      </c>
    </row>
    <row r="31" spans="1:6" x14ac:dyDescent="0.2">
      <c r="A31" s="10" t="s">
        <v>98</v>
      </c>
      <c r="B31" s="10" t="s">
        <v>99</v>
      </c>
      <c r="C31" s="10" t="s">
        <v>44</v>
      </c>
      <c r="D31" s="10">
        <v>3100000</v>
      </c>
      <c r="E31" s="10">
        <v>11987.7</v>
      </c>
      <c r="F31" s="10">
        <v>1.2554118109563626</v>
      </c>
    </row>
    <row r="32" spans="1:6" x14ac:dyDescent="0.2">
      <c r="A32" s="10" t="s">
        <v>74</v>
      </c>
      <c r="B32" s="10" t="s">
        <v>75</v>
      </c>
      <c r="C32" s="10" t="s">
        <v>20</v>
      </c>
      <c r="D32" s="10">
        <v>1596361</v>
      </c>
      <c r="E32" s="10">
        <v>11867.347669999999</v>
      </c>
      <c r="F32" s="10">
        <v>1.2428079139153856</v>
      </c>
    </row>
    <row r="33" spans="1:6" x14ac:dyDescent="0.2">
      <c r="A33" s="10" t="s">
        <v>55</v>
      </c>
      <c r="B33" s="10" t="s">
        <v>56</v>
      </c>
      <c r="C33" s="10" t="s">
        <v>23</v>
      </c>
      <c r="D33" s="10">
        <v>2900000</v>
      </c>
      <c r="E33" s="10">
        <v>11745</v>
      </c>
      <c r="F33" s="10">
        <v>1.2299950549048173</v>
      </c>
    </row>
    <row r="34" spans="1:6" x14ac:dyDescent="0.2">
      <c r="A34" s="10" t="s">
        <v>105</v>
      </c>
      <c r="B34" s="10" t="s">
        <v>106</v>
      </c>
      <c r="C34" s="10" t="s">
        <v>107</v>
      </c>
      <c r="D34" s="10">
        <v>7200000</v>
      </c>
      <c r="E34" s="10">
        <v>11721.6</v>
      </c>
      <c r="F34" s="10">
        <v>1.2275444900444705</v>
      </c>
    </row>
    <row r="35" spans="1:6" x14ac:dyDescent="0.2">
      <c r="A35" s="10" t="s">
        <v>11</v>
      </c>
      <c r="B35" s="10" t="s">
        <v>12</v>
      </c>
      <c r="C35" s="10" t="s">
        <v>10</v>
      </c>
      <c r="D35" s="10">
        <v>2400000</v>
      </c>
      <c r="E35" s="10">
        <v>11685.6</v>
      </c>
      <c r="F35" s="10">
        <v>1.2237743902593217</v>
      </c>
    </row>
    <row r="36" spans="1:6" x14ac:dyDescent="0.2">
      <c r="A36" s="10" t="s">
        <v>96</v>
      </c>
      <c r="B36" s="10" t="s">
        <v>97</v>
      </c>
      <c r="C36" s="10" t="s">
        <v>66</v>
      </c>
      <c r="D36" s="10">
        <v>4100000</v>
      </c>
      <c r="E36" s="10">
        <v>11559.95</v>
      </c>
      <c r="F36" s="10">
        <v>1.2106156947592117</v>
      </c>
    </row>
    <row r="37" spans="1:6" x14ac:dyDescent="0.2">
      <c r="A37" s="10" t="s">
        <v>78</v>
      </c>
      <c r="B37" s="10" t="s">
        <v>79</v>
      </c>
      <c r="C37" s="10" t="s">
        <v>80</v>
      </c>
      <c r="D37" s="10">
        <v>1140000</v>
      </c>
      <c r="E37" s="10">
        <v>11540.79</v>
      </c>
      <c r="F37" s="10">
        <v>1.2086091638735603</v>
      </c>
    </row>
    <row r="38" spans="1:6" x14ac:dyDescent="0.2">
      <c r="A38" s="10" t="s">
        <v>913</v>
      </c>
      <c r="B38" s="10" t="s">
        <v>914</v>
      </c>
      <c r="C38" s="10" t="s">
        <v>80</v>
      </c>
      <c r="D38" s="10">
        <v>5650000</v>
      </c>
      <c r="E38" s="10">
        <v>11407.35</v>
      </c>
      <c r="F38" s="10">
        <v>1.1946346606699418</v>
      </c>
    </row>
    <row r="39" spans="1:6" x14ac:dyDescent="0.2">
      <c r="A39" s="10" t="s">
        <v>126</v>
      </c>
      <c r="B39" s="10" t="s">
        <v>127</v>
      </c>
      <c r="C39" s="10" t="s">
        <v>128</v>
      </c>
      <c r="D39" s="10">
        <v>3500000</v>
      </c>
      <c r="E39" s="10">
        <v>11368</v>
      </c>
      <c r="F39" s="10">
        <v>1.1905137321547858</v>
      </c>
    </row>
    <row r="40" spans="1:6" x14ac:dyDescent="0.2">
      <c r="A40" s="10" t="s">
        <v>880</v>
      </c>
      <c r="B40" s="10" t="s">
        <v>881</v>
      </c>
      <c r="C40" s="10" t="s">
        <v>80</v>
      </c>
      <c r="D40" s="10">
        <v>5750000</v>
      </c>
      <c r="E40" s="10">
        <v>11255.625</v>
      </c>
      <c r="F40" s="10">
        <v>1.1787452609504498</v>
      </c>
    </row>
    <row r="41" spans="1:6" x14ac:dyDescent="0.2">
      <c r="A41" s="10" t="s">
        <v>93</v>
      </c>
      <c r="B41" s="10" t="s">
        <v>94</v>
      </c>
      <c r="C41" s="10" t="s">
        <v>95</v>
      </c>
      <c r="D41" s="10">
        <v>7000000</v>
      </c>
      <c r="E41" s="10">
        <v>11214</v>
      </c>
      <c r="F41" s="10">
        <v>1.1743860830738715</v>
      </c>
    </row>
    <row r="42" spans="1:6" x14ac:dyDescent="0.2">
      <c r="A42" s="10" t="s">
        <v>57</v>
      </c>
      <c r="B42" s="10" t="s">
        <v>58</v>
      </c>
      <c r="C42" s="10" t="s">
        <v>59</v>
      </c>
      <c r="D42" s="10">
        <v>6895969</v>
      </c>
      <c r="E42" s="10">
        <v>10868.047140000001</v>
      </c>
      <c r="F42" s="10">
        <v>1.1381561718750484</v>
      </c>
    </row>
    <row r="43" spans="1:6" x14ac:dyDescent="0.2">
      <c r="A43" s="10" t="s">
        <v>1086</v>
      </c>
      <c r="B43" s="10" t="s">
        <v>1087</v>
      </c>
      <c r="C43" s="10" t="s">
        <v>15</v>
      </c>
      <c r="D43" s="10">
        <v>450000</v>
      </c>
      <c r="E43" s="10">
        <v>10794.15</v>
      </c>
      <c r="F43" s="10">
        <v>1.1304172943295727</v>
      </c>
    </row>
    <row r="44" spans="1:6" x14ac:dyDescent="0.2">
      <c r="A44" s="10" t="s">
        <v>903</v>
      </c>
      <c r="B44" s="10" t="s">
        <v>904</v>
      </c>
      <c r="C44" s="10" t="s">
        <v>10</v>
      </c>
      <c r="D44" s="10">
        <v>13000000</v>
      </c>
      <c r="E44" s="10">
        <v>10653.5</v>
      </c>
      <c r="F44" s="10">
        <v>1.1156877239189842</v>
      </c>
    </row>
    <row r="45" spans="1:6" x14ac:dyDescent="0.2">
      <c r="A45" s="10" t="s">
        <v>100</v>
      </c>
      <c r="B45" s="10" t="s">
        <v>101</v>
      </c>
      <c r="C45" s="10" t="s">
        <v>80</v>
      </c>
      <c r="D45" s="10">
        <v>1000000</v>
      </c>
      <c r="E45" s="10">
        <v>10618</v>
      </c>
      <c r="F45" s="10">
        <v>1.1119699866308512</v>
      </c>
    </row>
    <row r="46" spans="1:6" x14ac:dyDescent="0.2">
      <c r="A46" s="10" t="s">
        <v>62</v>
      </c>
      <c r="B46" s="10" t="s">
        <v>63</v>
      </c>
      <c r="C46" s="10" t="s">
        <v>26</v>
      </c>
      <c r="D46" s="10">
        <v>1555556</v>
      </c>
      <c r="E46" s="10">
        <v>9882.4472679999999</v>
      </c>
      <c r="F46" s="10">
        <v>1.034939231161994</v>
      </c>
    </row>
    <row r="47" spans="1:6" x14ac:dyDescent="0.2">
      <c r="A47" s="10" t="s">
        <v>1066</v>
      </c>
      <c r="B47" s="10" t="s">
        <v>1067</v>
      </c>
      <c r="C47" s="10" t="s">
        <v>90</v>
      </c>
      <c r="D47" s="10">
        <v>2030000</v>
      </c>
      <c r="E47" s="10">
        <v>9770.39</v>
      </c>
      <c r="F47" s="10">
        <v>1.0232040344394615</v>
      </c>
    </row>
    <row r="48" spans="1:6" x14ac:dyDescent="0.2">
      <c r="A48" s="10" t="s">
        <v>27</v>
      </c>
      <c r="B48" s="10" t="s">
        <v>28</v>
      </c>
      <c r="C48" s="10" t="s">
        <v>15</v>
      </c>
      <c r="D48" s="10">
        <v>2200000</v>
      </c>
      <c r="E48" s="10">
        <v>9584.2999999999993</v>
      </c>
      <c r="F48" s="10">
        <v>1.0037157603000628</v>
      </c>
    </row>
    <row r="49" spans="1:6" x14ac:dyDescent="0.2">
      <c r="A49" s="10" t="s">
        <v>116</v>
      </c>
      <c r="B49" s="10" t="s">
        <v>117</v>
      </c>
      <c r="C49" s="10" t="s">
        <v>10</v>
      </c>
      <c r="D49" s="10">
        <v>1930000</v>
      </c>
      <c r="E49" s="10">
        <v>9242.77</v>
      </c>
      <c r="F49" s="10">
        <v>0.96794903308834379</v>
      </c>
    </row>
    <row r="50" spans="1:6" x14ac:dyDescent="0.2">
      <c r="A50" s="10" t="s">
        <v>882</v>
      </c>
      <c r="B50" s="10" t="s">
        <v>883</v>
      </c>
      <c r="C50" s="10" t="s">
        <v>87</v>
      </c>
      <c r="D50" s="10">
        <v>640000</v>
      </c>
      <c r="E50" s="10">
        <v>9014.08</v>
      </c>
      <c r="F50" s="10">
        <v>0.94399947420318542</v>
      </c>
    </row>
    <row r="51" spans="1:6" x14ac:dyDescent="0.2">
      <c r="A51" s="10" t="s">
        <v>1200</v>
      </c>
      <c r="B51" s="10" t="s">
        <v>1201</v>
      </c>
      <c r="C51" s="10" t="s">
        <v>50</v>
      </c>
      <c r="D51" s="10">
        <v>585000</v>
      </c>
      <c r="E51" s="10">
        <v>8872.6949999999997</v>
      </c>
      <c r="F51" s="10">
        <v>0.92919293092198352</v>
      </c>
    </row>
    <row r="52" spans="1:6" x14ac:dyDescent="0.2">
      <c r="A52" s="10" t="s">
        <v>64</v>
      </c>
      <c r="B52" s="10" t="s">
        <v>65</v>
      </c>
      <c r="C52" s="10" t="s">
        <v>66</v>
      </c>
      <c r="D52" s="10">
        <v>1050000</v>
      </c>
      <c r="E52" s="10">
        <v>8783.25</v>
      </c>
      <c r="F52" s="10">
        <v>0.91982580383079915</v>
      </c>
    </row>
    <row r="53" spans="1:6" x14ac:dyDescent="0.2">
      <c r="A53" s="10" t="s">
        <v>1088</v>
      </c>
      <c r="B53" s="10" t="s">
        <v>1089</v>
      </c>
      <c r="C53" s="10" t="s">
        <v>15</v>
      </c>
      <c r="D53" s="10">
        <v>1900000</v>
      </c>
      <c r="E53" s="10">
        <v>8779.9</v>
      </c>
      <c r="F53" s="10">
        <v>0.91947497510079212</v>
      </c>
    </row>
    <row r="54" spans="1:6" x14ac:dyDescent="0.2">
      <c r="A54" s="10" t="s">
        <v>884</v>
      </c>
      <c r="B54" s="10" t="s">
        <v>885</v>
      </c>
      <c r="C54" s="10" t="s">
        <v>886</v>
      </c>
      <c r="D54" s="10">
        <v>580000</v>
      </c>
      <c r="E54" s="10">
        <v>8550.07</v>
      </c>
      <c r="F54" s="10">
        <v>0.89540602972243755</v>
      </c>
    </row>
    <row r="55" spans="1:6" x14ac:dyDescent="0.2">
      <c r="A55" s="10" t="s">
        <v>1062</v>
      </c>
      <c r="B55" s="10" t="s">
        <v>1063</v>
      </c>
      <c r="C55" s="10" t="s">
        <v>90</v>
      </c>
      <c r="D55" s="10">
        <v>4150000</v>
      </c>
      <c r="E55" s="10">
        <v>7623.55</v>
      </c>
      <c r="F55" s="10">
        <v>0.79837622825198962</v>
      </c>
    </row>
    <row r="56" spans="1:6" x14ac:dyDescent="0.2">
      <c r="A56" s="10" t="s">
        <v>1176</v>
      </c>
      <c r="B56" s="10" t="s">
        <v>1177</v>
      </c>
      <c r="C56" s="10" t="s">
        <v>66</v>
      </c>
      <c r="D56" s="10">
        <v>2900000</v>
      </c>
      <c r="E56" s="10">
        <v>7049.9</v>
      </c>
      <c r="F56" s="10">
        <v>0.73830073542558283</v>
      </c>
    </row>
    <row r="57" spans="1:6" x14ac:dyDescent="0.2">
      <c r="A57" s="10" t="s">
        <v>111</v>
      </c>
      <c r="B57" s="10" t="s">
        <v>112</v>
      </c>
      <c r="C57" s="10" t="s">
        <v>113</v>
      </c>
      <c r="D57" s="10">
        <v>3400000</v>
      </c>
      <c r="E57" s="10">
        <v>6611.3</v>
      </c>
      <c r="F57" s="10">
        <v>0.69236835304318578</v>
      </c>
    </row>
    <row r="58" spans="1:6" x14ac:dyDescent="0.2">
      <c r="A58" s="10" t="s">
        <v>1341</v>
      </c>
      <c r="B58" s="10" t="s">
        <v>1342</v>
      </c>
      <c r="C58" s="10" t="s">
        <v>66</v>
      </c>
      <c r="D58" s="10">
        <v>640000</v>
      </c>
      <c r="E58" s="10">
        <v>6402.56</v>
      </c>
      <c r="F58" s="10">
        <v>0.67050805778896438</v>
      </c>
    </row>
    <row r="59" spans="1:6" x14ac:dyDescent="0.2">
      <c r="A59" s="10" t="s">
        <v>1072</v>
      </c>
      <c r="B59" s="10" t="s">
        <v>1073</v>
      </c>
      <c r="C59" s="10" t="s">
        <v>26</v>
      </c>
      <c r="D59" s="10">
        <v>7500000</v>
      </c>
      <c r="E59" s="10">
        <v>5715</v>
      </c>
      <c r="F59" s="10">
        <v>0.59850334089238222</v>
      </c>
    </row>
    <row r="60" spans="1:6" x14ac:dyDescent="0.2">
      <c r="A60" s="10" t="s">
        <v>911</v>
      </c>
      <c r="B60" s="10" t="s">
        <v>912</v>
      </c>
      <c r="C60" s="10" t="s">
        <v>886</v>
      </c>
      <c r="D60" s="10">
        <v>2800000</v>
      </c>
      <c r="E60" s="10">
        <v>5000.8</v>
      </c>
      <c r="F60" s="10">
        <v>0.52370875015479013</v>
      </c>
    </row>
    <row r="61" spans="1:6" x14ac:dyDescent="0.2">
      <c r="A61" s="10" t="s">
        <v>973</v>
      </c>
      <c r="B61" s="10" t="s">
        <v>974</v>
      </c>
      <c r="C61" s="10" t="s">
        <v>113</v>
      </c>
      <c r="D61" s="10">
        <v>5344319</v>
      </c>
      <c r="E61" s="10">
        <v>4807.2149410000002</v>
      </c>
      <c r="F61" s="10">
        <v>0.5034355560063476</v>
      </c>
    </row>
    <row r="62" spans="1:6" x14ac:dyDescent="0.2">
      <c r="A62" s="10" t="s">
        <v>108</v>
      </c>
      <c r="B62" s="10" t="s">
        <v>109</v>
      </c>
      <c r="C62" s="10" t="s">
        <v>110</v>
      </c>
      <c r="D62" s="10">
        <v>600000</v>
      </c>
      <c r="E62" s="10">
        <v>4312.8</v>
      </c>
      <c r="F62" s="10">
        <v>0.45165795426083399</v>
      </c>
    </row>
    <row r="63" spans="1:6" x14ac:dyDescent="0.2">
      <c r="A63" s="10" t="s">
        <v>306</v>
      </c>
      <c r="B63" s="10" t="s">
        <v>307</v>
      </c>
      <c r="C63" s="10" t="s">
        <v>87</v>
      </c>
      <c r="D63" s="10">
        <v>2747000</v>
      </c>
      <c r="E63" s="10">
        <v>3797.7275</v>
      </c>
      <c r="F63" s="10">
        <v>0.3977169897723315</v>
      </c>
    </row>
    <row r="64" spans="1:6" x14ac:dyDescent="0.2">
      <c r="A64" s="10" t="s">
        <v>120</v>
      </c>
      <c r="B64" s="10" t="s">
        <v>121</v>
      </c>
      <c r="C64" s="10" t="s">
        <v>107</v>
      </c>
      <c r="D64" s="10">
        <v>1267354</v>
      </c>
      <c r="E64" s="10">
        <v>3130.9980569999998</v>
      </c>
      <c r="F64" s="10">
        <v>0.32789375283325589</v>
      </c>
    </row>
    <row r="65" spans="1:6" x14ac:dyDescent="0.2">
      <c r="A65" s="10" t="s">
        <v>957</v>
      </c>
      <c r="B65" s="10" t="s">
        <v>958</v>
      </c>
      <c r="C65" s="10" t="s">
        <v>128</v>
      </c>
      <c r="D65" s="10">
        <v>2650000</v>
      </c>
      <c r="E65" s="10">
        <v>2940.1750000000002</v>
      </c>
      <c r="F65" s="10">
        <v>0.30790980932777956</v>
      </c>
    </row>
    <row r="66" spans="1:6" x14ac:dyDescent="0.2">
      <c r="A66" s="10" t="s">
        <v>88</v>
      </c>
      <c r="B66" s="10" t="s">
        <v>89</v>
      </c>
      <c r="C66" s="10" t="s">
        <v>90</v>
      </c>
      <c r="D66" s="10">
        <v>540000</v>
      </c>
      <c r="E66" s="10">
        <v>2017.17</v>
      </c>
      <c r="F66" s="10">
        <v>0.21124811621135378</v>
      </c>
    </row>
    <row r="67" spans="1:6" x14ac:dyDescent="0.2">
      <c r="A67" s="10" t="s">
        <v>1048</v>
      </c>
      <c r="B67" s="10" t="s">
        <v>1049</v>
      </c>
      <c r="C67" s="10" t="s">
        <v>87</v>
      </c>
      <c r="D67" s="10">
        <v>400000</v>
      </c>
      <c r="E67" s="10">
        <v>557</v>
      </c>
      <c r="F67" s="10">
        <v>5.8331821675775497E-2</v>
      </c>
    </row>
    <row r="68" spans="1:6" x14ac:dyDescent="0.2">
      <c r="A68" s="12" t="s">
        <v>134</v>
      </c>
      <c r="B68" s="10"/>
      <c r="C68" s="10"/>
      <c r="D68" s="10"/>
      <c r="E68" s="12">
        <f xml:space="preserve"> SUM(E8:E67)</f>
        <v>888314.12079600035</v>
      </c>
      <c r="F68" s="12">
        <f>SUM(F8:F67)</f>
        <v>93.028690998825098</v>
      </c>
    </row>
    <row r="69" spans="1:6" x14ac:dyDescent="0.2">
      <c r="A69" s="10"/>
      <c r="B69" s="10"/>
      <c r="C69" s="10"/>
      <c r="D69" s="10"/>
      <c r="E69" s="10"/>
      <c r="F69" s="10"/>
    </row>
    <row r="70" spans="1:6" x14ac:dyDescent="0.2">
      <c r="A70" s="12" t="s">
        <v>889</v>
      </c>
      <c r="B70" s="10"/>
      <c r="C70" s="10"/>
      <c r="D70" s="10"/>
      <c r="E70" s="10"/>
      <c r="F70" s="10"/>
    </row>
    <row r="71" spans="1:6" x14ac:dyDescent="0.2">
      <c r="A71" s="10" t="s">
        <v>890</v>
      </c>
      <c r="B71" s="10" t="s">
        <v>891</v>
      </c>
      <c r="C71" s="10" t="s">
        <v>131</v>
      </c>
      <c r="D71" s="10">
        <v>38000</v>
      </c>
      <c r="E71" s="10">
        <v>0.60040000000000004</v>
      </c>
      <c r="F71" s="10">
        <v>6.2876886416760521E-5</v>
      </c>
    </row>
    <row r="72" spans="1:6" x14ac:dyDescent="0.2">
      <c r="A72" s="10" t="s">
        <v>132</v>
      </c>
      <c r="B72" s="10" t="s">
        <v>133</v>
      </c>
      <c r="C72" s="10" t="s">
        <v>131</v>
      </c>
      <c r="D72" s="10">
        <v>73500</v>
      </c>
      <c r="E72" s="10">
        <v>7.3499999999999998E-3</v>
      </c>
      <c r="F72" s="10">
        <v>7.6972870613455983E-7</v>
      </c>
    </row>
    <row r="73" spans="1:6" x14ac:dyDescent="0.2">
      <c r="A73" s="10" t="s">
        <v>1094</v>
      </c>
      <c r="B73" s="10" t="s">
        <v>1343</v>
      </c>
      <c r="C73" s="10" t="s">
        <v>131</v>
      </c>
      <c r="D73" s="10">
        <v>45000</v>
      </c>
      <c r="E73" s="10">
        <v>4.4999999999999997E-3</v>
      </c>
      <c r="F73" s="10">
        <v>4.71262473143608E-7</v>
      </c>
    </row>
    <row r="74" spans="1:6" x14ac:dyDescent="0.2">
      <c r="A74" s="12" t="s">
        <v>134</v>
      </c>
      <c r="B74" s="10"/>
      <c r="C74" s="10"/>
      <c r="D74" s="10"/>
      <c r="E74" s="12">
        <f>SUM(E71:E73)</f>
        <v>0.61224999999999996</v>
      </c>
      <c r="F74" s="12">
        <f>SUM(F71:F73)</f>
        <v>6.4117877596038683E-5</v>
      </c>
    </row>
    <row r="75" spans="1:6" x14ac:dyDescent="0.2">
      <c r="A75" s="10"/>
      <c r="B75" s="10"/>
      <c r="C75" s="10"/>
      <c r="D75" s="10"/>
      <c r="E75" s="10"/>
      <c r="F75" s="10"/>
    </row>
    <row r="76" spans="1:6" x14ac:dyDescent="0.2">
      <c r="A76" s="12" t="s">
        <v>1096</v>
      </c>
      <c r="B76" s="10"/>
      <c r="C76" s="10"/>
      <c r="D76" s="10"/>
      <c r="E76" s="10"/>
      <c r="F76" s="10"/>
    </row>
    <row r="77" spans="1:6" x14ac:dyDescent="0.2">
      <c r="A77" s="10" t="s">
        <v>1099</v>
      </c>
      <c r="B77" s="10" t="s">
        <v>1100</v>
      </c>
      <c r="C77" s="10" t="s">
        <v>15</v>
      </c>
      <c r="D77" s="10">
        <v>500000</v>
      </c>
      <c r="E77" s="10">
        <v>17144.460040000002</v>
      </c>
      <c r="F77" s="10">
        <v>1.7954534753693696</v>
      </c>
    </row>
    <row r="78" spans="1:6" x14ac:dyDescent="0.2">
      <c r="A78" s="12" t="s">
        <v>134</v>
      </c>
      <c r="B78" s="10"/>
      <c r="C78" s="10"/>
      <c r="D78" s="10"/>
      <c r="E78" s="12">
        <f>SUM(E77:E77)</f>
        <v>17144.460040000002</v>
      </c>
      <c r="F78" s="12">
        <f>SUM(F77:F77)</f>
        <v>1.7954534753693696</v>
      </c>
    </row>
    <row r="79" spans="1:6" x14ac:dyDescent="0.2">
      <c r="A79" s="10"/>
      <c r="B79" s="10"/>
      <c r="C79" s="10"/>
      <c r="D79" s="10"/>
      <c r="E79" s="10"/>
      <c r="F79" s="10"/>
    </row>
    <row r="80" spans="1:6" x14ac:dyDescent="0.2">
      <c r="A80" s="12" t="s">
        <v>134</v>
      </c>
      <c r="B80" s="10"/>
      <c r="C80" s="10"/>
      <c r="D80" s="10"/>
      <c r="E80" s="49">
        <v>905459.19308600039</v>
      </c>
      <c r="F80" s="49">
        <v>94.824208592072054</v>
      </c>
    </row>
    <row r="81" spans="1:6" x14ac:dyDescent="0.2">
      <c r="A81" s="10"/>
      <c r="B81" s="10"/>
      <c r="C81" s="10"/>
      <c r="D81" s="10"/>
      <c r="E81" s="50"/>
      <c r="F81" s="50"/>
    </row>
    <row r="82" spans="1:6" x14ac:dyDescent="0.2">
      <c r="A82" s="12" t="s">
        <v>159</v>
      </c>
      <c r="B82" s="10"/>
      <c r="C82" s="10"/>
      <c r="D82" s="10"/>
      <c r="E82" s="49">
        <v>49422.694704100002</v>
      </c>
      <c r="F82" s="49">
        <v>5.18</v>
      </c>
    </row>
    <row r="83" spans="1:6" x14ac:dyDescent="0.2">
      <c r="A83" s="10"/>
      <c r="B83" s="10"/>
      <c r="C83" s="10"/>
      <c r="D83" s="10"/>
      <c r="E83" s="50"/>
      <c r="F83" s="50"/>
    </row>
    <row r="84" spans="1:6" x14ac:dyDescent="0.2">
      <c r="A84" s="14" t="s">
        <v>160</v>
      </c>
      <c r="B84" s="7"/>
      <c r="C84" s="7"/>
      <c r="D84" s="7"/>
      <c r="E84" s="51">
        <v>954881.88779010042</v>
      </c>
      <c r="F84" s="51">
        <f xml:space="preserve"> ROUND(SUM(F80:F83),2)</f>
        <v>100</v>
      </c>
    </row>
    <row r="86" spans="1:6" x14ac:dyDescent="0.2">
      <c r="A86" s="15" t="s">
        <v>164</v>
      </c>
    </row>
    <row r="87" spans="1:6" x14ac:dyDescent="0.2">
      <c r="A87" s="15" t="s">
        <v>892</v>
      </c>
    </row>
    <row r="88" spans="1:6" x14ac:dyDescent="0.2">
      <c r="A88" s="15" t="s">
        <v>893</v>
      </c>
    </row>
    <row r="89" spans="1:6" x14ac:dyDescent="0.2">
      <c r="A89" s="2" t="s">
        <v>165</v>
      </c>
      <c r="B89" s="16">
        <v>35.104263199999998</v>
      </c>
    </row>
    <row r="90" spans="1:6" x14ac:dyDescent="0.2">
      <c r="A90" s="2" t="s">
        <v>166</v>
      </c>
      <c r="B90" s="16">
        <v>455.23574459999998</v>
      </c>
    </row>
    <row r="91" spans="1:6" x14ac:dyDescent="0.2">
      <c r="A91" s="2" t="s">
        <v>167</v>
      </c>
      <c r="B91" s="16">
        <v>33.990205799999998</v>
      </c>
    </row>
    <row r="92" spans="1:6" x14ac:dyDescent="0.2">
      <c r="A92" s="2" t="s">
        <v>168</v>
      </c>
      <c r="B92" s="16">
        <v>442.57061770000001</v>
      </c>
    </row>
    <row r="94" spans="1:6" x14ac:dyDescent="0.2">
      <c r="A94" s="15" t="s">
        <v>894</v>
      </c>
    </row>
    <row r="95" spans="1:6" x14ac:dyDescent="0.2">
      <c r="A95" s="2" t="s">
        <v>165</v>
      </c>
      <c r="B95" s="16">
        <v>39.293433</v>
      </c>
    </row>
    <row r="96" spans="1:6" x14ac:dyDescent="0.2">
      <c r="A96" s="2" t="s">
        <v>166</v>
      </c>
      <c r="B96" s="16">
        <v>509.56252050000001</v>
      </c>
    </row>
    <row r="97" spans="1:2" x14ac:dyDescent="0.2">
      <c r="A97" s="2" t="s">
        <v>167</v>
      </c>
      <c r="B97" s="16">
        <v>37.827883999999997</v>
      </c>
    </row>
    <row r="98" spans="1:2" x14ac:dyDescent="0.2">
      <c r="A98" s="2" t="s">
        <v>168</v>
      </c>
      <c r="B98" s="16">
        <v>492.5378351</v>
      </c>
    </row>
    <row r="100" spans="1:2" x14ac:dyDescent="0.2">
      <c r="A100" s="15" t="s">
        <v>169</v>
      </c>
      <c r="B100" s="52" t="s">
        <v>170</v>
      </c>
    </row>
    <row r="102" spans="1:2" x14ac:dyDescent="0.2">
      <c r="A102" s="15" t="s">
        <v>895</v>
      </c>
      <c r="B102" s="53">
        <v>9.0803304502013543E-2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showGridLines="0" workbookViewId="0"/>
  </sheetViews>
  <sheetFormatPr defaultRowHeight="11.25" x14ac:dyDescent="0.2"/>
  <cols>
    <col min="1" max="1" width="38" style="3" customWidth="1"/>
    <col min="2" max="2" width="43.28515625" style="3" bestFit="1" customWidth="1"/>
    <col min="3" max="3" width="11.85546875" style="3" bestFit="1" customWidth="1"/>
    <col min="4" max="4" width="10.140625" style="3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47" t="s">
        <v>863</v>
      </c>
      <c r="C1" s="47"/>
      <c r="D1" s="47"/>
      <c r="E1" s="47"/>
    </row>
    <row r="3" spans="1:6" s="1" customFormat="1" x14ac:dyDescent="0.2">
      <c r="A3" s="4" t="s">
        <v>0</v>
      </c>
      <c r="B3" s="4" t="s">
        <v>1</v>
      </c>
      <c r="C3" s="4" t="s">
        <v>173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135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340</v>
      </c>
      <c r="B8" s="9" t="s">
        <v>653</v>
      </c>
      <c r="C8" s="9" t="s">
        <v>187</v>
      </c>
      <c r="D8" s="9">
        <v>1650</v>
      </c>
      <c r="E8" s="10">
        <v>16912.879499999999</v>
      </c>
      <c r="F8" s="10">
        <v>2.5348007091426599</v>
      </c>
    </row>
    <row r="9" spans="1:6" x14ac:dyDescent="0.2">
      <c r="A9" s="9" t="s">
        <v>335</v>
      </c>
      <c r="B9" s="9" t="s">
        <v>597</v>
      </c>
      <c r="C9" s="9" t="s">
        <v>230</v>
      </c>
      <c r="D9" s="9">
        <v>520</v>
      </c>
      <c r="E9" s="10">
        <v>13125.333000000001</v>
      </c>
      <c r="F9" s="10">
        <v>1.96714600823198</v>
      </c>
    </row>
    <row r="10" spans="1:6" x14ac:dyDescent="0.2">
      <c r="A10" s="9" t="s">
        <v>273</v>
      </c>
      <c r="B10" s="9" t="s">
        <v>654</v>
      </c>
      <c r="C10" s="9" t="s">
        <v>274</v>
      </c>
      <c r="D10" s="9">
        <v>1250</v>
      </c>
      <c r="E10" s="10">
        <v>12638.275</v>
      </c>
      <c r="F10" s="10">
        <v>1.8941486830991701</v>
      </c>
    </row>
    <row r="11" spans="1:6" x14ac:dyDescent="0.2">
      <c r="A11" s="9" t="s">
        <v>391</v>
      </c>
      <c r="B11" s="9" t="s">
        <v>626</v>
      </c>
      <c r="C11" s="9" t="s">
        <v>279</v>
      </c>
      <c r="D11" s="9">
        <v>1200</v>
      </c>
      <c r="E11" s="10">
        <v>12133.14</v>
      </c>
      <c r="F11" s="10">
        <v>1.8184420858746799</v>
      </c>
    </row>
    <row r="12" spans="1:6" x14ac:dyDescent="0.2">
      <c r="A12" s="9" t="s">
        <v>402</v>
      </c>
      <c r="B12" s="9" t="s">
        <v>655</v>
      </c>
      <c r="C12" s="9" t="s">
        <v>224</v>
      </c>
      <c r="D12" s="9">
        <v>1200</v>
      </c>
      <c r="E12" s="10">
        <v>12054.768</v>
      </c>
      <c r="F12" s="10">
        <v>1.8066961616412101</v>
      </c>
    </row>
    <row r="13" spans="1:6" x14ac:dyDescent="0.2">
      <c r="A13" s="9" t="s">
        <v>349</v>
      </c>
      <c r="B13" s="9" t="s">
        <v>656</v>
      </c>
      <c r="C13" s="9" t="s">
        <v>175</v>
      </c>
      <c r="D13" s="9">
        <v>115</v>
      </c>
      <c r="E13" s="10">
        <v>11518.1355</v>
      </c>
      <c r="F13" s="10">
        <v>1.7262689084612299</v>
      </c>
    </row>
    <row r="14" spans="1:6" x14ac:dyDescent="0.2">
      <c r="A14" s="9" t="s">
        <v>403</v>
      </c>
      <c r="B14" s="9" t="s">
        <v>657</v>
      </c>
      <c r="C14" s="9" t="s">
        <v>142</v>
      </c>
      <c r="D14" s="9">
        <v>1000</v>
      </c>
      <c r="E14" s="10">
        <v>10095.370000000001</v>
      </c>
      <c r="F14" s="10">
        <v>1.5130333681534001</v>
      </c>
    </row>
    <row r="15" spans="1:6" x14ac:dyDescent="0.2">
      <c r="A15" s="9" t="s">
        <v>404</v>
      </c>
      <c r="B15" s="9" t="s">
        <v>658</v>
      </c>
      <c r="C15" s="9" t="s">
        <v>175</v>
      </c>
      <c r="D15" s="9">
        <v>1000</v>
      </c>
      <c r="E15" s="10">
        <v>10074.18</v>
      </c>
      <c r="F15" s="10">
        <v>1.5098575383352499</v>
      </c>
    </row>
    <row r="16" spans="1:6" x14ac:dyDescent="0.2">
      <c r="A16" s="9" t="s">
        <v>225</v>
      </c>
      <c r="B16" s="9" t="s">
        <v>613</v>
      </c>
      <c r="C16" s="9" t="s">
        <v>226</v>
      </c>
      <c r="D16" s="9">
        <v>19</v>
      </c>
      <c r="E16" s="10">
        <v>9719.7729999999992</v>
      </c>
      <c r="F16" s="10">
        <v>1.4567411476623899</v>
      </c>
    </row>
    <row r="17" spans="1:6" x14ac:dyDescent="0.2">
      <c r="A17" s="9" t="s">
        <v>231</v>
      </c>
      <c r="B17" s="9" t="s">
        <v>610</v>
      </c>
      <c r="C17" s="9" t="s">
        <v>147</v>
      </c>
      <c r="D17" s="9">
        <v>1480</v>
      </c>
      <c r="E17" s="10">
        <v>9703.5903999999991</v>
      </c>
      <c r="F17" s="10">
        <v>1.45431579685469</v>
      </c>
    </row>
    <row r="18" spans="1:6" x14ac:dyDescent="0.2">
      <c r="A18" s="9" t="s">
        <v>392</v>
      </c>
      <c r="B18" s="9" t="s">
        <v>620</v>
      </c>
      <c r="C18" s="9" t="s">
        <v>147</v>
      </c>
      <c r="D18" s="9">
        <v>950</v>
      </c>
      <c r="E18" s="10">
        <v>9586.7445000000007</v>
      </c>
      <c r="F18" s="10">
        <v>1.43680363577175</v>
      </c>
    </row>
    <row r="19" spans="1:6" x14ac:dyDescent="0.2">
      <c r="A19" s="9" t="s">
        <v>228</v>
      </c>
      <c r="B19" s="9" t="s">
        <v>659</v>
      </c>
      <c r="C19" s="9" t="s">
        <v>226</v>
      </c>
      <c r="D19" s="9">
        <v>18</v>
      </c>
      <c r="E19" s="10">
        <v>9119.1959999999999</v>
      </c>
      <c r="F19" s="10">
        <v>1.36673027721926</v>
      </c>
    </row>
    <row r="20" spans="1:6" x14ac:dyDescent="0.2">
      <c r="A20" s="9" t="s">
        <v>136</v>
      </c>
      <c r="B20" s="9" t="s">
        <v>600</v>
      </c>
      <c r="C20" s="9" t="s">
        <v>137</v>
      </c>
      <c r="D20" s="9">
        <v>850</v>
      </c>
      <c r="E20" s="10">
        <v>8590.5334999999995</v>
      </c>
      <c r="F20" s="10">
        <v>1.2874975197283101</v>
      </c>
    </row>
    <row r="21" spans="1:6" x14ac:dyDescent="0.2">
      <c r="A21" s="9" t="s">
        <v>405</v>
      </c>
      <c r="B21" s="9" t="s">
        <v>660</v>
      </c>
      <c r="C21" s="9" t="s">
        <v>279</v>
      </c>
      <c r="D21" s="9">
        <v>800</v>
      </c>
      <c r="E21" s="10">
        <v>8069.04</v>
      </c>
      <c r="F21" s="10">
        <v>1.20933920886154</v>
      </c>
    </row>
    <row r="22" spans="1:6" x14ac:dyDescent="0.2">
      <c r="A22" s="9" t="s">
        <v>351</v>
      </c>
      <c r="B22" s="9" t="s">
        <v>661</v>
      </c>
      <c r="C22" s="9" t="s">
        <v>279</v>
      </c>
      <c r="D22" s="9">
        <v>750</v>
      </c>
      <c r="E22" s="10">
        <v>7564.7250000000004</v>
      </c>
      <c r="F22" s="10">
        <v>1.13375550830769</v>
      </c>
    </row>
    <row r="23" spans="1:6" x14ac:dyDescent="0.2">
      <c r="A23" s="9" t="s">
        <v>223</v>
      </c>
      <c r="B23" s="9" t="s">
        <v>662</v>
      </c>
      <c r="C23" s="9" t="s">
        <v>224</v>
      </c>
      <c r="D23" s="9">
        <v>650</v>
      </c>
      <c r="E23" s="10">
        <v>6706.6220000000003</v>
      </c>
      <c r="F23" s="10">
        <v>1.0051481890799101</v>
      </c>
    </row>
    <row r="24" spans="1:6" x14ac:dyDescent="0.2">
      <c r="A24" s="9" t="s">
        <v>270</v>
      </c>
      <c r="B24" s="9" t="s">
        <v>663</v>
      </c>
      <c r="C24" s="9" t="s">
        <v>230</v>
      </c>
      <c r="D24" s="9">
        <v>650</v>
      </c>
      <c r="E24" s="10">
        <v>6518.8954999999996</v>
      </c>
      <c r="F24" s="10">
        <v>0.97701286976158597</v>
      </c>
    </row>
    <row r="25" spans="1:6" x14ac:dyDescent="0.2">
      <c r="A25" s="9" t="s">
        <v>406</v>
      </c>
      <c r="B25" s="9" t="s">
        <v>622</v>
      </c>
      <c r="C25" s="9" t="s">
        <v>224</v>
      </c>
      <c r="D25" s="9">
        <v>750</v>
      </c>
      <c r="E25" s="10">
        <v>6026.04</v>
      </c>
      <c r="F25" s="10">
        <v>0.903146650179943</v>
      </c>
    </row>
    <row r="26" spans="1:6" x14ac:dyDescent="0.2">
      <c r="A26" s="9" t="s">
        <v>284</v>
      </c>
      <c r="B26" s="9" t="s">
        <v>664</v>
      </c>
      <c r="C26" s="9" t="s">
        <v>226</v>
      </c>
      <c r="D26" s="9">
        <v>600</v>
      </c>
      <c r="E26" s="10">
        <v>6008.1719999999996</v>
      </c>
      <c r="F26" s="10">
        <v>0.90046870175188498</v>
      </c>
    </row>
    <row r="27" spans="1:6" x14ac:dyDescent="0.2">
      <c r="A27" s="9" t="s">
        <v>229</v>
      </c>
      <c r="B27" s="9" t="s">
        <v>665</v>
      </c>
      <c r="C27" s="9" t="s">
        <v>230</v>
      </c>
      <c r="D27" s="9">
        <v>500</v>
      </c>
      <c r="E27" s="10">
        <v>5286.9949999999999</v>
      </c>
      <c r="F27" s="10">
        <v>0.79238302828525997</v>
      </c>
    </row>
    <row r="28" spans="1:6" x14ac:dyDescent="0.2">
      <c r="A28" s="9" t="s">
        <v>313</v>
      </c>
      <c r="B28" s="9" t="s">
        <v>666</v>
      </c>
      <c r="C28" s="9" t="s">
        <v>137</v>
      </c>
      <c r="D28" s="9">
        <v>500</v>
      </c>
      <c r="E28" s="10">
        <v>5073.55</v>
      </c>
      <c r="F28" s="10">
        <v>0.76039317479148005</v>
      </c>
    </row>
    <row r="29" spans="1:6" x14ac:dyDescent="0.2">
      <c r="A29" s="9" t="s">
        <v>407</v>
      </c>
      <c r="B29" s="9" t="s">
        <v>667</v>
      </c>
      <c r="C29" s="9" t="s">
        <v>175</v>
      </c>
      <c r="D29" s="9">
        <v>50</v>
      </c>
      <c r="E29" s="10">
        <v>5016.0550000000003</v>
      </c>
      <c r="F29" s="10">
        <v>0.751776169817717</v>
      </c>
    </row>
    <row r="30" spans="1:6" x14ac:dyDescent="0.2">
      <c r="A30" s="9" t="s">
        <v>387</v>
      </c>
      <c r="B30" s="9" t="s">
        <v>668</v>
      </c>
      <c r="C30" s="9" t="s">
        <v>230</v>
      </c>
      <c r="D30" s="9">
        <v>450</v>
      </c>
      <c r="E30" s="10">
        <v>4670.3024999999998</v>
      </c>
      <c r="F30" s="10">
        <v>0.69995686357906906</v>
      </c>
    </row>
    <row r="31" spans="1:6" x14ac:dyDescent="0.2">
      <c r="A31" s="9" t="s">
        <v>408</v>
      </c>
      <c r="B31" s="9" t="s">
        <v>609</v>
      </c>
      <c r="C31" s="9" t="s">
        <v>222</v>
      </c>
      <c r="D31" s="9">
        <v>450</v>
      </c>
      <c r="E31" s="10">
        <v>4520.9970000000003</v>
      </c>
      <c r="F31" s="10">
        <v>0.67757985277621302</v>
      </c>
    </row>
    <row r="32" spans="1:6" x14ac:dyDescent="0.2">
      <c r="A32" s="9" t="s">
        <v>319</v>
      </c>
      <c r="B32" s="9" t="s">
        <v>669</v>
      </c>
      <c r="C32" s="9" t="s">
        <v>142</v>
      </c>
      <c r="D32" s="9">
        <v>408</v>
      </c>
      <c r="E32" s="10">
        <v>4213.0406400000002</v>
      </c>
      <c r="F32" s="10">
        <v>0.63142520479252795</v>
      </c>
    </row>
    <row r="33" spans="1:6" x14ac:dyDescent="0.2">
      <c r="A33" s="9" t="s">
        <v>409</v>
      </c>
      <c r="B33" s="9" t="s">
        <v>604</v>
      </c>
      <c r="C33" s="9" t="s">
        <v>230</v>
      </c>
      <c r="D33" s="9">
        <v>400</v>
      </c>
      <c r="E33" s="10">
        <v>4208.7439999999997</v>
      </c>
      <c r="F33" s="10">
        <v>0.63078125021820897</v>
      </c>
    </row>
    <row r="34" spans="1:6" x14ac:dyDescent="0.2">
      <c r="A34" s="9" t="s">
        <v>332</v>
      </c>
      <c r="B34" s="9" t="s">
        <v>670</v>
      </c>
      <c r="C34" s="9" t="s">
        <v>226</v>
      </c>
      <c r="D34" s="9">
        <v>8</v>
      </c>
      <c r="E34" s="10">
        <v>4052.9760000000001</v>
      </c>
      <c r="F34" s="10">
        <v>0.60743567876411497</v>
      </c>
    </row>
    <row r="35" spans="1:6" x14ac:dyDescent="0.2">
      <c r="A35" s="9" t="s">
        <v>410</v>
      </c>
      <c r="B35" s="9" t="s">
        <v>627</v>
      </c>
      <c r="C35" s="9" t="s">
        <v>147</v>
      </c>
      <c r="D35" s="9">
        <v>400</v>
      </c>
      <c r="E35" s="10">
        <v>4047.68</v>
      </c>
      <c r="F35" s="10">
        <v>0.60664194612056199</v>
      </c>
    </row>
    <row r="36" spans="1:6" x14ac:dyDescent="0.2">
      <c r="A36" s="9" t="s">
        <v>221</v>
      </c>
      <c r="B36" s="9" t="s">
        <v>671</v>
      </c>
      <c r="C36" s="9" t="s">
        <v>222</v>
      </c>
      <c r="D36" s="9">
        <v>400</v>
      </c>
      <c r="E36" s="10">
        <v>3998.34</v>
      </c>
      <c r="F36" s="10">
        <v>0.59924716352371898</v>
      </c>
    </row>
    <row r="37" spans="1:6" x14ac:dyDescent="0.2">
      <c r="A37" s="9" t="s">
        <v>347</v>
      </c>
      <c r="B37" s="9" t="s">
        <v>624</v>
      </c>
      <c r="C37" s="9" t="s">
        <v>283</v>
      </c>
      <c r="D37" s="9">
        <v>350</v>
      </c>
      <c r="E37" s="10">
        <v>3495.3204999999998</v>
      </c>
      <c r="F37" s="10">
        <v>0.52385762472208697</v>
      </c>
    </row>
    <row r="38" spans="1:6" x14ac:dyDescent="0.2">
      <c r="A38" s="9" t="s">
        <v>232</v>
      </c>
      <c r="B38" s="9" t="s">
        <v>672</v>
      </c>
      <c r="C38" s="9" t="s">
        <v>187</v>
      </c>
      <c r="D38" s="9">
        <v>320</v>
      </c>
      <c r="E38" s="10">
        <v>3321.2064</v>
      </c>
      <c r="F38" s="10">
        <v>0.49776245008599201</v>
      </c>
    </row>
    <row r="39" spans="1:6" x14ac:dyDescent="0.2">
      <c r="A39" s="9" t="s">
        <v>276</v>
      </c>
      <c r="B39" s="9" t="s">
        <v>673</v>
      </c>
      <c r="C39" s="9" t="s">
        <v>187</v>
      </c>
      <c r="D39" s="9">
        <v>320</v>
      </c>
      <c r="E39" s="10">
        <v>3252.6016</v>
      </c>
      <c r="F39" s="10">
        <v>0.48748037507383302</v>
      </c>
    </row>
    <row r="40" spans="1:6" x14ac:dyDescent="0.2">
      <c r="A40" s="9" t="s">
        <v>411</v>
      </c>
      <c r="B40" s="9" t="s">
        <v>674</v>
      </c>
      <c r="C40" s="9" t="s">
        <v>147</v>
      </c>
      <c r="D40" s="9">
        <v>300</v>
      </c>
      <c r="E40" s="10">
        <v>3065.5140000000001</v>
      </c>
      <c r="F40" s="10">
        <v>0.45944081024681499</v>
      </c>
    </row>
    <row r="41" spans="1:6" x14ac:dyDescent="0.2">
      <c r="A41" s="9" t="s">
        <v>412</v>
      </c>
      <c r="B41" s="9" t="s">
        <v>675</v>
      </c>
      <c r="C41" s="9" t="s">
        <v>147</v>
      </c>
      <c r="D41" s="9">
        <v>300</v>
      </c>
      <c r="E41" s="10">
        <v>3032.355</v>
      </c>
      <c r="F41" s="10">
        <v>0.45447113865928601</v>
      </c>
    </row>
    <row r="42" spans="1:6" x14ac:dyDescent="0.2">
      <c r="A42" s="9" t="s">
        <v>413</v>
      </c>
      <c r="B42" s="9" t="s">
        <v>676</v>
      </c>
      <c r="C42" s="9" t="s">
        <v>226</v>
      </c>
      <c r="D42" s="9">
        <v>300</v>
      </c>
      <c r="E42" s="10">
        <v>3018.5729999999999</v>
      </c>
      <c r="F42" s="10">
        <v>0.45240557534859099</v>
      </c>
    </row>
    <row r="43" spans="1:6" x14ac:dyDescent="0.2">
      <c r="A43" s="9" t="s">
        <v>138</v>
      </c>
      <c r="B43" s="9" t="s">
        <v>677</v>
      </c>
      <c r="C43" s="9" t="s">
        <v>139</v>
      </c>
      <c r="D43" s="9">
        <v>250</v>
      </c>
      <c r="E43" s="10">
        <v>2592.3474999999999</v>
      </c>
      <c r="F43" s="10">
        <v>0.38852545962644602</v>
      </c>
    </row>
    <row r="44" spans="1:6" x14ac:dyDescent="0.2">
      <c r="A44" s="9" t="s">
        <v>414</v>
      </c>
      <c r="B44" s="9" t="s">
        <v>678</v>
      </c>
      <c r="C44" s="9" t="s">
        <v>187</v>
      </c>
      <c r="D44" s="9">
        <v>250</v>
      </c>
      <c r="E44" s="10">
        <v>2544.3425000000002</v>
      </c>
      <c r="F44" s="10">
        <v>0.38133075880436601</v>
      </c>
    </row>
    <row r="45" spans="1:6" x14ac:dyDescent="0.2">
      <c r="A45" s="9" t="s">
        <v>415</v>
      </c>
      <c r="B45" s="9" t="s">
        <v>679</v>
      </c>
      <c r="C45" s="9" t="s">
        <v>178</v>
      </c>
      <c r="D45" s="9">
        <v>250</v>
      </c>
      <c r="E45" s="10">
        <v>2520.8200000000002</v>
      </c>
      <c r="F45" s="10">
        <v>0.37780534790784698</v>
      </c>
    </row>
    <row r="46" spans="1:6" x14ac:dyDescent="0.2">
      <c r="A46" s="9" t="s">
        <v>416</v>
      </c>
      <c r="B46" s="9" t="s">
        <v>603</v>
      </c>
      <c r="C46" s="9" t="s">
        <v>178</v>
      </c>
      <c r="D46" s="9">
        <v>250</v>
      </c>
      <c r="E46" s="10">
        <v>2508.8375000000001</v>
      </c>
      <c r="F46" s="10">
        <v>0.376009482839613</v>
      </c>
    </row>
    <row r="47" spans="1:6" x14ac:dyDescent="0.2">
      <c r="A47" s="9" t="s">
        <v>141</v>
      </c>
      <c r="B47" s="9" t="s">
        <v>619</v>
      </c>
      <c r="C47" s="9" t="s">
        <v>142</v>
      </c>
      <c r="D47" s="9">
        <v>240</v>
      </c>
      <c r="E47" s="10">
        <v>2447.0160000000001</v>
      </c>
      <c r="F47" s="10">
        <v>0.366744048054232</v>
      </c>
    </row>
    <row r="48" spans="1:6" x14ac:dyDescent="0.2">
      <c r="A48" s="9" t="s">
        <v>336</v>
      </c>
      <c r="B48" s="9" t="s">
        <v>680</v>
      </c>
      <c r="C48" s="9" t="s">
        <v>279</v>
      </c>
      <c r="D48" s="9">
        <v>220</v>
      </c>
      <c r="E48" s="10">
        <v>2272.0522000000001</v>
      </c>
      <c r="F48" s="10">
        <v>0.340521525490035</v>
      </c>
    </row>
    <row r="49" spans="1:6" x14ac:dyDescent="0.2">
      <c r="A49" s="9" t="s">
        <v>199</v>
      </c>
      <c r="B49" s="9" t="s">
        <v>599</v>
      </c>
      <c r="C49" s="9" t="s">
        <v>196</v>
      </c>
      <c r="D49" s="9">
        <v>150</v>
      </c>
      <c r="E49" s="10">
        <v>1522.9784999999999</v>
      </c>
      <c r="F49" s="10">
        <v>0.22825486232601699</v>
      </c>
    </row>
    <row r="50" spans="1:6" x14ac:dyDescent="0.2">
      <c r="A50" s="9" t="s">
        <v>417</v>
      </c>
      <c r="B50" s="9" t="s">
        <v>681</v>
      </c>
      <c r="C50" s="9" t="s">
        <v>386</v>
      </c>
      <c r="D50" s="9">
        <v>15</v>
      </c>
      <c r="E50" s="10">
        <v>1509.81</v>
      </c>
      <c r="F50" s="10">
        <v>0.22628124670732</v>
      </c>
    </row>
    <row r="51" spans="1:6" x14ac:dyDescent="0.2">
      <c r="A51" s="9" t="s">
        <v>350</v>
      </c>
      <c r="B51" s="9" t="s">
        <v>682</v>
      </c>
      <c r="C51" s="9" t="s">
        <v>224</v>
      </c>
      <c r="D51" s="9">
        <v>140</v>
      </c>
      <c r="E51" s="10">
        <v>1426.2094</v>
      </c>
      <c r="F51" s="10">
        <v>0.21375169133712099</v>
      </c>
    </row>
    <row r="52" spans="1:6" x14ac:dyDescent="0.2">
      <c r="A52" s="9" t="s">
        <v>418</v>
      </c>
      <c r="B52" s="9" t="s">
        <v>683</v>
      </c>
      <c r="C52" s="9" t="s">
        <v>386</v>
      </c>
      <c r="D52" s="9">
        <v>125</v>
      </c>
      <c r="E52" s="10">
        <v>1277.8375000000001</v>
      </c>
      <c r="F52" s="10">
        <v>0.19151460289000999</v>
      </c>
    </row>
    <row r="53" spans="1:6" x14ac:dyDescent="0.2">
      <c r="A53" s="9" t="s">
        <v>419</v>
      </c>
      <c r="B53" s="9" t="s">
        <v>684</v>
      </c>
      <c r="C53" s="9" t="s">
        <v>386</v>
      </c>
      <c r="D53" s="9">
        <v>125</v>
      </c>
      <c r="E53" s="10">
        <v>1272.24125</v>
      </c>
      <c r="F53" s="10">
        <v>0.19067587058138399</v>
      </c>
    </row>
    <row r="54" spans="1:6" x14ac:dyDescent="0.2">
      <c r="A54" s="9" t="s">
        <v>420</v>
      </c>
      <c r="B54" s="9" t="s">
        <v>685</v>
      </c>
      <c r="C54" s="9" t="s">
        <v>386</v>
      </c>
      <c r="D54" s="9">
        <v>125</v>
      </c>
      <c r="E54" s="10">
        <v>1267.2</v>
      </c>
      <c r="F54" s="10">
        <v>0.189920318336424</v>
      </c>
    </row>
    <row r="55" spans="1:6" x14ac:dyDescent="0.2">
      <c r="A55" s="9" t="s">
        <v>421</v>
      </c>
      <c r="B55" s="9" t="s">
        <v>686</v>
      </c>
      <c r="C55" s="9" t="s">
        <v>386</v>
      </c>
      <c r="D55" s="9">
        <v>125</v>
      </c>
      <c r="E55" s="10">
        <v>1259.9549999999999</v>
      </c>
      <c r="F55" s="10">
        <v>0.18883448128911701</v>
      </c>
    </row>
    <row r="56" spans="1:6" x14ac:dyDescent="0.2">
      <c r="A56" s="9" t="s">
        <v>143</v>
      </c>
      <c r="B56" s="9" t="s">
        <v>623</v>
      </c>
      <c r="C56" s="9" t="s">
        <v>144</v>
      </c>
      <c r="D56" s="9">
        <v>100</v>
      </c>
      <c r="E56" s="10">
        <v>1007.049</v>
      </c>
      <c r="F56" s="10">
        <v>0.15093045033173699</v>
      </c>
    </row>
    <row r="57" spans="1:6" x14ac:dyDescent="0.2">
      <c r="A57" s="9" t="s">
        <v>338</v>
      </c>
      <c r="B57" s="9" t="s">
        <v>625</v>
      </c>
      <c r="C57" s="9" t="s">
        <v>279</v>
      </c>
      <c r="D57" s="9">
        <v>90</v>
      </c>
      <c r="E57" s="10">
        <v>935.60580000000004</v>
      </c>
      <c r="F57" s="10">
        <v>0.140222972990376</v>
      </c>
    </row>
    <row r="58" spans="1:6" x14ac:dyDescent="0.2">
      <c r="A58" s="9" t="s">
        <v>422</v>
      </c>
      <c r="B58" s="9" t="s">
        <v>687</v>
      </c>
      <c r="C58" s="9" t="s">
        <v>224</v>
      </c>
      <c r="D58" s="9">
        <v>75</v>
      </c>
      <c r="E58" s="10">
        <v>762.98024999999996</v>
      </c>
      <c r="F58" s="10">
        <v>0.114350893279991</v>
      </c>
    </row>
    <row r="59" spans="1:6" x14ac:dyDescent="0.2">
      <c r="A59" s="9" t="s">
        <v>423</v>
      </c>
      <c r="B59" s="9" t="s">
        <v>688</v>
      </c>
      <c r="C59" s="9" t="s">
        <v>224</v>
      </c>
      <c r="D59" s="9">
        <v>60</v>
      </c>
      <c r="E59" s="10">
        <v>611.23260000000005</v>
      </c>
      <c r="F59" s="10">
        <v>9.1607867715909105E-2</v>
      </c>
    </row>
    <row r="60" spans="1:6" x14ac:dyDescent="0.2">
      <c r="A60" s="9" t="s">
        <v>322</v>
      </c>
      <c r="B60" s="9" t="s">
        <v>628</v>
      </c>
      <c r="C60" s="9" t="s">
        <v>137</v>
      </c>
      <c r="D60" s="9">
        <v>50</v>
      </c>
      <c r="E60" s="10">
        <v>589.34450000000004</v>
      </c>
      <c r="F60" s="10">
        <v>8.8327410866335707E-2</v>
      </c>
    </row>
    <row r="61" spans="1:6" x14ac:dyDescent="0.2">
      <c r="A61" s="9" t="s">
        <v>260</v>
      </c>
      <c r="B61" s="9" t="s">
        <v>564</v>
      </c>
      <c r="C61" s="9" t="s">
        <v>230</v>
      </c>
      <c r="D61" s="9">
        <v>50</v>
      </c>
      <c r="E61" s="10">
        <v>501.67062499999997</v>
      </c>
      <c r="F61" s="10">
        <v>7.5187377525278307E-2</v>
      </c>
    </row>
    <row r="62" spans="1:6" x14ac:dyDescent="0.2">
      <c r="A62" s="9" t="s">
        <v>203</v>
      </c>
      <c r="B62" s="9" t="s">
        <v>689</v>
      </c>
      <c r="C62" s="9" t="s">
        <v>204</v>
      </c>
      <c r="D62" s="9">
        <v>30</v>
      </c>
      <c r="E62" s="10">
        <v>106.96769999999999</v>
      </c>
      <c r="F62" s="10">
        <v>1.60316758488913E-2</v>
      </c>
    </row>
    <row r="63" spans="1:6" x14ac:dyDescent="0.2">
      <c r="A63" s="9" t="s">
        <v>314</v>
      </c>
      <c r="B63" s="9" t="s">
        <v>690</v>
      </c>
      <c r="C63" s="9" t="s">
        <v>175</v>
      </c>
      <c r="D63" s="9">
        <v>10</v>
      </c>
      <c r="E63" s="10">
        <v>100.3729</v>
      </c>
      <c r="F63" s="10">
        <v>1.5043286868963101E-2</v>
      </c>
    </row>
    <row r="64" spans="1:6" x14ac:dyDescent="0.2">
      <c r="A64" s="8" t="s">
        <v>134</v>
      </c>
      <c r="B64" s="9"/>
      <c r="C64" s="9"/>
      <c r="D64" s="9"/>
      <c r="E64" s="12">
        <f>SUM(E8:E63)</f>
        <v>279476.53426500008</v>
      </c>
      <c r="F64" s="12">
        <f>SUM(F8:F63)</f>
        <v>41.886262906541432</v>
      </c>
    </row>
    <row r="65" spans="1:6" x14ac:dyDescent="0.2">
      <c r="A65" s="9"/>
      <c r="B65" s="9"/>
      <c r="C65" s="9"/>
      <c r="D65" s="9"/>
      <c r="E65" s="10"/>
      <c r="F65" s="10"/>
    </row>
    <row r="66" spans="1:6" x14ac:dyDescent="0.2">
      <c r="A66" s="8" t="s">
        <v>145</v>
      </c>
      <c r="B66" s="9"/>
      <c r="C66" s="9"/>
      <c r="D66" s="9"/>
      <c r="E66" s="10"/>
      <c r="F66" s="10"/>
    </row>
    <row r="67" spans="1:6" x14ac:dyDescent="0.2">
      <c r="A67" s="9" t="s">
        <v>244</v>
      </c>
      <c r="B67" s="9" t="s">
        <v>651</v>
      </c>
      <c r="C67" s="9" t="s">
        <v>245</v>
      </c>
      <c r="D67" s="9">
        <v>2750</v>
      </c>
      <c r="E67" s="10">
        <v>36488.21</v>
      </c>
      <c r="F67" s="10">
        <v>5.4686335690706196</v>
      </c>
    </row>
    <row r="68" spans="1:6" x14ac:dyDescent="0.2">
      <c r="A68" s="9" t="s">
        <v>293</v>
      </c>
      <c r="B68" s="9" t="s">
        <v>629</v>
      </c>
      <c r="C68" s="9" t="s">
        <v>234</v>
      </c>
      <c r="D68" s="9">
        <v>2900</v>
      </c>
      <c r="E68" s="10">
        <v>29374.216</v>
      </c>
      <c r="F68" s="10">
        <v>4.4024309135123696</v>
      </c>
    </row>
    <row r="69" spans="1:6" x14ac:dyDescent="0.2">
      <c r="A69" s="9" t="s">
        <v>400</v>
      </c>
      <c r="B69" s="9" t="s">
        <v>691</v>
      </c>
      <c r="C69" s="9" t="s">
        <v>147</v>
      </c>
      <c r="D69" s="9">
        <v>2795</v>
      </c>
      <c r="E69" s="10">
        <v>28748.61535</v>
      </c>
      <c r="F69" s="10">
        <v>4.3086696488347602</v>
      </c>
    </row>
    <row r="70" spans="1:6" x14ac:dyDescent="0.2">
      <c r="A70" s="9" t="s">
        <v>424</v>
      </c>
      <c r="B70" s="9" t="s">
        <v>692</v>
      </c>
      <c r="C70" s="9" t="s">
        <v>230</v>
      </c>
      <c r="D70" s="9">
        <v>2500</v>
      </c>
      <c r="E70" s="10">
        <v>25360.775000000001</v>
      </c>
      <c r="F70" s="10">
        <v>3.8009205028870099</v>
      </c>
    </row>
    <row r="71" spans="1:6" x14ac:dyDescent="0.2">
      <c r="A71" s="9" t="s">
        <v>379</v>
      </c>
      <c r="B71" s="9" t="s">
        <v>693</v>
      </c>
      <c r="C71" s="9" t="s">
        <v>245</v>
      </c>
      <c r="D71" s="9">
        <v>170</v>
      </c>
      <c r="E71" s="10">
        <v>20317.686000000002</v>
      </c>
      <c r="F71" s="10">
        <v>3.0450926396618598</v>
      </c>
    </row>
    <row r="72" spans="1:6" x14ac:dyDescent="0.2">
      <c r="A72" s="9" t="s">
        <v>401</v>
      </c>
      <c r="B72" s="9" t="s">
        <v>694</v>
      </c>
      <c r="C72" s="9" t="s">
        <v>245</v>
      </c>
      <c r="D72" s="9">
        <v>170</v>
      </c>
      <c r="E72" s="10">
        <v>20311.582999999999</v>
      </c>
      <c r="F72" s="10">
        <v>3.0441779587095099</v>
      </c>
    </row>
    <row r="73" spans="1:6" x14ac:dyDescent="0.2">
      <c r="A73" s="9" t="s">
        <v>251</v>
      </c>
      <c r="B73" s="9" t="s">
        <v>631</v>
      </c>
      <c r="C73" s="9" t="s">
        <v>252</v>
      </c>
      <c r="D73" s="9">
        <v>1513</v>
      </c>
      <c r="E73" s="10">
        <v>18494.972519999999</v>
      </c>
      <c r="F73" s="10">
        <v>2.7719153003644399</v>
      </c>
    </row>
    <row r="74" spans="1:6" x14ac:dyDescent="0.2">
      <c r="A74" s="9" t="s">
        <v>243</v>
      </c>
      <c r="B74" s="9" t="s">
        <v>634</v>
      </c>
      <c r="C74" s="9" t="s">
        <v>234</v>
      </c>
      <c r="D74" s="9">
        <v>1675</v>
      </c>
      <c r="E74" s="10">
        <v>16947.733749999999</v>
      </c>
      <c r="F74" s="10">
        <v>2.5400244546093398</v>
      </c>
    </row>
    <row r="75" spans="1:6" x14ac:dyDescent="0.2">
      <c r="A75" s="9" t="s">
        <v>233</v>
      </c>
      <c r="B75" s="9" t="s">
        <v>635</v>
      </c>
      <c r="C75" s="9" t="s">
        <v>234</v>
      </c>
      <c r="D75" s="9">
        <v>1650</v>
      </c>
      <c r="E75" s="10">
        <v>16721.809499999999</v>
      </c>
      <c r="F75" s="10">
        <v>2.5061642861435001</v>
      </c>
    </row>
    <row r="76" spans="1:6" x14ac:dyDescent="0.2">
      <c r="A76" s="9" t="s">
        <v>299</v>
      </c>
      <c r="B76" s="9" t="s">
        <v>695</v>
      </c>
      <c r="C76" s="9" t="s">
        <v>234</v>
      </c>
      <c r="D76" s="9">
        <v>120</v>
      </c>
      <c r="E76" s="10">
        <v>15930.9</v>
      </c>
      <c r="F76" s="10">
        <v>2.3876275247677801</v>
      </c>
    </row>
    <row r="77" spans="1:6" x14ac:dyDescent="0.2">
      <c r="A77" s="9" t="s">
        <v>377</v>
      </c>
      <c r="B77" s="9" t="s">
        <v>632</v>
      </c>
      <c r="C77" s="9" t="s">
        <v>373</v>
      </c>
      <c r="D77" s="9">
        <v>130</v>
      </c>
      <c r="E77" s="10">
        <v>13017.732</v>
      </c>
      <c r="F77" s="10">
        <v>1.9510194171861199</v>
      </c>
    </row>
    <row r="78" spans="1:6" x14ac:dyDescent="0.2">
      <c r="A78" s="9" t="s">
        <v>434</v>
      </c>
      <c r="B78" s="9" t="s">
        <v>696</v>
      </c>
      <c r="C78" s="9" t="s">
        <v>237</v>
      </c>
      <c r="D78" s="9">
        <v>100</v>
      </c>
      <c r="E78" s="10">
        <v>11871.26</v>
      </c>
      <c r="F78" s="10">
        <v>1.7791930857437299</v>
      </c>
    </row>
    <row r="79" spans="1:6" x14ac:dyDescent="0.2">
      <c r="A79" s="9" t="s">
        <v>370</v>
      </c>
      <c r="B79" s="9" t="s">
        <v>652</v>
      </c>
      <c r="C79" s="9" t="s">
        <v>371</v>
      </c>
      <c r="D79" s="9">
        <v>2300</v>
      </c>
      <c r="E79" s="10">
        <v>11569.598</v>
      </c>
      <c r="F79" s="10">
        <v>1.7339817985988399</v>
      </c>
    </row>
    <row r="80" spans="1:6" x14ac:dyDescent="0.2">
      <c r="A80" s="9" t="s">
        <v>366</v>
      </c>
      <c r="B80" s="9" t="s">
        <v>648</v>
      </c>
      <c r="C80" s="9" t="s">
        <v>367</v>
      </c>
      <c r="D80" s="9">
        <v>1050</v>
      </c>
      <c r="E80" s="10">
        <v>10686.144</v>
      </c>
      <c r="F80" s="10">
        <v>1.6015750238864199</v>
      </c>
    </row>
    <row r="81" spans="1:6" x14ac:dyDescent="0.2">
      <c r="A81" s="9" t="s">
        <v>356</v>
      </c>
      <c r="B81" s="9" t="s">
        <v>637</v>
      </c>
      <c r="C81" s="9" t="s">
        <v>357</v>
      </c>
      <c r="D81" s="9">
        <v>960</v>
      </c>
      <c r="E81" s="10">
        <v>9760.4351999999999</v>
      </c>
      <c r="F81" s="10">
        <v>1.4628353537610801</v>
      </c>
    </row>
    <row r="82" spans="1:6" x14ac:dyDescent="0.2">
      <c r="A82" s="9" t="s">
        <v>425</v>
      </c>
      <c r="B82" s="9" t="s">
        <v>697</v>
      </c>
      <c r="C82" s="9" t="s">
        <v>234</v>
      </c>
      <c r="D82" s="9">
        <v>750</v>
      </c>
      <c r="E82" s="10">
        <v>7679.64</v>
      </c>
      <c r="F82" s="10">
        <v>1.15097827770607</v>
      </c>
    </row>
    <row r="83" spans="1:6" x14ac:dyDescent="0.2">
      <c r="A83" s="9" t="s">
        <v>426</v>
      </c>
      <c r="B83" s="9" t="s">
        <v>698</v>
      </c>
      <c r="C83" s="9" t="s">
        <v>234</v>
      </c>
      <c r="D83" s="9">
        <v>644</v>
      </c>
      <c r="E83" s="10">
        <v>6594.8498</v>
      </c>
      <c r="F83" s="10">
        <v>0.98839644365285795</v>
      </c>
    </row>
    <row r="84" spans="1:6" x14ac:dyDescent="0.2">
      <c r="A84" s="9" t="s">
        <v>301</v>
      </c>
      <c r="B84" s="9" t="s">
        <v>636</v>
      </c>
      <c r="C84" s="9" t="s">
        <v>498</v>
      </c>
      <c r="D84" s="9">
        <v>47</v>
      </c>
      <c r="E84" s="10">
        <v>6222.7906000000003</v>
      </c>
      <c r="F84" s="10">
        <v>0.93263444735866996</v>
      </c>
    </row>
    <row r="85" spans="1:6" x14ac:dyDescent="0.2">
      <c r="A85" s="9" t="s">
        <v>427</v>
      </c>
      <c r="B85" s="9" t="s">
        <v>699</v>
      </c>
      <c r="C85" s="9" t="s">
        <v>234</v>
      </c>
      <c r="D85" s="9">
        <v>600</v>
      </c>
      <c r="E85" s="10">
        <v>6095.6940000000004</v>
      </c>
      <c r="F85" s="10">
        <v>0.91358597298092603</v>
      </c>
    </row>
    <row r="86" spans="1:6" x14ac:dyDescent="0.2">
      <c r="A86" s="9" t="s">
        <v>428</v>
      </c>
      <c r="B86" s="9" t="s">
        <v>700</v>
      </c>
      <c r="C86" s="9" t="s">
        <v>237</v>
      </c>
      <c r="D86" s="9">
        <v>597</v>
      </c>
      <c r="E86" s="10">
        <v>6086.4806699999999</v>
      </c>
      <c r="F86" s="10">
        <v>0.91220513446566498</v>
      </c>
    </row>
    <row r="87" spans="1:6" x14ac:dyDescent="0.2">
      <c r="A87" s="9" t="s">
        <v>429</v>
      </c>
      <c r="B87" s="9" t="s">
        <v>701</v>
      </c>
      <c r="C87" s="9" t="s">
        <v>498</v>
      </c>
      <c r="D87" s="9">
        <v>500</v>
      </c>
      <c r="E87" s="10">
        <v>5283.2049999999999</v>
      </c>
      <c r="F87" s="10">
        <v>0.79181500586851805</v>
      </c>
    </row>
    <row r="88" spans="1:6" x14ac:dyDescent="0.2">
      <c r="A88" s="9" t="s">
        <v>294</v>
      </c>
      <c r="B88" s="9" t="s">
        <v>639</v>
      </c>
      <c r="C88" s="9" t="s">
        <v>234</v>
      </c>
      <c r="D88" s="9">
        <v>500</v>
      </c>
      <c r="E88" s="10">
        <v>5019.9750000000004</v>
      </c>
      <c r="F88" s="10">
        <v>0.75236367585297503</v>
      </c>
    </row>
    <row r="89" spans="1:6" x14ac:dyDescent="0.2">
      <c r="A89" s="9" t="s">
        <v>398</v>
      </c>
      <c r="B89" s="9" t="s">
        <v>702</v>
      </c>
      <c r="C89" s="9" t="s">
        <v>237</v>
      </c>
      <c r="D89" s="9">
        <v>422</v>
      </c>
      <c r="E89" s="10">
        <v>4325.0568999999996</v>
      </c>
      <c r="F89" s="10">
        <v>0.64821352846523606</v>
      </c>
    </row>
    <row r="90" spans="1:6" x14ac:dyDescent="0.2">
      <c r="A90" s="9" t="s">
        <v>383</v>
      </c>
      <c r="B90" s="9" t="s">
        <v>650</v>
      </c>
      <c r="C90" s="9" t="s">
        <v>384</v>
      </c>
      <c r="D90" s="9">
        <v>325</v>
      </c>
      <c r="E90" s="10">
        <v>4107.2752499999997</v>
      </c>
      <c r="F90" s="10">
        <v>0.61557372393885301</v>
      </c>
    </row>
    <row r="91" spans="1:6" x14ac:dyDescent="0.2">
      <c r="A91" s="9" t="s">
        <v>430</v>
      </c>
      <c r="B91" s="9" t="s">
        <v>703</v>
      </c>
      <c r="C91" s="9" t="s">
        <v>234</v>
      </c>
      <c r="D91" s="9">
        <v>400</v>
      </c>
      <c r="E91" s="10">
        <v>4033.6280000000002</v>
      </c>
      <c r="F91" s="10">
        <v>0.60453591683294905</v>
      </c>
    </row>
    <row r="92" spans="1:6" x14ac:dyDescent="0.2">
      <c r="A92" s="9" t="s">
        <v>396</v>
      </c>
      <c r="B92" s="9" t="s">
        <v>704</v>
      </c>
      <c r="C92" s="9" t="s">
        <v>234</v>
      </c>
      <c r="D92" s="9">
        <v>370</v>
      </c>
      <c r="E92" s="10">
        <v>3816.8681999999999</v>
      </c>
      <c r="F92" s="10">
        <v>0.57204926104180298</v>
      </c>
    </row>
    <row r="93" spans="1:6" x14ac:dyDescent="0.2">
      <c r="A93" s="9" t="s">
        <v>435</v>
      </c>
      <c r="B93" s="9" t="s">
        <v>705</v>
      </c>
      <c r="C93" s="9" t="s">
        <v>250</v>
      </c>
      <c r="D93" s="9">
        <v>310</v>
      </c>
      <c r="E93" s="10">
        <v>3624.8733999999999</v>
      </c>
      <c r="F93" s="10">
        <v>0.54327423457799495</v>
      </c>
    </row>
    <row r="94" spans="1:6" x14ac:dyDescent="0.2">
      <c r="A94" s="9" t="s">
        <v>431</v>
      </c>
      <c r="B94" s="9" t="s">
        <v>646</v>
      </c>
      <c r="C94" s="9" t="s">
        <v>237</v>
      </c>
      <c r="D94" s="9">
        <v>338</v>
      </c>
      <c r="E94" s="10">
        <v>3434.1915399999998</v>
      </c>
      <c r="F94" s="10">
        <v>0.51469598366876101</v>
      </c>
    </row>
    <row r="95" spans="1:6" x14ac:dyDescent="0.2">
      <c r="A95" s="9" t="s">
        <v>436</v>
      </c>
      <c r="B95" s="9" t="s">
        <v>706</v>
      </c>
      <c r="C95" s="9" t="s">
        <v>250</v>
      </c>
      <c r="D95" s="9">
        <v>285</v>
      </c>
      <c r="E95" s="10">
        <v>3339.1911</v>
      </c>
      <c r="F95" s="10">
        <v>0.50045788880851805</v>
      </c>
    </row>
    <row r="96" spans="1:6" x14ac:dyDescent="0.2">
      <c r="A96" s="9" t="s">
        <v>236</v>
      </c>
      <c r="B96" s="9" t="s">
        <v>707</v>
      </c>
      <c r="C96" s="9" t="s">
        <v>237</v>
      </c>
      <c r="D96" s="9">
        <v>323</v>
      </c>
      <c r="E96" s="10">
        <v>3304.2253999999998</v>
      </c>
      <c r="F96" s="10">
        <v>0.49521743988580902</v>
      </c>
    </row>
    <row r="97" spans="1:6" x14ac:dyDescent="0.2">
      <c r="A97" s="9" t="s">
        <v>242</v>
      </c>
      <c r="B97" s="9" t="s">
        <v>708</v>
      </c>
      <c r="C97" s="9" t="s">
        <v>234</v>
      </c>
      <c r="D97" s="9">
        <v>320</v>
      </c>
      <c r="E97" s="10">
        <v>3285.5680000000002</v>
      </c>
      <c r="F97" s="10">
        <v>0.492421180931161</v>
      </c>
    </row>
    <row r="98" spans="1:6" x14ac:dyDescent="0.2">
      <c r="A98" s="9" t="s">
        <v>432</v>
      </c>
      <c r="B98" s="9" t="s">
        <v>643</v>
      </c>
      <c r="C98" s="9" t="s">
        <v>234</v>
      </c>
      <c r="D98" s="9">
        <v>280</v>
      </c>
      <c r="E98" s="10">
        <v>2859.92</v>
      </c>
      <c r="F98" s="10">
        <v>0.428627617437425</v>
      </c>
    </row>
    <row r="99" spans="1:6" x14ac:dyDescent="0.2">
      <c r="A99" s="9" t="s">
        <v>247</v>
      </c>
      <c r="B99" s="9" t="s">
        <v>649</v>
      </c>
      <c r="C99" s="9" t="s">
        <v>248</v>
      </c>
      <c r="D99" s="9">
        <v>15</v>
      </c>
      <c r="E99" s="10">
        <v>1806.4065000000001</v>
      </c>
      <c r="F99" s="10">
        <v>0.270733347163025</v>
      </c>
    </row>
    <row r="100" spans="1:6" x14ac:dyDescent="0.2">
      <c r="A100" s="9" t="s">
        <v>397</v>
      </c>
      <c r="B100" s="9" t="s">
        <v>709</v>
      </c>
      <c r="C100" s="9" t="s">
        <v>234</v>
      </c>
      <c r="D100" s="9">
        <v>170</v>
      </c>
      <c r="E100" s="10">
        <v>1720.4391000000001</v>
      </c>
      <c r="F100" s="10">
        <v>0.25784907003663998</v>
      </c>
    </row>
    <row r="101" spans="1:6" x14ac:dyDescent="0.2">
      <c r="A101" s="9" t="s">
        <v>369</v>
      </c>
      <c r="B101" s="9" t="s">
        <v>710</v>
      </c>
      <c r="C101" s="9" t="s">
        <v>367</v>
      </c>
      <c r="D101" s="9">
        <v>120</v>
      </c>
      <c r="E101" s="10">
        <v>1221.4032</v>
      </c>
      <c r="F101" s="10">
        <v>0.18305656925593999</v>
      </c>
    </row>
    <row r="102" spans="1:6" x14ac:dyDescent="0.2">
      <c r="A102" s="9" t="s">
        <v>355</v>
      </c>
      <c r="B102" s="9" t="s">
        <v>711</v>
      </c>
      <c r="C102" s="9" t="s">
        <v>498</v>
      </c>
      <c r="D102" s="9">
        <v>90</v>
      </c>
      <c r="E102" s="10">
        <v>950.9769</v>
      </c>
      <c r="F102" s="10">
        <v>0.142526701056333</v>
      </c>
    </row>
    <row r="103" spans="1:6" x14ac:dyDescent="0.2">
      <c r="A103" s="9" t="s">
        <v>433</v>
      </c>
      <c r="B103" s="9" t="s">
        <v>647</v>
      </c>
      <c r="C103" s="9" t="s">
        <v>234</v>
      </c>
      <c r="D103" s="9">
        <v>60</v>
      </c>
      <c r="E103" s="10">
        <v>604.68899999999996</v>
      </c>
      <c r="F103" s="10">
        <v>9.0627152284196502E-2</v>
      </c>
    </row>
    <row r="104" spans="1:6" x14ac:dyDescent="0.2">
      <c r="A104" s="8" t="s">
        <v>134</v>
      </c>
      <c r="B104" s="9"/>
      <c r="C104" s="9"/>
      <c r="D104" s="9"/>
      <c r="E104" s="12">
        <f>SUM(E67:E103)</f>
        <v>371019.01788000029</v>
      </c>
      <c r="F104" s="12">
        <f>SUM(F67:F103)</f>
        <v>55.606100051007708</v>
      </c>
    </row>
    <row r="105" spans="1:6" x14ac:dyDescent="0.2">
      <c r="A105" s="9"/>
      <c r="B105" s="9"/>
      <c r="C105" s="9"/>
      <c r="D105" s="9"/>
      <c r="E105" s="10"/>
      <c r="F105" s="10"/>
    </row>
    <row r="106" spans="1:6" x14ac:dyDescent="0.2">
      <c r="A106" s="8" t="s">
        <v>134</v>
      </c>
      <c r="B106" s="9"/>
      <c r="C106" s="9"/>
      <c r="D106" s="9"/>
      <c r="E106" s="12">
        <v>650495.55214500008</v>
      </c>
      <c r="F106" s="12">
        <v>97.492362957549091</v>
      </c>
    </row>
    <row r="107" spans="1:6" x14ac:dyDescent="0.2">
      <c r="A107" s="9"/>
      <c r="B107" s="9"/>
      <c r="C107" s="9"/>
      <c r="D107" s="9"/>
      <c r="E107" s="10"/>
      <c r="F107" s="10"/>
    </row>
    <row r="108" spans="1:6" x14ac:dyDescent="0.2">
      <c r="A108" s="8" t="s">
        <v>159</v>
      </c>
      <c r="B108" s="9"/>
      <c r="C108" s="9"/>
      <c r="D108" s="9"/>
      <c r="E108" s="12">
        <v>16731.638275500001</v>
      </c>
      <c r="F108" s="12">
        <v>2.5099999999999998</v>
      </c>
    </row>
    <row r="109" spans="1:6" x14ac:dyDescent="0.2">
      <c r="A109" s="9"/>
      <c r="B109" s="9"/>
      <c r="C109" s="9"/>
      <c r="D109" s="9"/>
      <c r="E109" s="10"/>
      <c r="F109" s="10"/>
    </row>
    <row r="110" spans="1:6" x14ac:dyDescent="0.2">
      <c r="A110" s="13" t="s">
        <v>160</v>
      </c>
      <c r="B110" s="6"/>
      <c r="C110" s="6"/>
      <c r="D110" s="6"/>
      <c r="E110" s="14">
        <v>667227.18827549997</v>
      </c>
      <c r="F110" s="14">
        <f xml:space="preserve"> ROUND(SUM(F106:F109),2)</f>
        <v>100</v>
      </c>
    </row>
    <row r="111" spans="1:6" x14ac:dyDescent="0.2">
      <c r="A111" s="1" t="s">
        <v>163</v>
      </c>
    </row>
    <row r="112" spans="1:6" x14ac:dyDescent="0.2">
      <c r="A112" s="1" t="s">
        <v>854</v>
      </c>
    </row>
    <row r="113" spans="1:4" x14ac:dyDescent="0.2">
      <c r="A113" s="1" t="s">
        <v>855</v>
      </c>
    </row>
    <row r="114" spans="1:4" x14ac:dyDescent="0.2">
      <c r="A114" s="1" t="s">
        <v>856</v>
      </c>
    </row>
    <row r="115" spans="1:4" x14ac:dyDescent="0.2">
      <c r="A115" s="1"/>
    </row>
    <row r="117" spans="1:4" x14ac:dyDescent="0.2">
      <c r="A117" s="1" t="s">
        <v>164</v>
      </c>
    </row>
    <row r="118" spans="1:4" x14ac:dyDescent="0.2">
      <c r="A118" s="1" t="s">
        <v>860</v>
      </c>
    </row>
    <row r="119" spans="1:4" x14ac:dyDescent="0.2">
      <c r="A119" s="1" t="s">
        <v>558</v>
      </c>
    </row>
    <row r="120" spans="1:4" x14ac:dyDescent="0.2">
      <c r="A120" s="3" t="s">
        <v>519</v>
      </c>
      <c r="D120" s="16">
        <v>11.36</v>
      </c>
    </row>
    <row r="121" spans="1:4" x14ac:dyDescent="0.2">
      <c r="A121" s="3" t="s">
        <v>520</v>
      </c>
      <c r="D121" s="16">
        <v>15.664999999999999</v>
      </c>
    </row>
    <row r="122" spans="1:4" x14ac:dyDescent="0.2">
      <c r="A122" s="3" t="s">
        <v>521</v>
      </c>
      <c r="D122" s="16">
        <v>10.9886</v>
      </c>
    </row>
    <row r="123" spans="1:4" x14ac:dyDescent="0.2">
      <c r="A123" s="3" t="s">
        <v>518</v>
      </c>
      <c r="D123" s="16">
        <v>15.2302</v>
      </c>
    </row>
    <row r="125" spans="1:4" x14ac:dyDescent="0.2">
      <c r="A125" s="1" t="s">
        <v>559</v>
      </c>
    </row>
    <row r="126" spans="1:4" x14ac:dyDescent="0.2">
      <c r="A126" s="3" t="s">
        <v>519</v>
      </c>
      <c r="D126" s="16">
        <v>11.5907</v>
      </c>
    </row>
    <row r="127" spans="1:4" x14ac:dyDescent="0.2">
      <c r="A127" s="3" t="s">
        <v>520</v>
      </c>
      <c r="D127" s="16">
        <v>16.6052</v>
      </c>
    </row>
    <row r="128" spans="1:4" x14ac:dyDescent="0.2">
      <c r="A128" s="3" t="s">
        <v>521</v>
      </c>
      <c r="D128" s="16">
        <v>11.148199999999999</v>
      </c>
    </row>
    <row r="129" spans="1:5" x14ac:dyDescent="0.2">
      <c r="A129" s="3" t="s">
        <v>518</v>
      </c>
      <c r="D129" s="16">
        <v>16.077300000000001</v>
      </c>
    </row>
    <row r="131" spans="1:5" x14ac:dyDescent="0.2">
      <c r="A131" s="1" t="s">
        <v>169</v>
      </c>
      <c r="D131" s="17"/>
    </row>
    <row r="132" spans="1:5" x14ac:dyDescent="0.2">
      <c r="A132" s="1"/>
      <c r="D132" s="17"/>
    </row>
    <row r="133" spans="1:5" x14ac:dyDescent="0.2">
      <c r="A133" s="35" t="s">
        <v>550</v>
      </c>
      <c r="B133" s="36"/>
      <c r="C133" s="43" t="s">
        <v>557</v>
      </c>
      <c r="D133" s="44"/>
    </row>
    <row r="134" spans="1:5" ht="12.75" x14ac:dyDescent="0.2">
      <c r="A134" s="45"/>
      <c r="B134" s="46"/>
      <c r="C134" s="37" t="s">
        <v>551</v>
      </c>
      <c r="D134" s="37" t="s">
        <v>552</v>
      </c>
    </row>
    <row r="135" spans="1:5" ht="12.75" x14ac:dyDescent="0.2">
      <c r="A135" s="39" t="s">
        <v>521</v>
      </c>
      <c r="B135" s="40"/>
      <c r="C135" s="38">
        <v>0.31779660879999999</v>
      </c>
      <c r="D135" s="38">
        <v>0.29443254720000001</v>
      </c>
    </row>
    <row r="136" spans="1:5" ht="12.75" x14ac:dyDescent="0.2">
      <c r="A136" s="39" t="s">
        <v>519</v>
      </c>
      <c r="B136" s="40"/>
      <c r="C136" s="38">
        <v>0.31779660879999999</v>
      </c>
      <c r="D136" s="38">
        <v>0.29443254720000001</v>
      </c>
    </row>
    <row r="138" spans="1:5" x14ac:dyDescent="0.2">
      <c r="A138" s="1" t="s">
        <v>171</v>
      </c>
      <c r="D138" s="18">
        <v>1.8904986149743854</v>
      </c>
      <c r="E138" s="2" t="s">
        <v>172</v>
      </c>
    </row>
  </sheetData>
  <sortState ref="A116:D119">
    <sortCondition ref="A116"/>
  </sortState>
  <mergeCells count="3">
    <mergeCell ref="B1:E1"/>
    <mergeCell ref="C133:D133"/>
    <mergeCell ref="A134:B1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showGridLines="0" workbookViewId="0"/>
  </sheetViews>
  <sheetFormatPr defaultRowHeight="11.25" x14ac:dyDescent="0.2"/>
  <cols>
    <col min="1" max="1" width="38" style="3" customWidth="1"/>
    <col min="2" max="2" width="55.5703125" style="3" bestFit="1" customWidth="1"/>
    <col min="3" max="3" width="21" style="3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47" t="s">
        <v>864</v>
      </c>
      <c r="C1" s="47"/>
      <c r="D1" s="47"/>
      <c r="E1" s="47"/>
    </row>
    <row r="3" spans="1:6" s="1" customFormat="1" x14ac:dyDescent="0.2">
      <c r="A3" s="4" t="s">
        <v>0</v>
      </c>
      <c r="B3" s="4" t="s">
        <v>1</v>
      </c>
      <c r="C3" s="4" t="s">
        <v>173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135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322</v>
      </c>
      <c r="B8" s="9" t="s">
        <v>628</v>
      </c>
      <c r="C8" s="9" t="s">
        <v>137</v>
      </c>
      <c r="D8" s="9">
        <v>450</v>
      </c>
      <c r="E8" s="10">
        <v>5304.1004999999996</v>
      </c>
      <c r="F8" s="10">
        <v>2.8720079754236001</v>
      </c>
    </row>
    <row r="9" spans="1:6" x14ac:dyDescent="0.2">
      <c r="A9" s="9" t="s">
        <v>334</v>
      </c>
      <c r="B9" s="9" t="s">
        <v>712</v>
      </c>
      <c r="C9" s="9" t="s">
        <v>224</v>
      </c>
      <c r="D9" s="9">
        <v>500</v>
      </c>
      <c r="E9" s="10">
        <v>5196.84</v>
      </c>
      <c r="F9" s="10">
        <v>2.8139296996729901</v>
      </c>
    </row>
    <row r="10" spans="1:6" x14ac:dyDescent="0.2">
      <c r="A10" s="9" t="s">
        <v>385</v>
      </c>
      <c r="B10" s="9" t="s">
        <v>713</v>
      </c>
      <c r="C10" s="9" t="s">
        <v>386</v>
      </c>
      <c r="D10" s="9">
        <v>500</v>
      </c>
      <c r="E10" s="10">
        <v>5148.71</v>
      </c>
      <c r="F10" s="10">
        <v>2.78786877872002</v>
      </c>
    </row>
    <row r="11" spans="1:6" x14ac:dyDescent="0.2">
      <c r="A11" s="9" t="s">
        <v>225</v>
      </c>
      <c r="B11" s="9" t="s">
        <v>613</v>
      </c>
      <c r="C11" s="9" t="s">
        <v>226</v>
      </c>
      <c r="D11" s="9">
        <v>9</v>
      </c>
      <c r="E11" s="10">
        <v>4604.1030000000001</v>
      </c>
      <c r="F11" s="10">
        <v>2.4929807675536502</v>
      </c>
    </row>
    <row r="12" spans="1:6" x14ac:dyDescent="0.2">
      <c r="A12" s="9" t="s">
        <v>327</v>
      </c>
      <c r="B12" s="9" t="s">
        <v>714</v>
      </c>
      <c r="C12" s="9" t="s">
        <v>198</v>
      </c>
      <c r="D12" s="9">
        <v>360</v>
      </c>
      <c r="E12" s="10">
        <v>3655.0655999999999</v>
      </c>
      <c r="F12" s="10">
        <v>1.97910608102098</v>
      </c>
    </row>
    <row r="13" spans="1:6" x14ac:dyDescent="0.2">
      <c r="A13" s="9" t="s">
        <v>347</v>
      </c>
      <c r="B13" s="9" t="s">
        <v>624</v>
      </c>
      <c r="C13" s="9" t="s">
        <v>283</v>
      </c>
      <c r="D13" s="9">
        <v>350</v>
      </c>
      <c r="E13" s="10">
        <v>3495.3204999999998</v>
      </c>
      <c r="F13" s="10">
        <v>1.89260900178298</v>
      </c>
    </row>
    <row r="14" spans="1:6" x14ac:dyDescent="0.2">
      <c r="A14" s="9" t="s">
        <v>229</v>
      </c>
      <c r="B14" s="9" t="s">
        <v>665</v>
      </c>
      <c r="C14" s="9" t="s">
        <v>230</v>
      </c>
      <c r="D14" s="9">
        <v>300</v>
      </c>
      <c r="E14" s="10">
        <v>3172.1970000000001</v>
      </c>
      <c r="F14" s="10">
        <v>1.71764752263175</v>
      </c>
    </row>
    <row r="15" spans="1:6" x14ac:dyDescent="0.2">
      <c r="A15" s="9" t="s">
        <v>387</v>
      </c>
      <c r="B15" s="9" t="s">
        <v>668</v>
      </c>
      <c r="C15" s="9" t="s">
        <v>230</v>
      </c>
      <c r="D15" s="9">
        <v>300</v>
      </c>
      <c r="E15" s="10">
        <v>3113.5349999999999</v>
      </c>
      <c r="F15" s="10">
        <v>1.68588384623566</v>
      </c>
    </row>
    <row r="16" spans="1:6" x14ac:dyDescent="0.2">
      <c r="A16" s="9" t="s">
        <v>388</v>
      </c>
      <c r="B16" s="9" t="s">
        <v>615</v>
      </c>
      <c r="C16" s="9" t="s">
        <v>198</v>
      </c>
      <c r="D16" s="9">
        <v>300</v>
      </c>
      <c r="E16" s="10">
        <v>3045.0360000000001</v>
      </c>
      <c r="F16" s="10">
        <v>1.6487937356111499</v>
      </c>
    </row>
    <row r="17" spans="1:6" x14ac:dyDescent="0.2">
      <c r="A17" s="9" t="s">
        <v>287</v>
      </c>
      <c r="B17" s="9" t="s">
        <v>715</v>
      </c>
      <c r="C17" s="9" t="s">
        <v>202</v>
      </c>
      <c r="D17" s="9">
        <v>298</v>
      </c>
      <c r="E17" s="10">
        <v>3034.9512</v>
      </c>
      <c r="F17" s="10">
        <v>1.6433331252719301</v>
      </c>
    </row>
    <row r="18" spans="1:6" x14ac:dyDescent="0.2">
      <c r="A18" s="9" t="s">
        <v>338</v>
      </c>
      <c r="B18" s="9" t="s">
        <v>625</v>
      </c>
      <c r="C18" s="9" t="s">
        <v>279</v>
      </c>
      <c r="D18" s="9">
        <v>260</v>
      </c>
      <c r="E18" s="10">
        <v>2702.8611999999998</v>
      </c>
      <c r="F18" s="10">
        <v>1.46351656098202</v>
      </c>
    </row>
    <row r="19" spans="1:6" x14ac:dyDescent="0.2">
      <c r="A19" s="9" t="s">
        <v>140</v>
      </c>
      <c r="B19" s="9" t="s">
        <v>716</v>
      </c>
      <c r="C19" s="9" t="s">
        <v>139</v>
      </c>
      <c r="D19" s="9">
        <v>250</v>
      </c>
      <c r="E19" s="10">
        <v>2591.8775000000001</v>
      </c>
      <c r="F19" s="10">
        <v>1.4034222864595001</v>
      </c>
    </row>
    <row r="20" spans="1:6" x14ac:dyDescent="0.2">
      <c r="A20" s="9" t="s">
        <v>271</v>
      </c>
      <c r="B20" s="9" t="s">
        <v>616</v>
      </c>
      <c r="C20" s="9" t="s">
        <v>137</v>
      </c>
      <c r="D20" s="9">
        <v>250</v>
      </c>
      <c r="E20" s="10">
        <v>2534.16</v>
      </c>
      <c r="F20" s="10">
        <v>1.3721700278868101</v>
      </c>
    </row>
    <row r="21" spans="1:6" x14ac:dyDescent="0.2">
      <c r="A21" s="9" t="s">
        <v>389</v>
      </c>
      <c r="B21" s="9" t="s">
        <v>717</v>
      </c>
      <c r="C21" s="9" t="s">
        <v>222</v>
      </c>
      <c r="D21" s="9">
        <v>250</v>
      </c>
      <c r="E21" s="10">
        <v>2501.0075000000002</v>
      </c>
      <c r="F21" s="10">
        <v>1.3542189644774301</v>
      </c>
    </row>
    <row r="22" spans="1:6" x14ac:dyDescent="0.2">
      <c r="A22" s="9" t="s">
        <v>390</v>
      </c>
      <c r="B22" s="9" t="s">
        <v>602</v>
      </c>
      <c r="C22" s="9" t="s">
        <v>226</v>
      </c>
      <c r="D22" s="9">
        <v>4</v>
      </c>
      <c r="E22" s="10">
        <v>2046.268</v>
      </c>
      <c r="F22" s="10">
        <v>1.1079914522460701</v>
      </c>
    </row>
    <row r="23" spans="1:6" x14ac:dyDescent="0.2">
      <c r="A23" s="9" t="s">
        <v>227</v>
      </c>
      <c r="B23" s="9" t="s">
        <v>601</v>
      </c>
      <c r="C23" s="9" t="s">
        <v>224</v>
      </c>
      <c r="D23" s="9">
        <v>200</v>
      </c>
      <c r="E23" s="10">
        <v>2044.68</v>
      </c>
      <c r="F23" s="10">
        <v>1.10713159888074</v>
      </c>
    </row>
    <row r="24" spans="1:6" x14ac:dyDescent="0.2">
      <c r="A24" s="9" t="s">
        <v>346</v>
      </c>
      <c r="B24" s="9" t="s">
        <v>718</v>
      </c>
      <c r="C24" s="9" t="s">
        <v>224</v>
      </c>
      <c r="D24" s="9">
        <v>200</v>
      </c>
      <c r="E24" s="10">
        <v>2037.6980000000001</v>
      </c>
      <c r="F24" s="10">
        <v>1.1033510597140299</v>
      </c>
    </row>
    <row r="25" spans="1:6" x14ac:dyDescent="0.2">
      <c r="A25" s="9" t="s">
        <v>336</v>
      </c>
      <c r="B25" s="9" t="s">
        <v>680</v>
      </c>
      <c r="C25" s="9" t="s">
        <v>279</v>
      </c>
      <c r="D25" s="9">
        <v>180</v>
      </c>
      <c r="E25" s="10">
        <v>1858.9518</v>
      </c>
      <c r="F25" s="10">
        <v>1.00656546676068</v>
      </c>
    </row>
    <row r="26" spans="1:6" x14ac:dyDescent="0.2">
      <c r="A26" s="9" t="s">
        <v>391</v>
      </c>
      <c r="B26" s="9" t="s">
        <v>626</v>
      </c>
      <c r="C26" s="9" t="s">
        <v>279</v>
      </c>
      <c r="D26" s="9">
        <v>170</v>
      </c>
      <c r="E26" s="10">
        <v>1718.8615</v>
      </c>
      <c r="F26" s="10">
        <v>0.93071085976756496</v>
      </c>
    </row>
    <row r="27" spans="1:6" x14ac:dyDescent="0.2">
      <c r="A27" s="9" t="s">
        <v>232</v>
      </c>
      <c r="B27" s="9" t="s">
        <v>672</v>
      </c>
      <c r="C27" s="9" t="s">
        <v>187</v>
      </c>
      <c r="D27" s="9">
        <v>150</v>
      </c>
      <c r="E27" s="10">
        <v>1556.8154999999999</v>
      </c>
      <c r="F27" s="10">
        <v>0.84296791364776702</v>
      </c>
    </row>
    <row r="28" spans="1:6" x14ac:dyDescent="0.2">
      <c r="A28" s="9" t="s">
        <v>136</v>
      </c>
      <c r="B28" s="9" t="s">
        <v>600</v>
      </c>
      <c r="C28" s="9" t="s">
        <v>137</v>
      </c>
      <c r="D28" s="9">
        <v>150</v>
      </c>
      <c r="E28" s="10">
        <v>1515.9765</v>
      </c>
      <c r="F28" s="10">
        <v>0.82085484589795199</v>
      </c>
    </row>
    <row r="29" spans="1:6" x14ac:dyDescent="0.2">
      <c r="A29" s="9" t="s">
        <v>392</v>
      </c>
      <c r="B29" s="9" t="s">
        <v>620</v>
      </c>
      <c r="C29" s="9" t="s">
        <v>147</v>
      </c>
      <c r="D29" s="9">
        <v>150</v>
      </c>
      <c r="E29" s="10">
        <v>1513.6965</v>
      </c>
      <c r="F29" s="10">
        <v>0.81962029572606798</v>
      </c>
    </row>
    <row r="30" spans="1:6" x14ac:dyDescent="0.2">
      <c r="A30" s="9" t="s">
        <v>197</v>
      </c>
      <c r="B30" s="9" t="s">
        <v>605</v>
      </c>
      <c r="C30" s="9" t="s">
        <v>198</v>
      </c>
      <c r="D30" s="9">
        <v>150</v>
      </c>
      <c r="E30" s="10">
        <v>1509.4259999999999</v>
      </c>
      <c r="F30" s="10">
        <v>0.81730795076596696</v>
      </c>
    </row>
    <row r="31" spans="1:6" x14ac:dyDescent="0.2">
      <c r="A31" s="9" t="s">
        <v>276</v>
      </c>
      <c r="B31" s="9" t="s">
        <v>673</v>
      </c>
      <c r="C31" s="9" t="s">
        <v>187</v>
      </c>
      <c r="D31" s="9">
        <v>100</v>
      </c>
      <c r="E31" s="10">
        <v>1016.438</v>
      </c>
      <c r="F31" s="10">
        <v>0.55037004719718496</v>
      </c>
    </row>
    <row r="32" spans="1:6" x14ac:dyDescent="0.2">
      <c r="A32" s="9" t="s">
        <v>290</v>
      </c>
      <c r="B32" s="9" t="s">
        <v>719</v>
      </c>
      <c r="C32" s="9" t="s">
        <v>137</v>
      </c>
      <c r="D32" s="9">
        <v>100</v>
      </c>
      <c r="E32" s="10">
        <v>1012.438</v>
      </c>
      <c r="F32" s="10">
        <v>0.54820416970265096</v>
      </c>
    </row>
    <row r="33" spans="1:6" x14ac:dyDescent="0.2">
      <c r="A33" s="9" t="s">
        <v>351</v>
      </c>
      <c r="B33" s="9" t="s">
        <v>661</v>
      </c>
      <c r="C33" s="9" t="s">
        <v>279</v>
      </c>
      <c r="D33" s="9">
        <v>100</v>
      </c>
      <c r="E33" s="10">
        <v>1008.63</v>
      </c>
      <c r="F33" s="10">
        <v>0.54614225432785501</v>
      </c>
    </row>
    <row r="34" spans="1:6" x14ac:dyDescent="0.2">
      <c r="A34" s="9" t="s">
        <v>143</v>
      </c>
      <c r="B34" s="9" t="s">
        <v>623</v>
      </c>
      <c r="C34" s="9" t="s">
        <v>144</v>
      </c>
      <c r="D34" s="9">
        <v>100</v>
      </c>
      <c r="E34" s="10">
        <v>1007.049</v>
      </c>
      <c r="F34" s="10">
        <v>0.54528619124814104</v>
      </c>
    </row>
    <row r="35" spans="1:6" x14ac:dyDescent="0.2">
      <c r="A35" s="9" t="s">
        <v>221</v>
      </c>
      <c r="B35" s="9" t="s">
        <v>671</v>
      </c>
      <c r="C35" s="9" t="s">
        <v>222</v>
      </c>
      <c r="D35" s="9">
        <v>100</v>
      </c>
      <c r="E35" s="10">
        <v>999.58500000000004</v>
      </c>
      <c r="F35" s="10">
        <v>0.54124466384334102</v>
      </c>
    </row>
    <row r="36" spans="1:6" x14ac:dyDescent="0.2">
      <c r="A36" s="9" t="s">
        <v>231</v>
      </c>
      <c r="B36" s="9" t="s">
        <v>610</v>
      </c>
      <c r="C36" s="9" t="s">
        <v>147</v>
      </c>
      <c r="D36" s="9">
        <v>130</v>
      </c>
      <c r="E36" s="10">
        <v>852.3424</v>
      </c>
      <c r="F36" s="10">
        <v>0.46151730544918801</v>
      </c>
    </row>
    <row r="37" spans="1:6" x14ac:dyDescent="0.2">
      <c r="A37" s="9" t="s">
        <v>393</v>
      </c>
      <c r="B37" s="9" t="s">
        <v>720</v>
      </c>
      <c r="C37" s="9" t="s">
        <v>279</v>
      </c>
      <c r="D37" s="9">
        <v>1500</v>
      </c>
      <c r="E37" s="10">
        <v>623.68949999999995</v>
      </c>
      <c r="F37" s="10">
        <v>0.33770876290672802</v>
      </c>
    </row>
    <row r="38" spans="1:6" x14ac:dyDescent="0.2">
      <c r="A38" s="9" t="s">
        <v>394</v>
      </c>
      <c r="B38" s="9" t="s">
        <v>721</v>
      </c>
      <c r="C38" s="9" t="s">
        <v>386</v>
      </c>
      <c r="D38" s="9">
        <v>50</v>
      </c>
      <c r="E38" s="10">
        <v>529.82000000000005</v>
      </c>
      <c r="F38" s="10">
        <v>0.28688130353844699</v>
      </c>
    </row>
    <row r="39" spans="1:6" x14ac:dyDescent="0.2">
      <c r="A39" s="8" t="s">
        <v>134</v>
      </c>
      <c r="B39" s="9"/>
      <c r="C39" s="9"/>
      <c r="D39" s="9"/>
      <c r="E39" s="12">
        <f>SUM(E8:E38)</f>
        <v>72952.130699999994</v>
      </c>
      <c r="F39" s="12">
        <f>SUM(F8:F38)</f>
        <v>39.501344515350837</v>
      </c>
    </row>
    <row r="40" spans="1:6" x14ac:dyDescent="0.2">
      <c r="A40" s="9"/>
      <c r="B40" s="9"/>
      <c r="C40" s="9"/>
      <c r="D40" s="9"/>
      <c r="E40" s="10"/>
      <c r="F40" s="10"/>
    </row>
    <row r="41" spans="1:6" x14ac:dyDescent="0.2">
      <c r="A41" s="8" t="s">
        <v>145</v>
      </c>
      <c r="B41" s="9"/>
      <c r="C41" s="9"/>
      <c r="D41" s="9"/>
      <c r="E41" s="10"/>
      <c r="F41" s="10"/>
    </row>
    <row r="42" spans="1:6" x14ac:dyDescent="0.2">
      <c r="A42" s="9" t="s">
        <v>354</v>
      </c>
      <c r="B42" s="9" t="s">
        <v>722</v>
      </c>
      <c r="C42" s="9" t="s">
        <v>230</v>
      </c>
      <c r="D42" s="9">
        <v>550</v>
      </c>
      <c r="E42" s="10">
        <v>5627.0114999999996</v>
      </c>
      <c r="F42" s="10">
        <v>3.0468543923329299</v>
      </c>
    </row>
    <row r="43" spans="1:6" x14ac:dyDescent="0.2">
      <c r="A43" s="9" t="s">
        <v>377</v>
      </c>
      <c r="B43" s="9" t="s">
        <v>632</v>
      </c>
      <c r="C43" s="9" t="s">
        <v>373</v>
      </c>
      <c r="D43" s="9">
        <v>60</v>
      </c>
      <c r="E43" s="10">
        <v>6008.1840000000002</v>
      </c>
      <c r="F43" s="10">
        <v>3.2532476271542099</v>
      </c>
    </row>
    <row r="44" spans="1:6" x14ac:dyDescent="0.2">
      <c r="A44" s="9" t="s">
        <v>244</v>
      </c>
      <c r="B44" s="9" t="s">
        <v>651</v>
      </c>
      <c r="C44" s="9" t="s">
        <v>245</v>
      </c>
      <c r="D44" s="9">
        <v>410</v>
      </c>
      <c r="E44" s="10">
        <v>5440.0604000000003</v>
      </c>
      <c r="F44" s="10">
        <v>2.9456260973158601</v>
      </c>
    </row>
    <row r="45" spans="1:6" x14ac:dyDescent="0.2">
      <c r="A45" s="9" t="s">
        <v>395</v>
      </c>
      <c r="B45" s="9" t="s">
        <v>723</v>
      </c>
      <c r="C45" s="9" t="s">
        <v>498</v>
      </c>
      <c r="D45" s="9">
        <v>500</v>
      </c>
      <c r="E45" s="10">
        <v>5283.2049999999999</v>
      </c>
      <c r="F45" s="10">
        <v>2.8606937021268402</v>
      </c>
    </row>
    <row r="46" spans="1:6" x14ac:dyDescent="0.2">
      <c r="A46" s="9" t="s">
        <v>246</v>
      </c>
      <c r="B46" s="9" t="s">
        <v>695</v>
      </c>
      <c r="C46" s="9" t="s">
        <v>234</v>
      </c>
      <c r="D46" s="9">
        <v>36</v>
      </c>
      <c r="E46" s="10">
        <v>4779.2700000000004</v>
      </c>
      <c r="F46" s="10">
        <v>2.5878283333248899</v>
      </c>
    </row>
    <row r="47" spans="1:6" x14ac:dyDescent="0.2">
      <c r="A47" s="9" t="s">
        <v>356</v>
      </c>
      <c r="B47" s="9" t="s">
        <v>637</v>
      </c>
      <c r="C47" s="9" t="s">
        <v>357</v>
      </c>
      <c r="D47" s="9">
        <v>440</v>
      </c>
      <c r="E47" s="10">
        <v>4473.5328</v>
      </c>
      <c r="F47" s="10">
        <v>2.4222810031444699</v>
      </c>
    </row>
    <row r="48" spans="1:6" x14ac:dyDescent="0.2">
      <c r="A48" s="9" t="s">
        <v>366</v>
      </c>
      <c r="B48" s="9" t="s">
        <v>648</v>
      </c>
      <c r="C48" s="9" t="s">
        <v>367</v>
      </c>
      <c r="D48" s="9">
        <v>400</v>
      </c>
      <c r="E48" s="10">
        <v>4070.9119999999998</v>
      </c>
      <c r="F48" s="10">
        <v>2.20427417075669</v>
      </c>
    </row>
    <row r="49" spans="1:6" x14ac:dyDescent="0.2">
      <c r="A49" s="9" t="s">
        <v>294</v>
      </c>
      <c r="B49" s="9" t="s">
        <v>639</v>
      </c>
      <c r="C49" s="9" t="s">
        <v>234</v>
      </c>
      <c r="D49" s="9">
        <v>400</v>
      </c>
      <c r="E49" s="10">
        <v>4015.98</v>
      </c>
      <c r="F49" s="10">
        <v>2.1745301751242598</v>
      </c>
    </row>
    <row r="50" spans="1:6" x14ac:dyDescent="0.2">
      <c r="A50" s="9" t="s">
        <v>293</v>
      </c>
      <c r="B50" s="9" t="s">
        <v>629</v>
      </c>
      <c r="C50" s="9" t="s">
        <v>234</v>
      </c>
      <c r="D50" s="9">
        <v>390</v>
      </c>
      <c r="E50" s="10">
        <v>3950.3256000000001</v>
      </c>
      <c r="F50" s="10">
        <v>2.1389803282799802</v>
      </c>
    </row>
    <row r="51" spans="1:6" x14ac:dyDescent="0.2">
      <c r="A51" s="9" t="s">
        <v>251</v>
      </c>
      <c r="B51" s="9" t="s">
        <v>631</v>
      </c>
      <c r="C51" s="9" t="s">
        <v>252</v>
      </c>
      <c r="D51" s="9">
        <v>321</v>
      </c>
      <c r="E51" s="10">
        <v>3923.9168399999999</v>
      </c>
      <c r="F51" s="10">
        <v>2.1246807935443499</v>
      </c>
    </row>
    <row r="52" spans="1:6" x14ac:dyDescent="0.2">
      <c r="A52" s="9" t="s">
        <v>372</v>
      </c>
      <c r="B52" s="9" t="s">
        <v>724</v>
      </c>
      <c r="C52" s="9" t="s">
        <v>373</v>
      </c>
      <c r="D52" s="9">
        <v>29</v>
      </c>
      <c r="E52" s="10">
        <v>3754.5198</v>
      </c>
      <c r="F52" s="10">
        <v>2.0329574844001899</v>
      </c>
    </row>
    <row r="53" spans="1:6" x14ac:dyDescent="0.2">
      <c r="A53" s="9" t="s">
        <v>401</v>
      </c>
      <c r="B53" s="9" t="s">
        <v>694</v>
      </c>
      <c r="C53" s="9" t="s">
        <v>245</v>
      </c>
      <c r="D53" s="9">
        <v>30</v>
      </c>
      <c r="E53" s="10">
        <v>3584.3969999999999</v>
      </c>
      <c r="F53" s="10">
        <v>1.9408411984434299</v>
      </c>
    </row>
    <row r="54" spans="1:6" x14ac:dyDescent="0.2">
      <c r="A54" s="9" t="s">
        <v>369</v>
      </c>
      <c r="B54" s="9" t="s">
        <v>710</v>
      </c>
      <c r="C54" s="9" t="s">
        <v>367</v>
      </c>
      <c r="D54" s="9">
        <v>310</v>
      </c>
      <c r="E54" s="10">
        <v>3155.2916</v>
      </c>
      <c r="F54" s="10">
        <v>1.70849376628273</v>
      </c>
    </row>
    <row r="55" spans="1:6" x14ac:dyDescent="0.2">
      <c r="A55" s="9" t="s">
        <v>253</v>
      </c>
      <c r="B55" s="9" t="s">
        <v>725</v>
      </c>
      <c r="C55" s="9" t="s">
        <v>254</v>
      </c>
      <c r="D55" s="9">
        <v>338</v>
      </c>
      <c r="E55" s="10">
        <v>3110.78638</v>
      </c>
      <c r="F55" s="10">
        <v>1.68439555268591</v>
      </c>
    </row>
    <row r="56" spans="1:6" x14ac:dyDescent="0.2">
      <c r="A56" s="9" t="s">
        <v>233</v>
      </c>
      <c r="B56" s="9" t="s">
        <v>635</v>
      </c>
      <c r="C56" s="9" t="s">
        <v>234</v>
      </c>
      <c r="D56" s="9">
        <v>300</v>
      </c>
      <c r="E56" s="10">
        <v>3040.3290000000002</v>
      </c>
      <c r="F56" s="10">
        <v>1.6462450392694601</v>
      </c>
    </row>
    <row r="57" spans="1:6" x14ac:dyDescent="0.2">
      <c r="A57" s="9" t="s">
        <v>383</v>
      </c>
      <c r="B57" s="9" t="s">
        <v>650</v>
      </c>
      <c r="C57" s="9" t="s">
        <v>384</v>
      </c>
      <c r="D57" s="9">
        <v>240</v>
      </c>
      <c r="E57" s="10">
        <v>3033.0648000000001</v>
      </c>
      <c r="F57" s="10">
        <v>1.6423116974455101</v>
      </c>
    </row>
    <row r="58" spans="1:6" x14ac:dyDescent="0.2">
      <c r="A58" s="9" t="s">
        <v>301</v>
      </c>
      <c r="B58" s="9" t="s">
        <v>636</v>
      </c>
      <c r="C58" s="9" t="s">
        <v>498</v>
      </c>
      <c r="D58" s="9">
        <v>21</v>
      </c>
      <c r="E58" s="10">
        <v>2780.3957999999998</v>
      </c>
      <c r="F58" s="10">
        <v>1.5054991722789299</v>
      </c>
    </row>
    <row r="59" spans="1:6" x14ac:dyDescent="0.2">
      <c r="A59" s="9" t="s">
        <v>238</v>
      </c>
      <c r="B59" s="9" t="s">
        <v>726</v>
      </c>
      <c r="C59" s="9" t="s">
        <v>239</v>
      </c>
      <c r="D59" s="9">
        <v>250</v>
      </c>
      <c r="E59" s="10">
        <v>2651.2550000000001</v>
      </c>
      <c r="F59" s="10">
        <v>1.4355733841924201</v>
      </c>
    </row>
    <row r="60" spans="1:6" x14ac:dyDescent="0.2">
      <c r="A60" s="9" t="s">
        <v>247</v>
      </c>
      <c r="B60" s="9" t="s">
        <v>649</v>
      </c>
      <c r="C60" s="9" t="s">
        <v>248</v>
      </c>
      <c r="D60" s="9">
        <v>22</v>
      </c>
      <c r="E60" s="10">
        <v>2649.3962000000001</v>
      </c>
      <c r="F60" s="10">
        <v>1.43456690092071</v>
      </c>
    </row>
    <row r="61" spans="1:6" x14ac:dyDescent="0.2">
      <c r="A61" s="9" t="s">
        <v>240</v>
      </c>
      <c r="B61" s="9" t="s">
        <v>727</v>
      </c>
      <c r="C61" s="9" t="s">
        <v>239</v>
      </c>
      <c r="D61" s="9">
        <v>250</v>
      </c>
      <c r="E61" s="10">
        <v>2626.9</v>
      </c>
      <c r="F61" s="10">
        <v>1.4223858975975801</v>
      </c>
    </row>
    <row r="62" spans="1:6" x14ac:dyDescent="0.2">
      <c r="A62" s="9" t="s">
        <v>241</v>
      </c>
      <c r="B62" s="9" t="s">
        <v>728</v>
      </c>
      <c r="C62" s="9" t="s">
        <v>239</v>
      </c>
      <c r="D62" s="9">
        <v>250</v>
      </c>
      <c r="E62" s="10">
        <v>2601.8649999999998</v>
      </c>
      <c r="F62" s="10">
        <v>1.40883021182866</v>
      </c>
    </row>
    <row r="63" spans="1:6" x14ac:dyDescent="0.2">
      <c r="A63" s="9" t="s">
        <v>235</v>
      </c>
      <c r="B63" s="9" t="s">
        <v>729</v>
      </c>
      <c r="C63" s="9" t="s">
        <v>234</v>
      </c>
      <c r="D63" s="9">
        <v>250</v>
      </c>
      <c r="E63" s="10">
        <v>2567.75</v>
      </c>
      <c r="F63" s="10">
        <v>1.3903579841471601</v>
      </c>
    </row>
    <row r="64" spans="1:6" x14ac:dyDescent="0.2">
      <c r="A64" s="9" t="s">
        <v>368</v>
      </c>
      <c r="B64" s="9" t="s">
        <v>730</v>
      </c>
      <c r="C64" s="9" t="s">
        <v>234</v>
      </c>
      <c r="D64" s="9">
        <v>250</v>
      </c>
      <c r="E64" s="10">
        <v>2533.835</v>
      </c>
      <c r="F64" s="10">
        <v>1.37199405034038</v>
      </c>
    </row>
    <row r="65" spans="1:6" x14ac:dyDescent="0.2">
      <c r="A65" s="9" t="s">
        <v>396</v>
      </c>
      <c r="B65" s="9" t="s">
        <v>704</v>
      </c>
      <c r="C65" s="9" t="s">
        <v>234</v>
      </c>
      <c r="D65" s="9">
        <v>230</v>
      </c>
      <c r="E65" s="10">
        <v>2372.6478000000002</v>
      </c>
      <c r="F65" s="10">
        <v>1.2847161181186599</v>
      </c>
    </row>
    <row r="66" spans="1:6" x14ac:dyDescent="0.2">
      <c r="A66" s="9" t="s">
        <v>242</v>
      </c>
      <c r="B66" s="9" t="s">
        <v>708</v>
      </c>
      <c r="C66" s="9" t="s">
        <v>234</v>
      </c>
      <c r="D66" s="9">
        <v>230</v>
      </c>
      <c r="E66" s="10">
        <v>2361.502</v>
      </c>
      <c r="F66" s="10">
        <v>1.2786810087740199</v>
      </c>
    </row>
    <row r="67" spans="1:6" x14ac:dyDescent="0.2">
      <c r="A67" s="9" t="s">
        <v>397</v>
      </c>
      <c r="B67" s="9" t="s">
        <v>709</v>
      </c>
      <c r="C67" s="9" t="s">
        <v>234</v>
      </c>
      <c r="D67" s="9">
        <v>230</v>
      </c>
      <c r="E67" s="10">
        <v>2327.6529</v>
      </c>
      <c r="F67" s="10">
        <v>1.2603527577989599</v>
      </c>
    </row>
    <row r="68" spans="1:6" x14ac:dyDescent="0.2">
      <c r="A68" s="9" t="s">
        <v>398</v>
      </c>
      <c r="B68" s="9" t="s">
        <v>702</v>
      </c>
      <c r="C68" s="9" t="s">
        <v>237</v>
      </c>
      <c r="D68" s="9">
        <v>200</v>
      </c>
      <c r="E68" s="10">
        <v>2049.79</v>
      </c>
      <c r="F68" s="10">
        <v>1.1098985073800001</v>
      </c>
    </row>
    <row r="69" spans="1:6" x14ac:dyDescent="0.2">
      <c r="A69" s="9" t="s">
        <v>379</v>
      </c>
      <c r="B69" s="9" t="s">
        <v>693</v>
      </c>
      <c r="C69" s="9" t="s">
        <v>245</v>
      </c>
      <c r="D69" s="9">
        <v>17</v>
      </c>
      <c r="E69" s="10">
        <v>2031.7686000000001</v>
      </c>
      <c r="F69" s="10">
        <v>1.10014047121001</v>
      </c>
    </row>
    <row r="70" spans="1:6" x14ac:dyDescent="0.2">
      <c r="A70" s="9" t="s">
        <v>399</v>
      </c>
      <c r="B70" s="9" t="s">
        <v>731</v>
      </c>
      <c r="C70" s="9" t="s">
        <v>237</v>
      </c>
      <c r="D70" s="9">
        <v>200</v>
      </c>
      <c r="E70" s="10">
        <v>2016.508</v>
      </c>
      <c r="F70" s="10">
        <v>1.0918773236867401</v>
      </c>
    </row>
    <row r="71" spans="1:6" x14ac:dyDescent="0.2">
      <c r="A71" s="9" t="s">
        <v>374</v>
      </c>
      <c r="B71" s="9" t="s">
        <v>732</v>
      </c>
      <c r="C71" s="9" t="s">
        <v>498</v>
      </c>
      <c r="D71" s="9">
        <v>15</v>
      </c>
      <c r="E71" s="10">
        <v>1985.9970000000001</v>
      </c>
      <c r="F71" s="10">
        <v>1.0753565516278101</v>
      </c>
    </row>
    <row r="72" spans="1:6" x14ac:dyDescent="0.2">
      <c r="A72" s="9" t="s">
        <v>355</v>
      </c>
      <c r="B72" s="9" t="s">
        <v>711</v>
      </c>
      <c r="C72" s="9" t="s">
        <v>498</v>
      </c>
      <c r="D72" s="9">
        <v>160</v>
      </c>
      <c r="E72" s="10">
        <v>1690.6256000000001</v>
      </c>
      <c r="F72" s="10">
        <v>0.915421984680589</v>
      </c>
    </row>
    <row r="73" spans="1:6" x14ac:dyDescent="0.2">
      <c r="A73" s="9" t="s">
        <v>300</v>
      </c>
      <c r="B73" s="9" t="s">
        <v>733</v>
      </c>
      <c r="C73" s="9" t="s">
        <v>226</v>
      </c>
      <c r="D73" s="9">
        <v>100</v>
      </c>
      <c r="E73" s="10">
        <v>1034.607</v>
      </c>
      <c r="F73" s="10">
        <v>0.56020800424673001</v>
      </c>
    </row>
    <row r="74" spans="1:6" x14ac:dyDescent="0.2">
      <c r="A74" s="9" t="s">
        <v>370</v>
      </c>
      <c r="B74" s="9" t="s">
        <v>652</v>
      </c>
      <c r="C74" s="9" t="s">
        <v>371</v>
      </c>
      <c r="D74" s="9">
        <v>160</v>
      </c>
      <c r="E74" s="10">
        <v>804.84159999999997</v>
      </c>
      <c r="F74" s="10">
        <v>0.43579707702610299</v>
      </c>
    </row>
    <row r="75" spans="1:6" x14ac:dyDescent="0.2">
      <c r="A75" s="9" t="s">
        <v>400</v>
      </c>
      <c r="B75" s="9" t="s">
        <v>691</v>
      </c>
      <c r="C75" s="9" t="s">
        <v>147</v>
      </c>
      <c r="D75" s="9">
        <v>40</v>
      </c>
      <c r="E75" s="10">
        <v>411.42919999999998</v>
      </c>
      <c r="F75" s="10">
        <v>0.22277631121849001</v>
      </c>
    </row>
    <row r="76" spans="1:6" x14ac:dyDescent="0.2">
      <c r="A76" s="8" t="s">
        <v>134</v>
      </c>
      <c r="B76" s="9"/>
      <c r="C76" s="9"/>
      <c r="D76" s="9"/>
      <c r="E76" s="12">
        <f>SUM(E42:E75)</f>
        <v>104749.55342</v>
      </c>
      <c r="F76" s="12">
        <f>SUM(F42:F75)</f>
        <v>56.718675078705672</v>
      </c>
    </row>
    <row r="77" spans="1:6" x14ac:dyDescent="0.2">
      <c r="A77" s="9"/>
      <c r="B77" s="9"/>
      <c r="C77" s="9"/>
      <c r="D77" s="9"/>
      <c r="E77" s="10"/>
      <c r="F77" s="10"/>
    </row>
    <row r="78" spans="1:6" x14ac:dyDescent="0.2">
      <c r="A78" s="8" t="s">
        <v>154</v>
      </c>
      <c r="B78" s="9"/>
      <c r="C78" s="9"/>
      <c r="D78" s="9"/>
      <c r="E78" s="10"/>
      <c r="F78" s="10"/>
    </row>
    <row r="79" spans="1:6" x14ac:dyDescent="0.2">
      <c r="A79" s="9" t="s">
        <v>303</v>
      </c>
      <c r="B79" s="9" t="s">
        <v>734</v>
      </c>
      <c r="C79" s="9" t="s">
        <v>304</v>
      </c>
      <c r="D79" s="9">
        <v>300</v>
      </c>
      <c r="E79" s="10">
        <v>1418.2905000000001</v>
      </c>
      <c r="F79" s="10">
        <v>0.76796086866519997</v>
      </c>
    </row>
    <row r="80" spans="1:6" x14ac:dyDescent="0.2">
      <c r="A80" s="9" t="s">
        <v>209</v>
      </c>
      <c r="B80" s="9" t="s">
        <v>575</v>
      </c>
      <c r="C80" s="9" t="s">
        <v>156</v>
      </c>
      <c r="D80" s="9">
        <v>100</v>
      </c>
      <c r="E80" s="10">
        <v>497.18349999999998</v>
      </c>
      <c r="F80" s="10">
        <v>0.26920963832586098</v>
      </c>
    </row>
    <row r="81" spans="1:6" x14ac:dyDescent="0.2">
      <c r="A81" s="8" t="s">
        <v>134</v>
      </c>
      <c r="B81" s="9"/>
      <c r="C81" s="9"/>
      <c r="D81" s="9"/>
      <c r="E81" s="12">
        <f>SUM(E79:E80)</f>
        <v>1915.4740000000002</v>
      </c>
      <c r="F81" s="12">
        <f>SUM(F79:F80)</f>
        <v>1.0371705069910608</v>
      </c>
    </row>
    <row r="82" spans="1:6" x14ac:dyDescent="0.2">
      <c r="A82" s="9"/>
      <c r="B82" s="9"/>
      <c r="C82" s="9"/>
      <c r="D82" s="9"/>
      <c r="E82" s="10"/>
      <c r="F82" s="10"/>
    </row>
    <row r="83" spans="1:6" x14ac:dyDescent="0.2">
      <c r="A83" s="8" t="s">
        <v>134</v>
      </c>
      <c r="B83" s="9"/>
      <c r="C83" s="9"/>
      <c r="D83" s="9"/>
      <c r="E83" s="12">
        <v>179617.15812000001</v>
      </c>
      <c r="F83" s="12">
        <v>97.25719010104757</v>
      </c>
    </row>
    <row r="84" spans="1:6" x14ac:dyDescent="0.2">
      <c r="A84" s="9"/>
      <c r="B84" s="9"/>
      <c r="C84" s="9"/>
      <c r="D84" s="9"/>
      <c r="E84" s="10"/>
      <c r="F84" s="10"/>
    </row>
    <row r="85" spans="1:6" x14ac:dyDescent="0.2">
      <c r="A85" s="8" t="s">
        <v>159</v>
      </c>
      <c r="B85" s="9"/>
      <c r="C85" s="9"/>
      <c r="D85" s="9"/>
      <c r="E85" s="12">
        <v>5065.4921857999998</v>
      </c>
      <c r="F85" s="12">
        <v>2.74</v>
      </c>
    </row>
    <row r="86" spans="1:6" x14ac:dyDescent="0.2">
      <c r="A86" s="9"/>
      <c r="B86" s="9"/>
      <c r="C86" s="9"/>
      <c r="D86" s="9"/>
      <c r="E86" s="10"/>
      <c r="F86" s="10"/>
    </row>
    <row r="87" spans="1:6" x14ac:dyDescent="0.2">
      <c r="A87" s="13" t="s">
        <v>160</v>
      </c>
      <c r="B87" s="6"/>
      <c r="C87" s="6"/>
      <c r="D87" s="6"/>
      <c r="E87" s="14">
        <v>184682.65218579999</v>
      </c>
      <c r="F87" s="14">
        <f xml:space="preserve"> ROUND(SUM(F83:F86),2)</f>
        <v>100</v>
      </c>
    </row>
    <row r="88" spans="1:6" x14ac:dyDescent="0.2">
      <c r="A88" s="1" t="s">
        <v>163</v>
      </c>
    </row>
    <row r="89" spans="1:6" x14ac:dyDescent="0.2">
      <c r="A89" s="1" t="s">
        <v>854</v>
      </c>
    </row>
    <row r="90" spans="1:6" x14ac:dyDescent="0.2">
      <c r="A90" s="1" t="s">
        <v>855</v>
      </c>
    </row>
    <row r="91" spans="1:6" x14ac:dyDescent="0.2">
      <c r="A91" s="1" t="s">
        <v>856</v>
      </c>
    </row>
    <row r="92" spans="1:6" x14ac:dyDescent="0.2">
      <c r="A92" s="1"/>
    </row>
    <row r="93" spans="1:6" x14ac:dyDescent="0.2">
      <c r="A93" s="1" t="s">
        <v>164</v>
      </c>
    </row>
    <row r="94" spans="1:6" x14ac:dyDescent="0.2">
      <c r="A94" s="1" t="s">
        <v>860</v>
      </c>
    </row>
    <row r="95" spans="1:6" x14ac:dyDescent="0.2">
      <c r="A95" s="1" t="s">
        <v>560</v>
      </c>
    </row>
    <row r="96" spans="1:6" x14ac:dyDescent="0.2">
      <c r="A96" s="3" t="s">
        <v>165</v>
      </c>
      <c r="D96" s="16">
        <v>11.862232300000001</v>
      </c>
    </row>
    <row r="97" spans="1:4" x14ac:dyDescent="0.2">
      <c r="A97" s="3" t="s">
        <v>166</v>
      </c>
      <c r="D97" s="16">
        <v>52.703209200000003</v>
      </c>
    </row>
    <row r="98" spans="1:4" x14ac:dyDescent="0.2">
      <c r="A98" s="3" t="s">
        <v>167</v>
      </c>
      <c r="D98" s="16">
        <v>11.5401676</v>
      </c>
    </row>
    <row r="99" spans="1:4" x14ac:dyDescent="0.2">
      <c r="A99" s="3" t="s">
        <v>168</v>
      </c>
      <c r="D99" s="16">
        <v>51.4609709</v>
      </c>
    </row>
    <row r="101" spans="1:4" x14ac:dyDescent="0.2">
      <c r="A101" s="1" t="s">
        <v>561</v>
      </c>
    </row>
    <row r="102" spans="1:4" x14ac:dyDescent="0.2">
      <c r="A102" s="3" t="s">
        <v>519</v>
      </c>
      <c r="D102" s="16">
        <v>12.1601</v>
      </c>
    </row>
    <row r="103" spans="1:4" x14ac:dyDescent="0.2">
      <c r="A103" s="3" t="s">
        <v>520</v>
      </c>
      <c r="D103" s="16">
        <v>56.082599999999999</v>
      </c>
    </row>
    <row r="104" spans="1:4" x14ac:dyDescent="0.2">
      <c r="A104" s="3" t="s">
        <v>521</v>
      </c>
      <c r="D104" s="16">
        <v>11.765000000000001</v>
      </c>
    </row>
    <row r="105" spans="1:4" x14ac:dyDescent="0.2">
      <c r="A105" s="3" t="s">
        <v>518</v>
      </c>
      <c r="D105" s="16">
        <v>54.527200000000001</v>
      </c>
    </row>
    <row r="107" spans="1:4" x14ac:dyDescent="0.2">
      <c r="A107" s="1" t="s">
        <v>169</v>
      </c>
      <c r="D107" s="17"/>
    </row>
    <row r="108" spans="1:4" x14ac:dyDescent="0.2">
      <c r="A108" s="1"/>
      <c r="D108" s="17"/>
    </row>
    <row r="109" spans="1:4" x14ac:dyDescent="0.2">
      <c r="A109" s="35" t="s">
        <v>550</v>
      </c>
      <c r="B109" s="36"/>
      <c r="C109" s="43" t="s">
        <v>557</v>
      </c>
      <c r="D109" s="44"/>
    </row>
    <row r="110" spans="1:4" ht="12.75" x14ac:dyDescent="0.2">
      <c r="A110" s="45"/>
      <c r="B110" s="46"/>
      <c r="C110" s="37" t="s">
        <v>551</v>
      </c>
      <c r="D110" s="37" t="s">
        <v>552</v>
      </c>
    </row>
    <row r="111" spans="1:4" ht="12.75" x14ac:dyDescent="0.2">
      <c r="A111" s="39" t="s">
        <v>521</v>
      </c>
      <c r="B111" s="40"/>
      <c r="C111" s="38">
        <v>0.325019259</v>
      </c>
      <c r="D111" s="38">
        <v>0.30112419600000001</v>
      </c>
    </row>
    <row r="112" spans="1:4" ht="12.75" x14ac:dyDescent="0.2">
      <c r="A112" s="39" t="s">
        <v>519</v>
      </c>
      <c r="B112" s="40"/>
      <c r="C112" s="38">
        <v>0.325019259</v>
      </c>
      <c r="D112" s="38">
        <v>0.30112419600000001</v>
      </c>
    </row>
    <row r="113" spans="1:5" ht="12.75" x14ac:dyDescent="0.2">
      <c r="A113" s="41"/>
      <c r="B113" s="41"/>
      <c r="C113" s="42"/>
      <c r="D113" s="42"/>
    </row>
    <row r="114" spans="1:5" x14ac:dyDescent="0.2">
      <c r="A114" s="1" t="s">
        <v>171</v>
      </c>
      <c r="D114" s="18">
        <v>2.2046698954923132</v>
      </c>
      <c r="E114" s="2" t="s">
        <v>172</v>
      </c>
    </row>
  </sheetData>
  <sortState ref="A99:D102">
    <sortCondition ref="A99:A102"/>
  </sortState>
  <mergeCells count="3">
    <mergeCell ref="B1:E1"/>
    <mergeCell ref="C109:D109"/>
    <mergeCell ref="A110:B1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"/>
  <sheetViews>
    <sheetView showGridLines="0" workbookViewId="0"/>
  </sheetViews>
  <sheetFormatPr defaultRowHeight="11.25" x14ac:dyDescent="0.2"/>
  <cols>
    <col min="1" max="1" width="38" style="3" customWidth="1"/>
    <col min="2" max="2" width="50" style="3" bestFit="1" customWidth="1"/>
    <col min="3" max="3" width="12.140625" style="3" bestFit="1" customWidth="1"/>
    <col min="4" max="4" width="8.710937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47" t="s">
        <v>865</v>
      </c>
      <c r="C1" s="47"/>
      <c r="D1" s="47"/>
      <c r="E1" s="47"/>
    </row>
    <row r="3" spans="1:6" s="1" customFormat="1" x14ac:dyDescent="0.2">
      <c r="A3" s="4" t="s">
        <v>0</v>
      </c>
      <c r="B3" s="4" t="s">
        <v>1</v>
      </c>
      <c r="C3" s="4" t="s">
        <v>173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135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317</v>
      </c>
      <c r="B8" s="9" t="s">
        <v>614</v>
      </c>
      <c r="C8" s="9" t="s">
        <v>226</v>
      </c>
      <c r="D8" s="9">
        <v>43</v>
      </c>
      <c r="E8" s="10">
        <v>21898.954000000002</v>
      </c>
      <c r="F8" s="10">
        <v>2.75040842074183</v>
      </c>
    </row>
    <row r="9" spans="1:6" x14ac:dyDescent="0.2">
      <c r="A9" s="9" t="s">
        <v>318</v>
      </c>
      <c r="B9" s="9" t="s">
        <v>735</v>
      </c>
      <c r="C9" s="9" t="s">
        <v>147</v>
      </c>
      <c r="D9" s="9">
        <v>1800</v>
      </c>
      <c r="E9" s="10">
        <v>18008.042700000002</v>
      </c>
      <c r="F9" s="10">
        <v>2.2617277648584699</v>
      </c>
    </row>
    <row r="10" spans="1:6" x14ac:dyDescent="0.2">
      <c r="A10" s="9" t="s">
        <v>272</v>
      </c>
      <c r="B10" s="9" t="s">
        <v>736</v>
      </c>
      <c r="C10" s="9" t="s">
        <v>142</v>
      </c>
      <c r="D10" s="9">
        <v>1750</v>
      </c>
      <c r="E10" s="10">
        <v>17736.634999999998</v>
      </c>
      <c r="F10" s="10">
        <v>2.2276401996015101</v>
      </c>
    </row>
    <row r="11" spans="1:6" x14ac:dyDescent="0.2">
      <c r="A11" s="9" t="s">
        <v>227</v>
      </c>
      <c r="B11" s="9" t="s">
        <v>601</v>
      </c>
      <c r="C11" s="9" t="s">
        <v>224</v>
      </c>
      <c r="D11" s="9">
        <v>1660</v>
      </c>
      <c r="E11" s="10">
        <v>16970.844000000001</v>
      </c>
      <c r="F11" s="10">
        <v>2.13146035398294</v>
      </c>
    </row>
    <row r="12" spans="1:6" x14ac:dyDescent="0.2">
      <c r="A12" s="9" t="s">
        <v>136</v>
      </c>
      <c r="B12" s="9" t="s">
        <v>600</v>
      </c>
      <c r="C12" s="9" t="s">
        <v>137</v>
      </c>
      <c r="D12" s="9">
        <v>1500</v>
      </c>
      <c r="E12" s="10">
        <v>15159.764999999999</v>
      </c>
      <c r="F12" s="10">
        <v>1.90399711842252</v>
      </c>
    </row>
    <row r="13" spans="1:6" x14ac:dyDescent="0.2">
      <c r="A13" s="9" t="s">
        <v>319</v>
      </c>
      <c r="B13" s="9" t="s">
        <v>669</v>
      </c>
      <c r="C13" s="9" t="s">
        <v>142</v>
      </c>
      <c r="D13" s="9">
        <v>1400</v>
      </c>
      <c r="E13" s="10">
        <v>14456.512000000001</v>
      </c>
      <c r="F13" s="10">
        <v>1.81567175945277</v>
      </c>
    </row>
    <row r="14" spans="1:6" x14ac:dyDescent="0.2">
      <c r="A14" s="9" t="s">
        <v>320</v>
      </c>
      <c r="B14" s="9" t="s">
        <v>737</v>
      </c>
      <c r="C14" s="9" t="s">
        <v>147</v>
      </c>
      <c r="D14" s="9">
        <v>1300</v>
      </c>
      <c r="E14" s="10">
        <v>13051.531999999999</v>
      </c>
      <c r="F14" s="10">
        <v>1.6392127001308601</v>
      </c>
    </row>
    <row r="15" spans="1:6" x14ac:dyDescent="0.2">
      <c r="A15" s="9" t="s">
        <v>321</v>
      </c>
      <c r="B15" s="9" t="s">
        <v>738</v>
      </c>
      <c r="C15" s="9" t="s">
        <v>178</v>
      </c>
      <c r="D15" s="9">
        <v>1200</v>
      </c>
      <c r="E15" s="10">
        <v>12049.98</v>
      </c>
      <c r="F15" s="10">
        <v>1.51342235166897</v>
      </c>
    </row>
    <row r="16" spans="1:6" x14ac:dyDescent="0.2">
      <c r="A16" s="9" t="s">
        <v>322</v>
      </c>
      <c r="B16" s="9" t="s">
        <v>628</v>
      </c>
      <c r="C16" s="9" t="s">
        <v>137</v>
      </c>
      <c r="D16" s="9">
        <v>950</v>
      </c>
      <c r="E16" s="10">
        <v>11197.5455</v>
      </c>
      <c r="F16" s="10">
        <v>1.40636047889958</v>
      </c>
    </row>
    <row r="17" spans="1:6" x14ac:dyDescent="0.2">
      <c r="A17" s="9" t="s">
        <v>323</v>
      </c>
      <c r="B17" s="9" t="s">
        <v>739</v>
      </c>
      <c r="C17" s="9" t="s">
        <v>187</v>
      </c>
      <c r="D17" s="9">
        <v>1000</v>
      </c>
      <c r="E17" s="10">
        <v>10276.879999999999</v>
      </c>
      <c r="F17" s="10">
        <v>1.2907291047304501</v>
      </c>
    </row>
    <row r="18" spans="1:6" x14ac:dyDescent="0.2">
      <c r="A18" s="9" t="s">
        <v>324</v>
      </c>
      <c r="B18" s="9" t="s">
        <v>740</v>
      </c>
      <c r="C18" s="9" t="s">
        <v>187</v>
      </c>
      <c r="D18" s="9">
        <v>1000</v>
      </c>
      <c r="E18" s="10">
        <v>10276.879999999999</v>
      </c>
      <c r="F18" s="10">
        <v>1.2907291047304501</v>
      </c>
    </row>
    <row r="19" spans="1:6" x14ac:dyDescent="0.2">
      <c r="A19" s="9" t="s">
        <v>289</v>
      </c>
      <c r="B19" s="9" t="s">
        <v>741</v>
      </c>
      <c r="C19" s="9" t="s">
        <v>230</v>
      </c>
      <c r="D19" s="9">
        <v>1000</v>
      </c>
      <c r="E19" s="10">
        <v>10027.26</v>
      </c>
      <c r="F19" s="10">
        <v>1.25937797490089</v>
      </c>
    </row>
    <row r="20" spans="1:6" x14ac:dyDescent="0.2">
      <c r="A20" s="9" t="s">
        <v>325</v>
      </c>
      <c r="B20" s="9" t="s">
        <v>742</v>
      </c>
      <c r="C20" s="9" t="s">
        <v>226</v>
      </c>
      <c r="D20" s="9">
        <v>19</v>
      </c>
      <c r="E20" s="10">
        <v>9676.2819999999992</v>
      </c>
      <c r="F20" s="10">
        <v>1.2152967440487199</v>
      </c>
    </row>
    <row r="21" spans="1:6" x14ac:dyDescent="0.2">
      <c r="A21" s="9" t="s">
        <v>326</v>
      </c>
      <c r="B21" s="9" t="s">
        <v>743</v>
      </c>
      <c r="C21" s="9" t="s">
        <v>226</v>
      </c>
      <c r="D21" s="9">
        <v>18</v>
      </c>
      <c r="E21" s="10">
        <v>9064.0619999999999</v>
      </c>
      <c r="F21" s="10">
        <v>1.1384047133450299</v>
      </c>
    </row>
    <row r="22" spans="1:6" x14ac:dyDescent="0.2">
      <c r="A22" s="9" t="s">
        <v>327</v>
      </c>
      <c r="B22" s="9" t="s">
        <v>714</v>
      </c>
      <c r="C22" s="9" t="s">
        <v>198</v>
      </c>
      <c r="D22" s="9">
        <v>890</v>
      </c>
      <c r="E22" s="10">
        <v>9036.1344000000008</v>
      </c>
      <c r="F22" s="10">
        <v>1.1348971345715899</v>
      </c>
    </row>
    <row r="23" spans="1:6" x14ac:dyDescent="0.2">
      <c r="A23" s="9" t="s">
        <v>231</v>
      </c>
      <c r="B23" s="9" t="s">
        <v>610</v>
      </c>
      <c r="C23" s="9" t="s">
        <v>147</v>
      </c>
      <c r="D23" s="9">
        <v>1340</v>
      </c>
      <c r="E23" s="10">
        <v>8785.6831999999995</v>
      </c>
      <c r="F23" s="10">
        <v>1.1034416098252899</v>
      </c>
    </row>
    <row r="24" spans="1:6" x14ac:dyDescent="0.2">
      <c r="A24" s="9" t="s">
        <v>268</v>
      </c>
      <c r="B24" s="9" t="s">
        <v>598</v>
      </c>
      <c r="C24" s="9" t="s">
        <v>224</v>
      </c>
      <c r="D24" s="9">
        <v>850</v>
      </c>
      <c r="E24" s="10">
        <v>8680.1915000000008</v>
      </c>
      <c r="F24" s="10">
        <v>1.09019233499699</v>
      </c>
    </row>
    <row r="25" spans="1:6" x14ac:dyDescent="0.2">
      <c r="A25" s="9" t="s">
        <v>288</v>
      </c>
      <c r="B25" s="9" t="s">
        <v>744</v>
      </c>
      <c r="C25" s="9" t="s">
        <v>230</v>
      </c>
      <c r="D25" s="9">
        <v>800</v>
      </c>
      <c r="E25" s="10">
        <v>8145.6080000000002</v>
      </c>
      <c r="F25" s="10">
        <v>1.0230510934568899</v>
      </c>
    </row>
    <row r="26" spans="1:6" x14ac:dyDescent="0.2">
      <c r="A26" s="9" t="s">
        <v>328</v>
      </c>
      <c r="B26" s="9" t="s">
        <v>745</v>
      </c>
      <c r="C26" s="9" t="s">
        <v>279</v>
      </c>
      <c r="D26" s="9">
        <v>800</v>
      </c>
      <c r="E26" s="10">
        <v>8069.04</v>
      </c>
      <c r="F26" s="10">
        <v>1.01343450300424</v>
      </c>
    </row>
    <row r="27" spans="1:6" x14ac:dyDescent="0.2">
      <c r="A27" s="9" t="s">
        <v>329</v>
      </c>
      <c r="B27" s="9" t="s">
        <v>746</v>
      </c>
      <c r="C27" s="9" t="s">
        <v>224</v>
      </c>
      <c r="D27" s="9">
        <v>800</v>
      </c>
      <c r="E27" s="10">
        <v>8065.3760000000002</v>
      </c>
      <c r="F27" s="10">
        <v>1.01297432136937</v>
      </c>
    </row>
    <row r="28" spans="1:6" x14ac:dyDescent="0.2">
      <c r="A28" s="9" t="s">
        <v>330</v>
      </c>
      <c r="B28" s="9" t="s">
        <v>747</v>
      </c>
      <c r="C28" s="9" t="s">
        <v>230</v>
      </c>
      <c r="D28" s="9">
        <v>750</v>
      </c>
      <c r="E28" s="10">
        <v>7792.5524999999998</v>
      </c>
      <c r="F28" s="10">
        <v>0.978708938110597</v>
      </c>
    </row>
    <row r="29" spans="1:6" x14ac:dyDescent="0.2">
      <c r="A29" s="9" t="s">
        <v>331</v>
      </c>
      <c r="B29" s="9" t="s">
        <v>748</v>
      </c>
      <c r="C29" s="9" t="s">
        <v>222</v>
      </c>
      <c r="D29" s="9">
        <v>750</v>
      </c>
      <c r="E29" s="10">
        <v>7525.47</v>
      </c>
      <c r="F29" s="10">
        <v>0.94516459818309295</v>
      </c>
    </row>
    <row r="30" spans="1:6" x14ac:dyDescent="0.2">
      <c r="A30" s="9" t="s">
        <v>332</v>
      </c>
      <c r="B30" s="9" t="s">
        <v>670</v>
      </c>
      <c r="C30" s="9" t="s">
        <v>226</v>
      </c>
      <c r="D30" s="9">
        <v>11</v>
      </c>
      <c r="E30" s="10">
        <v>5572.8419999999996</v>
      </c>
      <c r="F30" s="10">
        <v>0.69992345589948102</v>
      </c>
    </row>
    <row r="31" spans="1:6" x14ac:dyDescent="0.2">
      <c r="A31" s="9" t="s">
        <v>333</v>
      </c>
      <c r="B31" s="9" t="s">
        <v>749</v>
      </c>
      <c r="C31" s="9" t="s">
        <v>147</v>
      </c>
      <c r="D31" s="9">
        <v>500</v>
      </c>
      <c r="E31" s="10">
        <v>5290.9350000000004</v>
      </c>
      <c r="F31" s="10">
        <v>0.66451722660350299</v>
      </c>
    </row>
    <row r="32" spans="1:6" x14ac:dyDescent="0.2">
      <c r="A32" s="9" t="s">
        <v>334</v>
      </c>
      <c r="B32" s="9" t="s">
        <v>712</v>
      </c>
      <c r="C32" s="9" t="s">
        <v>224</v>
      </c>
      <c r="D32" s="9">
        <v>500</v>
      </c>
      <c r="E32" s="10">
        <v>5196.84</v>
      </c>
      <c r="F32" s="10">
        <v>0.65269932514804097</v>
      </c>
    </row>
    <row r="33" spans="1:6" x14ac:dyDescent="0.2">
      <c r="A33" s="9" t="s">
        <v>335</v>
      </c>
      <c r="B33" s="9" t="s">
        <v>597</v>
      </c>
      <c r="C33" s="9" t="s">
        <v>230</v>
      </c>
      <c r="D33" s="9">
        <v>200</v>
      </c>
      <c r="E33" s="10">
        <v>5048.2049999999999</v>
      </c>
      <c r="F33" s="10">
        <v>0.63403144924780497</v>
      </c>
    </row>
    <row r="34" spans="1:6" x14ac:dyDescent="0.2">
      <c r="A34" s="9" t="s">
        <v>336</v>
      </c>
      <c r="B34" s="9" t="s">
        <v>680</v>
      </c>
      <c r="C34" s="9" t="s">
        <v>279</v>
      </c>
      <c r="D34" s="9">
        <v>450</v>
      </c>
      <c r="E34" s="10">
        <v>4647.3795</v>
      </c>
      <c r="F34" s="10">
        <v>0.58368960047968399</v>
      </c>
    </row>
    <row r="35" spans="1:6" x14ac:dyDescent="0.2">
      <c r="A35" s="9" t="s">
        <v>270</v>
      </c>
      <c r="B35" s="9" t="s">
        <v>663</v>
      </c>
      <c r="C35" s="9" t="s">
        <v>230</v>
      </c>
      <c r="D35" s="9">
        <v>450</v>
      </c>
      <c r="E35" s="10">
        <v>4513.0815000000002</v>
      </c>
      <c r="F35" s="10">
        <v>0.56682238617854497</v>
      </c>
    </row>
    <row r="36" spans="1:6" x14ac:dyDescent="0.2">
      <c r="A36" s="9" t="s">
        <v>277</v>
      </c>
      <c r="B36" s="9" t="s">
        <v>611</v>
      </c>
      <c r="C36" s="9" t="s">
        <v>147</v>
      </c>
      <c r="D36" s="9">
        <v>400</v>
      </c>
      <c r="E36" s="10">
        <v>4036.5239999999999</v>
      </c>
      <c r="F36" s="10">
        <v>0.50696894473254295</v>
      </c>
    </row>
    <row r="37" spans="1:6" x14ac:dyDescent="0.2">
      <c r="A37" s="9" t="s">
        <v>337</v>
      </c>
      <c r="B37" s="9" t="s">
        <v>750</v>
      </c>
      <c r="C37" s="9" t="s">
        <v>198</v>
      </c>
      <c r="D37" s="9">
        <v>400</v>
      </c>
      <c r="E37" s="10">
        <v>4020.9520000000002</v>
      </c>
      <c r="F37" s="10">
        <v>0.50501317278435798</v>
      </c>
    </row>
    <row r="38" spans="1:6" x14ac:dyDescent="0.2">
      <c r="A38" s="9" t="s">
        <v>338</v>
      </c>
      <c r="B38" s="9" t="s">
        <v>625</v>
      </c>
      <c r="C38" s="9" t="s">
        <v>279</v>
      </c>
      <c r="D38" s="9">
        <v>370</v>
      </c>
      <c r="E38" s="10">
        <v>3846.3793999999998</v>
      </c>
      <c r="F38" s="10">
        <v>0.48308765300515799</v>
      </c>
    </row>
    <row r="39" spans="1:6" x14ac:dyDescent="0.2">
      <c r="A39" s="9" t="s">
        <v>278</v>
      </c>
      <c r="B39" s="9" t="s">
        <v>621</v>
      </c>
      <c r="C39" s="9" t="s">
        <v>279</v>
      </c>
      <c r="D39" s="9">
        <v>380</v>
      </c>
      <c r="E39" s="10">
        <v>3821.5726</v>
      </c>
      <c r="F39" s="10">
        <v>0.47997203243206299</v>
      </c>
    </row>
    <row r="40" spans="1:6" x14ac:dyDescent="0.2">
      <c r="A40" s="9" t="s">
        <v>339</v>
      </c>
      <c r="B40" s="9" t="s">
        <v>612</v>
      </c>
      <c r="C40" s="9" t="s">
        <v>230</v>
      </c>
      <c r="D40" s="9">
        <v>350</v>
      </c>
      <c r="E40" s="10">
        <v>3637.5920000000001</v>
      </c>
      <c r="F40" s="10">
        <v>0.456864910900453</v>
      </c>
    </row>
    <row r="41" spans="1:6" x14ac:dyDescent="0.2">
      <c r="A41" s="9" t="s">
        <v>340</v>
      </c>
      <c r="B41" s="9" t="s">
        <v>653</v>
      </c>
      <c r="C41" s="9" t="s">
        <v>187</v>
      </c>
      <c r="D41" s="9">
        <v>350</v>
      </c>
      <c r="E41" s="10">
        <v>3587.5805</v>
      </c>
      <c r="F41" s="10">
        <v>0.450583695334909</v>
      </c>
    </row>
    <row r="42" spans="1:6" x14ac:dyDescent="0.2">
      <c r="A42" s="9" t="s">
        <v>225</v>
      </c>
      <c r="B42" s="9" t="s">
        <v>613</v>
      </c>
      <c r="C42" s="9" t="s">
        <v>226</v>
      </c>
      <c r="D42" s="9">
        <v>7</v>
      </c>
      <c r="E42" s="10">
        <v>3580.9690000000001</v>
      </c>
      <c r="F42" s="10">
        <v>0.449753321186732</v>
      </c>
    </row>
    <row r="43" spans="1:6" x14ac:dyDescent="0.2">
      <c r="A43" s="9" t="s">
        <v>197</v>
      </c>
      <c r="B43" s="9" t="s">
        <v>605</v>
      </c>
      <c r="C43" s="9" t="s">
        <v>198</v>
      </c>
      <c r="D43" s="9">
        <v>300</v>
      </c>
      <c r="E43" s="10">
        <v>3018.8519999999999</v>
      </c>
      <c r="F43" s="10">
        <v>0.379153998029921</v>
      </c>
    </row>
    <row r="44" spans="1:6" x14ac:dyDescent="0.2">
      <c r="A44" s="9" t="s">
        <v>232</v>
      </c>
      <c r="B44" s="9" t="s">
        <v>672</v>
      </c>
      <c r="C44" s="9" t="s">
        <v>187</v>
      </c>
      <c r="D44" s="9">
        <v>270</v>
      </c>
      <c r="E44" s="10">
        <v>2802.2678999999998</v>
      </c>
      <c r="F44" s="10">
        <v>0.35195202608008302</v>
      </c>
    </row>
    <row r="45" spans="1:6" x14ac:dyDescent="0.2">
      <c r="A45" s="9" t="s">
        <v>341</v>
      </c>
      <c r="B45" s="9" t="s">
        <v>608</v>
      </c>
      <c r="C45" s="9" t="s">
        <v>224</v>
      </c>
      <c r="D45" s="9">
        <v>250</v>
      </c>
      <c r="E45" s="10">
        <v>2562.5625</v>
      </c>
      <c r="F45" s="10">
        <v>0.32184612464491402</v>
      </c>
    </row>
    <row r="46" spans="1:6" x14ac:dyDescent="0.2">
      <c r="A46" s="9" t="s">
        <v>342</v>
      </c>
      <c r="B46" s="9" t="s">
        <v>751</v>
      </c>
      <c r="C46" s="9" t="s">
        <v>224</v>
      </c>
      <c r="D46" s="9">
        <v>250</v>
      </c>
      <c r="E46" s="10">
        <v>2542.3125</v>
      </c>
      <c r="F46" s="10">
        <v>0.31930281730155802</v>
      </c>
    </row>
    <row r="47" spans="1:6" x14ac:dyDescent="0.2">
      <c r="A47" s="9" t="s">
        <v>343</v>
      </c>
      <c r="B47" s="9" t="s">
        <v>618</v>
      </c>
      <c r="C47" s="9" t="s">
        <v>344</v>
      </c>
      <c r="D47" s="9">
        <v>250</v>
      </c>
      <c r="E47" s="10">
        <v>2514.5650000000001</v>
      </c>
      <c r="F47" s="10">
        <v>0.31581785826403802</v>
      </c>
    </row>
    <row r="48" spans="1:6" x14ac:dyDescent="0.2">
      <c r="A48" s="9" t="s">
        <v>345</v>
      </c>
      <c r="B48" s="9" t="s">
        <v>752</v>
      </c>
      <c r="C48" s="9" t="s">
        <v>137</v>
      </c>
      <c r="D48" s="9">
        <v>200</v>
      </c>
      <c r="E48" s="10">
        <v>2024.4780000000001</v>
      </c>
      <c r="F48" s="10">
        <v>0.25426517352411399</v>
      </c>
    </row>
    <row r="49" spans="1:6" x14ac:dyDescent="0.2">
      <c r="A49" s="9" t="s">
        <v>346</v>
      </c>
      <c r="B49" s="9" t="s">
        <v>718</v>
      </c>
      <c r="C49" s="9" t="s">
        <v>224</v>
      </c>
      <c r="D49" s="9">
        <v>160</v>
      </c>
      <c r="E49" s="10">
        <v>1630.1584</v>
      </c>
      <c r="F49" s="10">
        <v>0.204740436027357</v>
      </c>
    </row>
    <row r="50" spans="1:6" x14ac:dyDescent="0.2">
      <c r="A50" s="9" t="s">
        <v>228</v>
      </c>
      <c r="B50" s="9" t="s">
        <v>659</v>
      </c>
      <c r="C50" s="9" t="s">
        <v>226</v>
      </c>
      <c r="D50" s="9">
        <v>3</v>
      </c>
      <c r="E50" s="10">
        <v>1519.866</v>
      </c>
      <c r="F50" s="10">
        <v>0.19088821524531299</v>
      </c>
    </row>
    <row r="51" spans="1:6" x14ac:dyDescent="0.2">
      <c r="A51" s="9" t="s">
        <v>347</v>
      </c>
      <c r="B51" s="9" t="s">
        <v>624</v>
      </c>
      <c r="C51" s="9" t="s">
        <v>283</v>
      </c>
      <c r="D51" s="9">
        <v>150</v>
      </c>
      <c r="E51" s="10">
        <v>1497.9945</v>
      </c>
      <c r="F51" s="10">
        <v>0.188141254921352</v>
      </c>
    </row>
    <row r="52" spans="1:6" x14ac:dyDescent="0.2">
      <c r="A52" s="9" t="s">
        <v>310</v>
      </c>
      <c r="B52" s="9" t="s">
        <v>753</v>
      </c>
      <c r="C52" s="9" t="s">
        <v>311</v>
      </c>
      <c r="D52" s="9">
        <v>140</v>
      </c>
      <c r="E52" s="10">
        <v>1461.873</v>
      </c>
      <c r="F52" s="10">
        <v>0.18360455980021401</v>
      </c>
    </row>
    <row r="53" spans="1:6" x14ac:dyDescent="0.2">
      <c r="A53" s="9" t="s">
        <v>348</v>
      </c>
      <c r="B53" s="9" t="s">
        <v>754</v>
      </c>
      <c r="C53" s="9" t="s">
        <v>230</v>
      </c>
      <c r="D53" s="9">
        <v>100</v>
      </c>
      <c r="E53" s="10">
        <v>1053.597</v>
      </c>
      <c r="F53" s="10">
        <v>0.132326962322873</v>
      </c>
    </row>
    <row r="54" spans="1:6" x14ac:dyDescent="0.2">
      <c r="A54" s="9" t="s">
        <v>349</v>
      </c>
      <c r="B54" s="9" t="s">
        <v>656</v>
      </c>
      <c r="C54" s="9" t="s">
        <v>175</v>
      </c>
      <c r="D54" s="9">
        <v>10</v>
      </c>
      <c r="E54" s="10">
        <v>1001.577</v>
      </c>
      <c r="F54" s="10">
        <v>0.12579348834749601</v>
      </c>
    </row>
    <row r="55" spans="1:6" x14ac:dyDescent="0.2">
      <c r="A55" s="9" t="s">
        <v>350</v>
      </c>
      <c r="B55" s="9" t="s">
        <v>682</v>
      </c>
      <c r="C55" s="9" t="s">
        <v>224</v>
      </c>
      <c r="D55" s="9">
        <v>50</v>
      </c>
      <c r="E55" s="10">
        <v>509.3605</v>
      </c>
      <c r="F55" s="10">
        <v>6.3973348151389803E-2</v>
      </c>
    </row>
    <row r="56" spans="1:6" x14ac:dyDescent="0.2">
      <c r="A56" s="9" t="s">
        <v>351</v>
      </c>
      <c r="B56" s="9" t="s">
        <v>661</v>
      </c>
      <c r="C56" s="9" t="s">
        <v>279</v>
      </c>
      <c r="D56" s="9">
        <v>50</v>
      </c>
      <c r="E56" s="10">
        <v>504.315</v>
      </c>
      <c r="F56" s="10">
        <v>6.3339656437764902E-2</v>
      </c>
    </row>
    <row r="57" spans="1:6" x14ac:dyDescent="0.2">
      <c r="A57" s="9" t="s">
        <v>143</v>
      </c>
      <c r="B57" s="9" t="s">
        <v>623</v>
      </c>
      <c r="C57" s="9" t="s">
        <v>144</v>
      </c>
      <c r="D57" s="9">
        <v>50</v>
      </c>
      <c r="E57" s="10">
        <v>503.52449999999999</v>
      </c>
      <c r="F57" s="10">
        <v>6.3240373254805707E-2</v>
      </c>
    </row>
    <row r="58" spans="1:6" x14ac:dyDescent="0.2">
      <c r="A58" s="9" t="s">
        <v>352</v>
      </c>
      <c r="B58" s="9" t="s">
        <v>565</v>
      </c>
      <c r="C58" s="9" t="s">
        <v>142</v>
      </c>
      <c r="D58" s="9">
        <v>50</v>
      </c>
      <c r="E58" s="10">
        <v>501.28620000000001</v>
      </c>
      <c r="F58" s="10">
        <v>6.2959253016453401E-2</v>
      </c>
    </row>
    <row r="59" spans="1:6" x14ac:dyDescent="0.2">
      <c r="A59" s="9" t="s">
        <v>353</v>
      </c>
      <c r="B59" s="9" t="s">
        <v>755</v>
      </c>
      <c r="C59" s="9" t="s">
        <v>175</v>
      </c>
      <c r="D59" s="9">
        <v>10</v>
      </c>
      <c r="E59" s="10">
        <v>100.1268367</v>
      </c>
      <c r="F59" s="11" t="s">
        <v>161</v>
      </c>
    </row>
    <row r="60" spans="1:6" x14ac:dyDescent="0.2">
      <c r="A60" s="8" t="s">
        <v>134</v>
      </c>
      <c r="B60" s="9"/>
      <c r="C60" s="9"/>
      <c r="D60" s="9"/>
      <c r="E60" s="12">
        <f>SUM(E8:E59)</f>
        <v>338500.79913669993</v>
      </c>
      <c r="F60" s="12">
        <f>SUM(F8:F59)</f>
        <v>42.501576042335969</v>
      </c>
    </row>
    <row r="61" spans="1:6" x14ac:dyDescent="0.2">
      <c r="A61" s="9"/>
      <c r="B61" s="9"/>
      <c r="C61" s="9"/>
      <c r="D61" s="9"/>
      <c r="E61" s="10"/>
      <c r="F61" s="10"/>
    </row>
    <row r="62" spans="1:6" x14ac:dyDescent="0.2">
      <c r="A62" s="8" t="s">
        <v>145</v>
      </c>
      <c r="B62" s="9"/>
      <c r="C62" s="9"/>
      <c r="D62" s="9"/>
      <c r="E62" s="10"/>
      <c r="F62" s="10"/>
    </row>
    <row r="63" spans="1:6" x14ac:dyDescent="0.2">
      <c r="A63" s="9" t="s">
        <v>244</v>
      </c>
      <c r="B63" s="9" t="s">
        <v>651</v>
      </c>
      <c r="C63" s="9" t="s">
        <v>245</v>
      </c>
      <c r="D63" s="9">
        <v>3160</v>
      </c>
      <c r="E63" s="10">
        <v>41928.270400000001</v>
      </c>
      <c r="F63" s="10">
        <v>5.26599891370613</v>
      </c>
    </row>
    <row r="64" spans="1:6" x14ac:dyDescent="0.2">
      <c r="A64" s="9" t="s">
        <v>246</v>
      </c>
      <c r="B64" s="9" t="s">
        <v>695</v>
      </c>
      <c r="C64" s="9" t="s">
        <v>234</v>
      </c>
      <c r="D64" s="9">
        <v>214</v>
      </c>
      <c r="E64" s="10">
        <v>28410.105</v>
      </c>
      <c r="F64" s="10">
        <v>3.5681791936801899</v>
      </c>
    </row>
    <row r="65" spans="1:6" x14ac:dyDescent="0.2">
      <c r="A65" s="9" t="s">
        <v>370</v>
      </c>
      <c r="B65" s="9" t="s">
        <v>652</v>
      </c>
      <c r="C65" s="9" t="s">
        <v>371</v>
      </c>
      <c r="D65" s="9">
        <v>4920</v>
      </c>
      <c r="E65" s="10">
        <v>24748.879199999999</v>
      </c>
      <c r="F65" s="10">
        <v>3.1083459856394202</v>
      </c>
    </row>
    <row r="66" spans="1:6" x14ac:dyDescent="0.2">
      <c r="A66" s="9" t="s">
        <v>243</v>
      </c>
      <c r="B66" s="9" t="s">
        <v>634</v>
      </c>
      <c r="C66" s="9" t="s">
        <v>234</v>
      </c>
      <c r="D66" s="9">
        <v>2225</v>
      </c>
      <c r="E66" s="10">
        <v>22512.661250000001</v>
      </c>
      <c r="F66" s="10">
        <v>2.8274872432403999</v>
      </c>
    </row>
    <row r="67" spans="1:6" x14ac:dyDescent="0.2">
      <c r="A67" s="9" t="s">
        <v>301</v>
      </c>
      <c r="B67" s="9" t="s">
        <v>636</v>
      </c>
      <c r="C67" s="9" t="s">
        <v>498</v>
      </c>
      <c r="D67" s="9">
        <v>170</v>
      </c>
      <c r="E67" s="10">
        <v>22507.966</v>
      </c>
      <c r="F67" s="10">
        <v>2.8268975413241599</v>
      </c>
    </row>
    <row r="68" spans="1:6" x14ac:dyDescent="0.2">
      <c r="A68" s="9" t="s">
        <v>372</v>
      </c>
      <c r="B68" s="9" t="s">
        <v>724</v>
      </c>
      <c r="C68" s="9" t="s">
        <v>373</v>
      </c>
      <c r="D68" s="9">
        <v>171</v>
      </c>
      <c r="E68" s="10">
        <v>22138.7202</v>
      </c>
      <c r="F68" s="10">
        <v>2.7805219583788001</v>
      </c>
    </row>
    <row r="69" spans="1:6" x14ac:dyDescent="0.2">
      <c r="A69" s="9" t="s">
        <v>374</v>
      </c>
      <c r="B69" s="9" t="s">
        <v>732</v>
      </c>
      <c r="C69" s="9" t="s">
        <v>498</v>
      </c>
      <c r="D69" s="9">
        <v>155</v>
      </c>
      <c r="E69" s="10">
        <v>20521.969000000001</v>
      </c>
      <c r="F69" s="10">
        <v>2.5774654053249701</v>
      </c>
    </row>
    <row r="70" spans="1:6" x14ac:dyDescent="0.2">
      <c r="A70" s="9" t="s">
        <v>251</v>
      </c>
      <c r="B70" s="9" t="s">
        <v>631</v>
      </c>
      <c r="C70" s="9" t="s">
        <v>252</v>
      </c>
      <c r="D70" s="9">
        <v>1641</v>
      </c>
      <c r="E70" s="10">
        <v>20059.64964</v>
      </c>
      <c r="F70" s="10">
        <v>2.5194002091144099</v>
      </c>
    </row>
    <row r="71" spans="1:6" x14ac:dyDescent="0.2">
      <c r="A71" s="9" t="s">
        <v>354</v>
      </c>
      <c r="B71" s="9" t="s">
        <v>722</v>
      </c>
      <c r="C71" s="9" t="s">
        <v>230</v>
      </c>
      <c r="D71" s="9">
        <v>1950</v>
      </c>
      <c r="E71" s="10">
        <v>19950.3135</v>
      </c>
      <c r="F71" s="10">
        <v>2.5056680902128701</v>
      </c>
    </row>
    <row r="72" spans="1:6" x14ac:dyDescent="0.2">
      <c r="A72" s="9" t="s">
        <v>375</v>
      </c>
      <c r="B72" s="9" t="s">
        <v>756</v>
      </c>
      <c r="C72" s="9" t="s">
        <v>234</v>
      </c>
      <c r="D72" s="9">
        <v>150</v>
      </c>
      <c r="E72" s="10">
        <v>19880.895</v>
      </c>
      <c r="F72" s="10">
        <v>2.4969494442467099</v>
      </c>
    </row>
    <row r="73" spans="1:6" x14ac:dyDescent="0.2">
      <c r="A73" s="9" t="s">
        <v>233</v>
      </c>
      <c r="B73" s="9" t="s">
        <v>635</v>
      </c>
      <c r="C73" s="9" t="s">
        <v>234</v>
      </c>
      <c r="D73" s="9">
        <v>1800</v>
      </c>
      <c r="E73" s="10">
        <v>18241.973999999998</v>
      </c>
      <c r="F73" s="10">
        <v>2.2911084657538199</v>
      </c>
    </row>
    <row r="74" spans="1:6" x14ac:dyDescent="0.2">
      <c r="A74" s="9" t="s">
        <v>146</v>
      </c>
      <c r="B74" s="9" t="s">
        <v>757</v>
      </c>
      <c r="C74" s="9" t="s">
        <v>147</v>
      </c>
      <c r="D74" s="9">
        <v>1800</v>
      </c>
      <c r="E74" s="10">
        <v>18034.848000000002</v>
      </c>
      <c r="F74" s="10">
        <v>2.2650943878871601</v>
      </c>
    </row>
    <row r="75" spans="1:6" x14ac:dyDescent="0.2">
      <c r="A75" s="9" t="s">
        <v>376</v>
      </c>
      <c r="B75" s="9" t="s">
        <v>642</v>
      </c>
      <c r="C75" s="9" t="s">
        <v>254</v>
      </c>
      <c r="D75" s="9">
        <v>1300</v>
      </c>
      <c r="E75" s="10">
        <v>12251.473</v>
      </c>
      <c r="F75" s="10">
        <v>1.5387289505102</v>
      </c>
    </row>
    <row r="76" spans="1:6" x14ac:dyDescent="0.2">
      <c r="A76" s="9" t="s">
        <v>253</v>
      </c>
      <c r="B76" s="9" t="s">
        <v>725</v>
      </c>
      <c r="C76" s="9" t="s">
        <v>254</v>
      </c>
      <c r="D76" s="9">
        <v>1112</v>
      </c>
      <c r="E76" s="10">
        <v>10234.30312</v>
      </c>
      <c r="F76" s="10">
        <v>1.2853816434187899</v>
      </c>
    </row>
    <row r="77" spans="1:6" x14ac:dyDescent="0.2">
      <c r="A77" s="9" t="s">
        <v>377</v>
      </c>
      <c r="B77" s="9" t="s">
        <v>632</v>
      </c>
      <c r="C77" s="9" t="s">
        <v>373</v>
      </c>
      <c r="D77" s="9">
        <v>100</v>
      </c>
      <c r="E77" s="10">
        <v>10013.64</v>
      </c>
      <c r="F77" s="10">
        <v>1.2576673652210599</v>
      </c>
    </row>
    <row r="78" spans="1:6" x14ac:dyDescent="0.2">
      <c r="A78" s="9" t="s">
        <v>378</v>
      </c>
      <c r="B78" s="9" t="s">
        <v>758</v>
      </c>
      <c r="C78" s="9" t="s">
        <v>248</v>
      </c>
      <c r="D78" s="9">
        <v>75</v>
      </c>
      <c r="E78" s="10">
        <v>8949.4500000000007</v>
      </c>
      <c r="F78" s="10">
        <v>1.1240099705679101</v>
      </c>
    </row>
    <row r="79" spans="1:6" x14ac:dyDescent="0.2">
      <c r="A79" s="9" t="s">
        <v>293</v>
      </c>
      <c r="B79" s="9" t="s">
        <v>629</v>
      </c>
      <c r="C79" s="9" t="s">
        <v>234</v>
      </c>
      <c r="D79" s="9">
        <v>800</v>
      </c>
      <c r="E79" s="10">
        <v>8103.232</v>
      </c>
      <c r="F79" s="10">
        <v>1.0177288617540701</v>
      </c>
    </row>
    <row r="80" spans="1:6" x14ac:dyDescent="0.2">
      <c r="A80" s="9" t="s">
        <v>355</v>
      </c>
      <c r="B80" s="9" t="s">
        <v>711</v>
      </c>
      <c r="C80" s="9" t="s">
        <v>498</v>
      </c>
      <c r="D80" s="9">
        <v>750</v>
      </c>
      <c r="E80" s="10">
        <v>7924.8074999999999</v>
      </c>
      <c r="F80" s="10">
        <v>0.99531956095976204</v>
      </c>
    </row>
    <row r="81" spans="1:6" x14ac:dyDescent="0.2">
      <c r="A81" s="9" t="s">
        <v>356</v>
      </c>
      <c r="B81" s="9" t="s">
        <v>637</v>
      </c>
      <c r="C81" s="9" t="s">
        <v>357</v>
      </c>
      <c r="D81" s="9">
        <v>700</v>
      </c>
      <c r="E81" s="10">
        <v>7116.9840000000004</v>
      </c>
      <c r="F81" s="10">
        <v>0.89386062566663604</v>
      </c>
    </row>
    <row r="82" spans="1:6" x14ac:dyDescent="0.2">
      <c r="A82" s="9" t="s">
        <v>358</v>
      </c>
      <c r="B82" s="9" t="s">
        <v>759</v>
      </c>
      <c r="C82" s="9" t="s">
        <v>239</v>
      </c>
      <c r="D82" s="9">
        <v>668</v>
      </c>
      <c r="E82" s="10">
        <v>7063.1781600000004</v>
      </c>
      <c r="F82" s="10">
        <v>0.88710285835861402</v>
      </c>
    </row>
    <row r="83" spans="1:6" x14ac:dyDescent="0.2">
      <c r="A83" s="9" t="s">
        <v>359</v>
      </c>
      <c r="B83" s="9" t="s">
        <v>760</v>
      </c>
      <c r="C83" s="9" t="s">
        <v>239</v>
      </c>
      <c r="D83" s="9">
        <v>666</v>
      </c>
      <c r="E83" s="10">
        <v>6979.49352</v>
      </c>
      <c r="F83" s="10">
        <v>0.87659245048512602</v>
      </c>
    </row>
    <row r="84" spans="1:6" x14ac:dyDescent="0.2">
      <c r="A84" s="9" t="s">
        <v>360</v>
      </c>
      <c r="B84" s="9" t="s">
        <v>761</v>
      </c>
      <c r="C84" s="9" t="s">
        <v>239</v>
      </c>
      <c r="D84" s="9">
        <v>666</v>
      </c>
      <c r="E84" s="10">
        <v>6914.5585199999996</v>
      </c>
      <c r="F84" s="10">
        <v>0.86843691160409697</v>
      </c>
    </row>
    <row r="85" spans="1:6" x14ac:dyDescent="0.2">
      <c r="A85" s="9" t="s">
        <v>300</v>
      </c>
      <c r="B85" s="9" t="s">
        <v>733</v>
      </c>
      <c r="C85" s="9" t="s">
        <v>226</v>
      </c>
      <c r="D85" s="9">
        <v>650</v>
      </c>
      <c r="E85" s="10">
        <v>6724.9454999999998</v>
      </c>
      <c r="F85" s="10">
        <v>0.84462238389239497</v>
      </c>
    </row>
    <row r="86" spans="1:6" x14ac:dyDescent="0.2">
      <c r="A86" s="9" t="s">
        <v>361</v>
      </c>
      <c r="B86" s="9" t="s">
        <v>762</v>
      </c>
      <c r="C86" s="9" t="s">
        <v>234</v>
      </c>
      <c r="D86" s="9">
        <v>600</v>
      </c>
      <c r="E86" s="10">
        <v>6132.1019999999999</v>
      </c>
      <c r="F86" s="10">
        <v>0.77016395292888595</v>
      </c>
    </row>
    <row r="87" spans="1:6" x14ac:dyDescent="0.2">
      <c r="A87" s="9" t="s">
        <v>362</v>
      </c>
      <c r="B87" s="9" t="s">
        <v>763</v>
      </c>
      <c r="C87" s="9" t="s">
        <v>234</v>
      </c>
      <c r="D87" s="9">
        <v>587</v>
      </c>
      <c r="E87" s="10">
        <v>5970.4180900000001</v>
      </c>
      <c r="F87" s="10">
        <v>0.74985719363972203</v>
      </c>
    </row>
    <row r="88" spans="1:6" x14ac:dyDescent="0.2">
      <c r="A88" s="9" t="s">
        <v>363</v>
      </c>
      <c r="B88" s="9" t="s">
        <v>764</v>
      </c>
      <c r="C88" s="9" t="s">
        <v>234</v>
      </c>
      <c r="D88" s="9">
        <v>525</v>
      </c>
      <c r="E88" s="10">
        <v>5301.1454999999996</v>
      </c>
      <c r="F88" s="10">
        <v>0.66579961868396398</v>
      </c>
    </row>
    <row r="89" spans="1:6" x14ac:dyDescent="0.2">
      <c r="A89" s="9" t="s">
        <v>247</v>
      </c>
      <c r="B89" s="9" t="s">
        <v>649</v>
      </c>
      <c r="C89" s="9" t="s">
        <v>248</v>
      </c>
      <c r="D89" s="9">
        <v>44</v>
      </c>
      <c r="E89" s="10">
        <v>5298.7924000000003</v>
      </c>
      <c r="F89" s="10">
        <v>0.66550408009089501</v>
      </c>
    </row>
    <row r="90" spans="1:6" x14ac:dyDescent="0.2">
      <c r="A90" s="9" t="s">
        <v>364</v>
      </c>
      <c r="B90" s="9" t="s">
        <v>765</v>
      </c>
      <c r="C90" s="9" t="s">
        <v>498</v>
      </c>
      <c r="D90" s="9">
        <v>500</v>
      </c>
      <c r="E90" s="10">
        <v>5258.5150000000003</v>
      </c>
      <c r="F90" s="10">
        <v>0.66044542294564601</v>
      </c>
    </row>
    <row r="91" spans="1:6" x14ac:dyDescent="0.2">
      <c r="A91" s="9" t="s">
        <v>365</v>
      </c>
      <c r="B91" s="9" t="s">
        <v>766</v>
      </c>
      <c r="C91" s="9" t="s">
        <v>234</v>
      </c>
      <c r="D91" s="9">
        <v>488</v>
      </c>
      <c r="E91" s="10">
        <v>4911.0465599999998</v>
      </c>
      <c r="F91" s="10">
        <v>0.61680497677100099</v>
      </c>
    </row>
    <row r="92" spans="1:6" x14ac:dyDescent="0.2">
      <c r="A92" s="9" t="s">
        <v>379</v>
      </c>
      <c r="B92" s="9" t="s">
        <v>693</v>
      </c>
      <c r="C92" s="9" t="s">
        <v>245</v>
      </c>
      <c r="D92" s="9">
        <v>38</v>
      </c>
      <c r="E92" s="10">
        <v>4541.6004000000003</v>
      </c>
      <c r="F92" s="10">
        <v>0.57040422952641801</v>
      </c>
    </row>
    <row r="93" spans="1:6" x14ac:dyDescent="0.2">
      <c r="A93" s="9" t="s">
        <v>255</v>
      </c>
      <c r="B93" s="9" t="s">
        <v>767</v>
      </c>
      <c r="C93" s="9" t="s">
        <v>248</v>
      </c>
      <c r="D93" s="9">
        <v>34</v>
      </c>
      <c r="E93" s="10">
        <v>4014.1453999999999</v>
      </c>
      <c r="F93" s="10">
        <v>0.50415829496888698</v>
      </c>
    </row>
    <row r="94" spans="1:6" x14ac:dyDescent="0.2">
      <c r="A94" s="9" t="s">
        <v>366</v>
      </c>
      <c r="B94" s="9" t="s">
        <v>648</v>
      </c>
      <c r="C94" s="9" t="s">
        <v>367</v>
      </c>
      <c r="D94" s="9">
        <v>350</v>
      </c>
      <c r="E94" s="10">
        <v>3562.0479999999998</v>
      </c>
      <c r="F94" s="10">
        <v>0.44737693016235403</v>
      </c>
    </row>
    <row r="95" spans="1:6" x14ac:dyDescent="0.2">
      <c r="A95" s="9" t="s">
        <v>380</v>
      </c>
      <c r="B95" s="9" t="s">
        <v>768</v>
      </c>
      <c r="C95" s="9" t="s">
        <v>250</v>
      </c>
      <c r="D95" s="9">
        <v>300</v>
      </c>
      <c r="E95" s="10">
        <v>3514.9679999999998</v>
      </c>
      <c r="F95" s="10">
        <v>0.44146389758333099</v>
      </c>
    </row>
    <row r="96" spans="1:6" x14ac:dyDescent="0.2">
      <c r="A96" s="9" t="s">
        <v>381</v>
      </c>
      <c r="B96" s="9" t="s">
        <v>769</v>
      </c>
      <c r="C96" s="9" t="s">
        <v>250</v>
      </c>
      <c r="D96" s="9">
        <v>290</v>
      </c>
      <c r="E96" s="10">
        <v>3404.6637999999998</v>
      </c>
      <c r="F96" s="10">
        <v>0.42761019477527901</v>
      </c>
    </row>
    <row r="97" spans="1:6" x14ac:dyDescent="0.2">
      <c r="A97" s="9" t="s">
        <v>382</v>
      </c>
      <c r="B97" s="9" t="s">
        <v>770</v>
      </c>
      <c r="C97" s="9" t="s">
        <v>250</v>
      </c>
      <c r="D97" s="9">
        <v>278</v>
      </c>
      <c r="E97" s="10">
        <v>3266.4332800000002</v>
      </c>
      <c r="F97" s="10">
        <v>0.41024907395592303</v>
      </c>
    </row>
    <row r="98" spans="1:6" x14ac:dyDescent="0.2">
      <c r="A98" s="9" t="s">
        <v>368</v>
      </c>
      <c r="B98" s="9" t="s">
        <v>730</v>
      </c>
      <c r="C98" s="9" t="s">
        <v>234</v>
      </c>
      <c r="D98" s="9">
        <v>275</v>
      </c>
      <c r="E98" s="10">
        <v>2787.2184999999999</v>
      </c>
      <c r="F98" s="10">
        <v>0.35006189030066998</v>
      </c>
    </row>
    <row r="99" spans="1:6" x14ac:dyDescent="0.2">
      <c r="A99" s="9" t="s">
        <v>294</v>
      </c>
      <c r="B99" s="9" t="s">
        <v>639</v>
      </c>
      <c r="C99" s="9" t="s">
        <v>234</v>
      </c>
      <c r="D99" s="9">
        <v>250</v>
      </c>
      <c r="E99" s="10">
        <v>2509.9875000000002</v>
      </c>
      <c r="F99" s="10">
        <v>0.31524294520901502</v>
      </c>
    </row>
    <row r="100" spans="1:6" x14ac:dyDescent="0.2">
      <c r="A100" s="9" t="s">
        <v>369</v>
      </c>
      <c r="B100" s="9" t="s">
        <v>710</v>
      </c>
      <c r="C100" s="9" t="s">
        <v>367</v>
      </c>
      <c r="D100" s="9">
        <v>220</v>
      </c>
      <c r="E100" s="10">
        <v>2239.2392</v>
      </c>
      <c r="F100" s="10">
        <v>0.28123819757488</v>
      </c>
    </row>
    <row r="101" spans="1:6" x14ac:dyDescent="0.2">
      <c r="A101" s="9" t="s">
        <v>383</v>
      </c>
      <c r="B101" s="9" t="s">
        <v>650</v>
      </c>
      <c r="C101" s="9" t="s">
        <v>384</v>
      </c>
      <c r="D101" s="9">
        <v>175</v>
      </c>
      <c r="E101" s="10">
        <v>2211.6097500000001</v>
      </c>
      <c r="F101" s="10">
        <v>0.27776806507720597</v>
      </c>
    </row>
    <row r="102" spans="1:6" x14ac:dyDescent="0.2">
      <c r="A102" s="8" t="s">
        <v>134</v>
      </c>
      <c r="B102" s="9"/>
      <c r="C102" s="9"/>
      <c r="D102" s="9"/>
      <c r="E102" s="12">
        <f>SUM(E63:E101)</f>
        <v>436136.24988999998</v>
      </c>
      <c r="F102" s="12">
        <f>SUM(F63:F101)</f>
        <v>54.776717385141787</v>
      </c>
    </row>
    <row r="103" spans="1:6" x14ac:dyDescent="0.2">
      <c r="A103" s="9"/>
      <c r="B103" s="9"/>
      <c r="C103" s="9"/>
      <c r="D103" s="9"/>
      <c r="E103" s="10"/>
      <c r="F103" s="10"/>
    </row>
    <row r="104" spans="1:6" x14ac:dyDescent="0.2">
      <c r="A104" s="8" t="s">
        <v>148</v>
      </c>
      <c r="B104" s="9"/>
      <c r="C104" s="9"/>
      <c r="D104" s="9"/>
      <c r="E104" s="10"/>
      <c r="F104" s="10"/>
    </row>
    <row r="105" spans="1:6" x14ac:dyDescent="0.2">
      <c r="A105" s="8" t="s">
        <v>149</v>
      </c>
      <c r="B105" s="9"/>
      <c r="C105" s="9"/>
      <c r="D105" s="9"/>
      <c r="E105" s="10"/>
      <c r="F105" s="10"/>
    </row>
    <row r="106" spans="1:6" x14ac:dyDescent="0.2">
      <c r="A106" s="9" t="s">
        <v>257</v>
      </c>
      <c r="B106" s="9" t="s">
        <v>771</v>
      </c>
      <c r="C106" s="9" t="s">
        <v>156</v>
      </c>
      <c r="D106" s="9">
        <v>1000</v>
      </c>
      <c r="E106" s="10">
        <v>940.274</v>
      </c>
      <c r="F106" s="10">
        <v>0.118094112047754</v>
      </c>
    </row>
    <row r="107" spans="1:6" x14ac:dyDescent="0.2">
      <c r="A107" s="8" t="s">
        <v>134</v>
      </c>
      <c r="B107" s="9"/>
      <c r="C107" s="9"/>
      <c r="D107" s="9"/>
      <c r="E107" s="12">
        <f>SUM(E106:E106)</f>
        <v>940.274</v>
      </c>
      <c r="F107" s="12">
        <f>SUM(F106:F106)</f>
        <v>0.118094112047754</v>
      </c>
    </row>
    <row r="108" spans="1:6" x14ac:dyDescent="0.2">
      <c r="A108" s="9"/>
      <c r="B108" s="9"/>
      <c r="C108" s="9"/>
      <c r="D108" s="9"/>
      <c r="E108" s="10"/>
      <c r="F108" s="10"/>
    </row>
    <row r="109" spans="1:6" x14ac:dyDescent="0.2">
      <c r="A109" s="8" t="s">
        <v>154</v>
      </c>
      <c r="B109" s="9"/>
      <c r="C109" s="9"/>
      <c r="D109" s="9"/>
      <c r="E109" s="10"/>
      <c r="F109" s="10"/>
    </row>
    <row r="110" spans="1:6" x14ac:dyDescent="0.2">
      <c r="A110" s="9" t="s">
        <v>208</v>
      </c>
      <c r="B110" s="9" t="s">
        <v>877</v>
      </c>
      <c r="C110" s="9" t="s">
        <v>153</v>
      </c>
      <c r="D110" s="9">
        <v>500</v>
      </c>
      <c r="E110" s="10">
        <v>2498.6849999999999</v>
      </c>
      <c r="F110" s="10">
        <v>0.31382340292514899</v>
      </c>
    </row>
    <row r="111" spans="1:6" x14ac:dyDescent="0.2">
      <c r="A111" s="9" t="s">
        <v>303</v>
      </c>
      <c r="B111" s="9" t="s">
        <v>734</v>
      </c>
      <c r="C111" s="9" t="s">
        <v>304</v>
      </c>
      <c r="D111" s="9">
        <v>500</v>
      </c>
      <c r="E111" s="10">
        <v>2363.8175000000001</v>
      </c>
      <c r="F111" s="10">
        <v>0.29688466202983499</v>
      </c>
    </row>
    <row r="112" spans="1:6" x14ac:dyDescent="0.2">
      <c r="A112" s="8" t="s">
        <v>134</v>
      </c>
      <c r="B112" s="9"/>
      <c r="C112" s="9"/>
      <c r="D112" s="9"/>
      <c r="E112" s="12">
        <f>SUM(E110:E111)</f>
        <v>4862.5025000000005</v>
      </c>
      <c r="F112" s="12">
        <f>SUM(F110:F111)</f>
        <v>0.61070806495498398</v>
      </c>
    </row>
    <row r="113" spans="1:6" x14ac:dyDescent="0.2">
      <c r="A113" s="9"/>
      <c r="B113" s="9"/>
      <c r="C113" s="9"/>
      <c r="D113" s="9"/>
      <c r="E113" s="10"/>
      <c r="F113" s="10"/>
    </row>
    <row r="114" spans="1:6" x14ac:dyDescent="0.2">
      <c r="A114" s="8" t="s">
        <v>134</v>
      </c>
      <c r="B114" s="9"/>
      <c r="C114" s="9"/>
      <c r="D114" s="9"/>
      <c r="E114" s="12">
        <v>780439.82552669989</v>
      </c>
      <c r="F114" s="12">
        <v>98.019671077026004</v>
      </c>
    </row>
    <row r="115" spans="1:6" x14ac:dyDescent="0.2">
      <c r="A115" s="9"/>
      <c r="B115" s="9"/>
      <c r="C115" s="9"/>
      <c r="D115" s="9"/>
      <c r="E115" s="10"/>
      <c r="F115" s="10"/>
    </row>
    <row r="116" spans="1:6" x14ac:dyDescent="0.2">
      <c r="A116" s="8" t="s">
        <v>159</v>
      </c>
      <c r="B116" s="9"/>
      <c r="C116" s="9"/>
      <c r="D116" s="9"/>
      <c r="E116" s="12">
        <v>15767.519964900001</v>
      </c>
      <c r="F116" s="12">
        <v>1.98</v>
      </c>
    </row>
    <row r="117" spans="1:6" x14ac:dyDescent="0.2">
      <c r="A117" s="9"/>
      <c r="B117" s="9"/>
      <c r="C117" s="9"/>
      <c r="D117" s="9"/>
      <c r="E117" s="10"/>
      <c r="F117" s="10"/>
    </row>
    <row r="118" spans="1:6" x14ac:dyDescent="0.2">
      <c r="A118" s="13" t="s">
        <v>160</v>
      </c>
      <c r="B118" s="6"/>
      <c r="C118" s="6"/>
      <c r="D118" s="6"/>
      <c r="E118" s="14">
        <v>796207.34996489994</v>
      </c>
      <c r="F118" s="14">
        <f xml:space="preserve"> ROUND(SUM(F114:F117),2)</f>
        <v>100</v>
      </c>
    </row>
    <row r="119" spans="1:6" x14ac:dyDescent="0.2">
      <c r="A119" s="1" t="s">
        <v>163</v>
      </c>
      <c r="F119" s="15" t="s">
        <v>162</v>
      </c>
    </row>
    <row r="120" spans="1:6" x14ac:dyDescent="0.2">
      <c r="A120" s="1" t="s">
        <v>854</v>
      </c>
    </row>
    <row r="121" spans="1:6" x14ac:dyDescent="0.2">
      <c r="A121" s="1" t="s">
        <v>855</v>
      </c>
    </row>
    <row r="122" spans="1:6" x14ac:dyDescent="0.2">
      <c r="A122" s="1" t="s">
        <v>856</v>
      </c>
    </row>
    <row r="125" spans="1:6" x14ac:dyDescent="0.2">
      <c r="A125" s="1" t="s">
        <v>164</v>
      </c>
    </row>
    <row r="126" spans="1:6" x14ac:dyDescent="0.2">
      <c r="A126" s="1" t="s">
        <v>860</v>
      </c>
    </row>
    <row r="127" spans="1:6" x14ac:dyDescent="0.2">
      <c r="A127" s="1" t="s">
        <v>558</v>
      </c>
    </row>
    <row r="128" spans="1:6" x14ac:dyDescent="0.2">
      <c r="A128" s="3" t="s">
        <v>527</v>
      </c>
      <c r="D128" s="16">
        <v>3166.7788</v>
      </c>
    </row>
    <row r="129" spans="1:4" x14ac:dyDescent="0.2">
      <c r="A129" s="3" t="s">
        <v>524</v>
      </c>
      <c r="D129" s="16">
        <v>1222.7266</v>
      </c>
    </row>
    <row r="130" spans="1:4" x14ac:dyDescent="0.2">
      <c r="A130" s="3" t="s">
        <v>525</v>
      </c>
      <c r="D130" s="16">
        <v>1265.2646999999999</v>
      </c>
    </row>
    <row r="131" spans="1:4" x14ac:dyDescent="0.2">
      <c r="A131" s="3" t="s">
        <v>526</v>
      </c>
      <c r="D131" s="16">
        <v>1090.4813999999999</v>
      </c>
    </row>
    <row r="132" spans="1:4" x14ac:dyDescent="0.2">
      <c r="A132" s="3" t="s">
        <v>508</v>
      </c>
      <c r="D132" s="16">
        <v>2513.9263000000001</v>
      </c>
    </row>
    <row r="133" spans="1:4" x14ac:dyDescent="0.2">
      <c r="A133" s="3" t="s">
        <v>523</v>
      </c>
      <c r="D133" s="16">
        <v>1262.3013000000001</v>
      </c>
    </row>
    <row r="134" spans="1:4" x14ac:dyDescent="0.2">
      <c r="A134" s="3" t="s">
        <v>507</v>
      </c>
      <c r="D134" s="16">
        <v>3079.4641000000001</v>
      </c>
    </row>
    <row r="135" spans="1:4" x14ac:dyDescent="0.2">
      <c r="A135" s="3" t="s">
        <v>528</v>
      </c>
      <c r="D135" s="16">
        <v>1188.6969999999999</v>
      </c>
    </row>
    <row r="136" spans="1:4" x14ac:dyDescent="0.2">
      <c r="A136" s="3" t="s">
        <v>522</v>
      </c>
      <c r="D136" s="16">
        <v>1229.2339999999999</v>
      </c>
    </row>
    <row r="137" spans="1:4" x14ac:dyDescent="0.2">
      <c r="A137" s="3" t="s">
        <v>501</v>
      </c>
      <c r="D137" s="16">
        <v>1089.086</v>
      </c>
    </row>
    <row r="139" spans="1:4" x14ac:dyDescent="0.2">
      <c r="A139" s="1" t="s">
        <v>559</v>
      </c>
    </row>
    <row r="140" spans="1:4" x14ac:dyDescent="0.2">
      <c r="A140" s="3" t="s">
        <v>527</v>
      </c>
      <c r="D140" s="16">
        <v>3358.3463999999999</v>
      </c>
    </row>
    <row r="141" spans="1:4" x14ac:dyDescent="0.2">
      <c r="A141" s="3" t="s">
        <v>524</v>
      </c>
      <c r="D141" s="16">
        <v>1247.4385</v>
      </c>
    </row>
    <row r="142" spans="1:4" x14ac:dyDescent="0.2">
      <c r="A142" s="3" t="s">
        <v>525</v>
      </c>
      <c r="D142" s="16">
        <v>1291.6484</v>
      </c>
    </row>
    <row r="143" spans="1:4" x14ac:dyDescent="0.2">
      <c r="A143" s="3" t="s">
        <v>526</v>
      </c>
      <c r="D143" s="16">
        <v>1097.6165000000001</v>
      </c>
    </row>
    <row r="144" spans="1:4" x14ac:dyDescent="0.2">
      <c r="A144" s="3" t="s">
        <v>508</v>
      </c>
      <c r="D144" s="16">
        <v>2662.1936000000001</v>
      </c>
    </row>
    <row r="145" spans="1:4" x14ac:dyDescent="0.2">
      <c r="A145" s="3" t="s">
        <v>523</v>
      </c>
      <c r="D145" s="16">
        <v>1287.4889000000001</v>
      </c>
    </row>
    <row r="146" spans="1:4" x14ac:dyDescent="0.2">
      <c r="A146" s="3" t="s">
        <v>507</v>
      </c>
      <c r="D146" s="16">
        <v>3254.8089</v>
      </c>
    </row>
    <row r="147" spans="1:4" x14ac:dyDescent="0.2">
      <c r="A147" s="3" t="s">
        <v>528</v>
      </c>
      <c r="D147" s="16">
        <v>1207.1627000000001</v>
      </c>
    </row>
    <row r="148" spans="1:4" x14ac:dyDescent="0.2">
      <c r="A148" s="3" t="s">
        <v>522</v>
      </c>
      <c r="D148" s="16">
        <v>1248.9023999999999</v>
      </c>
    </row>
    <row r="149" spans="1:4" x14ac:dyDescent="0.2">
      <c r="A149" s="3" t="s">
        <v>501</v>
      </c>
      <c r="D149" s="16">
        <v>1096.2853</v>
      </c>
    </row>
    <row r="151" spans="1:4" x14ac:dyDescent="0.2">
      <c r="A151" s="1" t="s">
        <v>169</v>
      </c>
      <c r="D151" s="17"/>
    </row>
    <row r="152" spans="1:4" x14ac:dyDescent="0.2">
      <c r="A152" s="1"/>
      <c r="D152" s="17"/>
    </row>
    <row r="153" spans="1:4" x14ac:dyDescent="0.2">
      <c r="A153" s="35" t="s">
        <v>550</v>
      </c>
      <c r="B153" s="36"/>
      <c r="C153" s="43" t="s">
        <v>557</v>
      </c>
      <c r="D153" s="44"/>
    </row>
    <row r="154" spans="1:4" ht="12.75" x14ac:dyDescent="0.2">
      <c r="A154" s="45"/>
      <c r="B154" s="46"/>
      <c r="C154" s="37" t="s">
        <v>551</v>
      </c>
      <c r="D154" s="37" t="s">
        <v>552</v>
      </c>
    </row>
    <row r="155" spans="1:4" ht="12.75" x14ac:dyDescent="0.2">
      <c r="A155" s="39" t="s">
        <v>522</v>
      </c>
      <c r="B155" s="40"/>
      <c r="C155" s="38">
        <v>35.390985980000004</v>
      </c>
      <c r="D155" s="38">
        <v>32.789079120000004</v>
      </c>
    </row>
    <row r="156" spans="1:4" ht="12.75" x14ac:dyDescent="0.2">
      <c r="A156" s="39" t="s">
        <v>528</v>
      </c>
      <c r="B156" s="40"/>
      <c r="C156" s="38">
        <v>34.668720960000002</v>
      </c>
      <c r="D156" s="38">
        <v>32.119914240000007</v>
      </c>
    </row>
    <row r="157" spans="1:4" ht="12.75" x14ac:dyDescent="0.2">
      <c r="A157" s="39" t="s">
        <v>501</v>
      </c>
      <c r="B157" s="40"/>
      <c r="C157" s="38">
        <v>37.653264476999993</v>
      </c>
      <c r="D157" s="38">
        <v>34.885037357000002</v>
      </c>
    </row>
    <row r="158" spans="1:4" ht="12.75" x14ac:dyDescent="0.2">
      <c r="A158" s="39" t="s">
        <v>523</v>
      </c>
      <c r="B158" s="40"/>
      <c r="C158" s="38">
        <v>34.668720960000002</v>
      </c>
      <c r="D158" s="38">
        <v>32.119914240000007</v>
      </c>
    </row>
    <row r="159" spans="1:4" ht="12.75" x14ac:dyDescent="0.2">
      <c r="A159" s="39" t="s">
        <v>525</v>
      </c>
      <c r="B159" s="40"/>
      <c r="C159" s="38">
        <v>35.390985980000004</v>
      </c>
      <c r="D159" s="38">
        <v>32.789079120000004</v>
      </c>
    </row>
    <row r="160" spans="1:4" ht="12.75" x14ac:dyDescent="0.2">
      <c r="A160" s="39" t="s">
        <v>524</v>
      </c>
      <c r="B160" s="40"/>
      <c r="C160" s="38">
        <v>34.668720960000002</v>
      </c>
      <c r="D160" s="38">
        <v>32.119914240000007</v>
      </c>
    </row>
    <row r="161" spans="1:5" ht="12.75" x14ac:dyDescent="0.2">
      <c r="A161" s="39" t="s">
        <v>526</v>
      </c>
      <c r="B161" s="40"/>
      <c r="C161" s="38">
        <v>40.428495587999997</v>
      </c>
      <c r="D161" s="38">
        <v>37.456236492000009</v>
      </c>
    </row>
    <row r="162" spans="1:5" x14ac:dyDescent="0.2">
      <c r="A162" s="1"/>
      <c r="D162" s="17"/>
    </row>
    <row r="164" spans="1:5" ht="15" x14ac:dyDescent="0.25">
      <c r="A164" s="1" t="s">
        <v>171</v>
      </c>
      <c r="D164" s="34">
        <v>1.8468558602244936</v>
      </c>
      <c r="E164" s="2" t="s">
        <v>172</v>
      </c>
    </row>
  </sheetData>
  <sortState ref="A124:D133">
    <sortCondition ref="A124"/>
  </sortState>
  <mergeCells count="3">
    <mergeCell ref="B1:E1"/>
    <mergeCell ref="C153:D153"/>
    <mergeCell ref="A154:B1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showGridLines="0" workbookViewId="0"/>
  </sheetViews>
  <sheetFormatPr defaultRowHeight="11.25" x14ac:dyDescent="0.2"/>
  <cols>
    <col min="1" max="1" width="38" style="3" customWidth="1"/>
    <col min="2" max="2" width="44" style="3" bestFit="1" customWidth="1"/>
    <col min="3" max="3" width="11.28515625" style="3" bestFit="1" customWidth="1"/>
    <col min="4" max="4" width="9.85546875" style="3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47" t="s">
        <v>866</v>
      </c>
      <c r="C1" s="47"/>
      <c r="D1" s="47"/>
      <c r="E1" s="47"/>
    </row>
    <row r="3" spans="1:6" s="1" customFormat="1" x14ac:dyDescent="0.2">
      <c r="A3" s="4" t="s">
        <v>0</v>
      </c>
      <c r="B3" s="4" t="s">
        <v>1</v>
      </c>
      <c r="C3" s="4" t="s">
        <v>173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135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268</v>
      </c>
      <c r="B8" s="9" t="s">
        <v>598</v>
      </c>
      <c r="C8" s="9" t="s">
        <v>224</v>
      </c>
      <c r="D8" s="9">
        <v>1200</v>
      </c>
      <c r="E8" s="10">
        <v>12254.388000000001</v>
      </c>
      <c r="F8" s="10">
        <v>5.0660011548705999</v>
      </c>
    </row>
    <row r="9" spans="1:6" x14ac:dyDescent="0.2">
      <c r="A9" s="9" t="s">
        <v>228</v>
      </c>
      <c r="B9" s="9" t="s">
        <v>659</v>
      </c>
      <c r="C9" s="9" t="s">
        <v>226</v>
      </c>
      <c r="D9" s="9">
        <v>22</v>
      </c>
      <c r="E9" s="10">
        <v>11145.683999999999</v>
      </c>
      <c r="F9" s="10">
        <v>4.6076595596469403</v>
      </c>
    </row>
    <row r="10" spans="1:6" x14ac:dyDescent="0.2">
      <c r="A10" s="9" t="s">
        <v>269</v>
      </c>
      <c r="B10" s="9" t="s">
        <v>782</v>
      </c>
      <c r="C10" s="9" t="s">
        <v>224</v>
      </c>
      <c r="D10" s="9">
        <v>1050</v>
      </c>
      <c r="E10" s="10">
        <v>10598.2695</v>
      </c>
      <c r="F10" s="10">
        <v>4.3813567455698204</v>
      </c>
    </row>
    <row r="11" spans="1:6" x14ac:dyDescent="0.2">
      <c r="A11" s="9" t="s">
        <v>199</v>
      </c>
      <c r="B11" s="9" t="s">
        <v>599</v>
      </c>
      <c r="C11" s="9" t="s">
        <v>196</v>
      </c>
      <c r="D11" s="9">
        <v>900</v>
      </c>
      <c r="E11" s="10">
        <v>9137.8709999999992</v>
      </c>
      <c r="F11" s="10">
        <v>3.7776235776979301</v>
      </c>
    </row>
    <row r="12" spans="1:6" x14ac:dyDescent="0.2">
      <c r="A12" s="9" t="s">
        <v>270</v>
      </c>
      <c r="B12" s="9" t="s">
        <v>663</v>
      </c>
      <c r="C12" s="9" t="s">
        <v>230</v>
      </c>
      <c r="D12" s="9">
        <v>900</v>
      </c>
      <c r="E12" s="10">
        <v>9026.1630000000005</v>
      </c>
      <c r="F12" s="10">
        <v>3.7314431517959301</v>
      </c>
    </row>
    <row r="13" spans="1:6" x14ac:dyDescent="0.2">
      <c r="A13" s="9" t="s">
        <v>271</v>
      </c>
      <c r="B13" s="9" t="s">
        <v>616</v>
      </c>
      <c r="C13" s="9" t="s">
        <v>137</v>
      </c>
      <c r="D13" s="9">
        <v>800</v>
      </c>
      <c r="E13" s="10">
        <v>8109.3119999999999</v>
      </c>
      <c r="F13" s="10">
        <v>3.3524141684763</v>
      </c>
    </row>
    <row r="14" spans="1:6" x14ac:dyDescent="0.2">
      <c r="A14" s="9" t="s">
        <v>272</v>
      </c>
      <c r="B14" s="9" t="s">
        <v>736</v>
      </c>
      <c r="C14" s="9" t="s">
        <v>142</v>
      </c>
      <c r="D14" s="9">
        <v>750</v>
      </c>
      <c r="E14" s="10">
        <v>7601.415</v>
      </c>
      <c r="F14" s="10">
        <v>3.14244800871742</v>
      </c>
    </row>
    <row r="15" spans="1:6" x14ac:dyDescent="0.2">
      <c r="A15" s="9" t="s">
        <v>273</v>
      </c>
      <c r="B15" s="9" t="s">
        <v>654</v>
      </c>
      <c r="C15" s="9" t="s">
        <v>274</v>
      </c>
      <c r="D15" s="9">
        <v>750</v>
      </c>
      <c r="E15" s="10">
        <v>7582.9650000000001</v>
      </c>
      <c r="F15" s="10">
        <v>3.1348207227764702</v>
      </c>
    </row>
    <row r="16" spans="1:6" x14ac:dyDescent="0.2">
      <c r="A16" s="9" t="s">
        <v>275</v>
      </c>
      <c r="B16" s="9" t="s">
        <v>783</v>
      </c>
      <c r="C16" s="9" t="s">
        <v>222</v>
      </c>
      <c r="D16" s="9">
        <v>750</v>
      </c>
      <c r="E16" s="10">
        <v>7521.6225000000004</v>
      </c>
      <c r="F16" s="10">
        <v>3.1094615472841798</v>
      </c>
    </row>
    <row r="17" spans="1:6" x14ac:dyDescent="0.2">
      <c r="A17" s="9" t="s">
        <v>276</v>
      </c>
      <c r="B17" s="9" t="s">
        <v>673</v>
      </c>
      <c r="C17" s="9" t="s">
        <v>187</v>
      </c>
      <c r="D17" s="9">
        <v>680</v>
      </c>
      <c r="E17" s="10">
        <v>6911.7784000000001</v>
      </c>
      <c r="F17" s="10">
        <v>2.85735014727865</v>
      </c>
    </row>
    <row r="18" spans="1:6" x14ac:dyDescent="0.2">
      <c r="A18" s="9" t="s">
        <v>277</v>
      </c>
      <c r="B18" s="9" t="s">
        <v>611</v>
      </c>
      <c r="C18" s="9" t="s">
        <v>147</v>
      </c>
      <c r="D18" s="9">
        <v>650</v>
      </c>
      <c r="E18" s="10">
        <v>6559.3514999999998</v>
      </c>
      <c r="F18" s="10">
        <v>2.7116557982497498</v>
      </c>
    </row>
    <row r="19" spans="1:6" x14ac:dyDescent="0.2">
      <c r="A19" s="9" t="s">
        <v>278</v>
      </c>
      <c r="B19" s="9" t="s">
        <v>621</v>
      </c>
      <c r="C19" s="9" t="s">
        <v>279</v>
      </c>
      <c r="D19" s="9">
        <v>530</v>
      </c>
      <c r="E19" s="10">
        <v>5330.0880999999999</v>
      </c>
      <c r="F19" s="10">
        <v>2.2034745815263901</v>
      </c>
    </row>
    <row r="20" spans="1:6" x14ac:dyDescent="0.2">
      <c r="A20" s="9" t="s">
        <v>280</v>
      </c>
      <c r="B20" s="9" t="s">
        <v>617</v>
      </c>
      <c r="C20" s="9" t="s">
        <v>175</v>
      </c>
      <c r="D20" s="9">
        <v>500</v>
      </c>
      <c r="E20" s="10">
        <v>5086.7150000000001</v>
      </c>
      <c r="F20" s="10">
        <v>2.1028634040718801</v>
      </c>
    </row>
    <row r="21" spans="1:6" x14ac:dyDescent="0.2">
      <c r="A21" s="9" t="s">
        <v>281</v>
      </c>
      <c r="B21" s="9" t="s">
        <v>784</v>
      </c>
      <c r="C21" s="9" t="s">
        <v>226</v>
      </c>
      <c r="D21" s="9">
        <v>500</v>
      </c>
      <c r="E21" s="10">
        <v>5032.1750000000002</v>
      </c>
      <c r="F21" s="10">
        <v>2.0803164027049701</v>
      </c>
    </row>
    <row r="22" spans="1:6" x14ac:dyDescent="0.2">
      <c r="A22" s="9" t="s">
        <v>282</v>
      </c>
      <c r="B22" s="9" t="s">
        <v>785</v>
      </c>
      <c r="C22" s="9" t="s">
        <v>283</v>
      </c>
      <c r="D22" s="9">
        <v>400</v>
      </c>
      <c r="E22" s="10">
        <v>4013.6239999999998</v>
      </c>
      <c r="F22" s="10">
        <v>1.6592443310278999</v>
      </c>
    </row>
    <row r="23" spans="1:6" x14ac:dyDescent="0.2">
      <c r="A23" s="9" t="s">
        <v>284</v>
      </c>
      <c r="B23" s="9" t="s">
        <v>664</v>
      </c>
      <c r="C23" s="9" t="s">
        <v>226</v>
      </c>
      <c r="D23" s="9">
        <v>400</v>
      </c>
      <c r="E23" s="10">
        <v>4005.4479999999999</v>
      </c>
      <c r="F23" s="10">
        <v>1.6558643478380299</v>
      </c>
    </row>
    <row r="24" spans="1:6" x14ac:dyDescent="0.2">
      <c r="A24" s="9" t="s">
        <v>285</v>
      </c>
      <c r="B24" s="9" t="s">
        <v>786</v>
      </c>
      <c r="C24" s="9" t="s">
        <v>224</v>
      </c>
      <c r="D24" s="9">
        <v>250</v>
      </c>
      <c r="E24" s="10">
        <v>2533.8724999999999</v>
      </c>
      <c r="F24" s="10">
        <v>1.04751057427714</v>
      </c>
    </row>
    <row r="25" spans="1:6" x14ac:dyDescent="0.2">
      <c r="A25" s="9" t="s">
        <v>286</v>
      </c>
      <c r="B25" s="9" t="s">
        <v>787</v>
      </c>
      <c r="C25" s="9" t="s">
        <v>175</v>
      </c>
      <c r="D25" s="9">
        <v>250</v>
      </c>
      <c r="E25" s="10">
        <v>2512.9924999999998</v>
      </c>
      <c r="F25" s="10">
        <v>1.0388787189683499</v>
      </c>
    </row>
    <row r="26" spans="1:6" x14ac:dyDescent="0.2">
      <c r="A26" s="9" t="s">
        <v>287</v>
      </c>
      <c r="B26" s="9" t="s">
        <v>715</v>
      </c>
      <c r="C26" s="9" t="s">
        <v>202</v>
      </c>
      <c r="D26" s="9">
        <v>202</v>
      </c>
      <c r="E26" s="10">
        <v>2057.2487999999998</v>
      </c>
      <c r="F26" s="10">
        <v>0.85047289155983596</v>
      </c>
    </row>
    <row r="27" spans="1:6" x14ac:dyDescent="0.2">
      <c r="A27" s="9" t="s">
        <v>288</v>
      </c>
      <c r="B27" s="9" t="s">
        <v>744</v>
      </c>
      <c r="C27" s="9" t="s">
        <v>230</v>
      </c>
      <c r="D27" s="9">
        <v>200</v>
      </c>
      <c r="E27" s="10">
        <v>2036.402</v>
      </c>
      <c r="F27" s="10">
        <v>0.84185476123171499</v>
      </c>
    </row>
    <row r="28" spans="1:6" x14ac:dyDescent="0.2">
      <c r="A28" s="9" t="s">
        <v>201</v>
      </c>
      <c r="B28" s="9" t="s">
        <v>788</v>
      </c>
      <c r="C28" s="9" t="s">
        <v>202</v>
      </c>
      <c r="D28" s="9">
        <v>170</v>
      </c>
      <c r="E28" s="10">
        <v>1703.1790000000001</v>
      </c>
      <c r="F28" s="10">
        <v>0.70409936268962203</v>
      </c>
    </row>
    <row r="29" spans="1:6" x14ac:dyDescent="0.2">
      <c r="A29" s="9" t="s">
        <v>289</v>
      </c>
      <c r="B29" s="9" t="s">
        <v>741</v>
      </c>
      <c r="C29" s="9" t="s">
        <v>230</v>
      </c>
      <c r="D29" s="9">
        <v>150</v>
      </c>
      <c r="E29" s="10">
        <v>1504.0889999999999</v>
      </c>
      <c r="F29" s="10">
        <v>0.62179495304279297</v>
      </c>
    </row>
    <row r="30" spans="1:6" x14ac:dyDescent="0.2">
      <c r="A30" s="9" t="s">
        <v>290</v>
      </c>
      <c r="B30" s="9" t="s">
        <v>719</v>
      </c>
      <c r="C30" s="9" t="s">
        <v>137</v>
      </c>
      <c r="D30" s="9">
        <v>100</v>
      </c>
      <c r="E30" s="10">
        <v>1012.438</v>
      </c>
      <c r="F30" s="10">
        <v>0.41854493894226902</v>
      </c>
    </row>
    <row r="31" spans="1:6" x14ac:dyDescent="0.2">
      <c r="A31" s="8" t="s">
        <v>134</v>
      </c>
      <c r="B31" s="9"/>
      <c r="C31" s="9"/>
      <c r="D31" s="9"/>
      <c r="E31" s="12">
        <f>SUM(E8:E30)</f>
        <v>133277.09179999997</v>
      </c>
      <c r="F31" s="12">
        <f>SUM(F8:F30)</f>
        <v>55.097153850244908</v>
      </c>
    </row>
    <row r="32" spans="1:6" x14ac:dyDescent="0.2">
      <c r="A32" s="9"/>
      <c r="B32" s="9"/>
      <c r="C32" s="9"/>
      <c r="D32" s="9"/>
      <c r="E32" s="10"/>
      <c r="F32" s="10"/>
    </row>
    <row r="33" spans="1:6" x14ac:dyDescent="0.2">
      <c r="A33" s="8" t="s">
        <v>145</v>
      </c>
      <c r="B33" s="9"/>
      <c r="C33" s="9"/>
      <c r="D33" s="9"/>
      <c r="E33" s="10"/>
      <c r="F33" s="10"/>
    </row>
    <row r="34" spans="1:6" x14ac:dyDescent="0.2">
      <c r="A34" s="9" t="s">
        <v>243</v>
      </c>
      <c r="B34" s="9" t="s">
        <v>634</v>
      </c>
      <c r="C34" s="9" t="s">
        <v>234</v>
      </c>
      <c r="D34" s="9">
        <v>1175</v>
      </c>
      <c r="E34" s="10">
        <v>11888.70875</v>
      </c>
      <c r="F34" s="10">
        <v>4.9148282441701898</v>
      </c>
    </row>
    <row r="35" spans="1:6" x14ac:dyDescent="0.2">
      <c r="A35" s="9" t="s">
        <v>297</v>
      </c>
      <c r="B35" s="9" t="s">
        <v>793</v>
      </c>
      <c r="C35" s="9" t="s">
        <v>298</v>
      </c>
      <c r="D35" s="9">
        <v>95</v>
      </c>
      <c r="E35" s="10">
        <v>11111.789000000001</v>
      </c>
      <c r="F35" s="10">
        <v>4.5936472638762904</v>
      </c>
    </row>
    <row r="36" spans="1:6" x14ac:dyDescent="0.2">
      <c r="A36" s="9" t="s">
        <v>299</v>
      </c>
      <c r="B36" s="9" t="s">
        <v>695</v>
      </c>
      <c r="C36" s="9" t="s">
        <v>234</v>
      </c>
      <c r="D36" s="9">
        <v>80</v>
      </c>
      <c r="E36" s="10">
        <v>10620.6</v>
      </c>
      <c r="F36" s="10">
        <v>4.3905882419765598</v>
      </c>
    </row>
    <row r="37" spans="1:6" x14ac:dyDescent="0.2">
      <c r="A37" s="9" t="s">
        <v>291</v>
      </c>
      <c r="B37" s="9" t="s">
        <v>794</v>
      </c>
      <c r="C37" s="9" t="s">
        <v>237</v>
      </c>
      <c r="D37" s="9">
        <v>494</v>
      </c>
      <c r="E37" s="10">
        <v>4960.4911199999997</v>
      </c>
      <c r="F37" s="10">
        <v>2.0506820693652998</v>
      </c>
    </row>
    <row r="38" spans="1:6" x14ac:dyDescent="0.2">
      <c r="A38" s="9" t="s">
        <v>300</v>
      </c>
      <c r="B38" s="9" t="s">
        <v>733</v>
      </c>
      <c r="C38" s="9" t="s">
        <v>226</v>
      </c>
      <c r="D38" s="9">
        <v>450</v>
      </c>
      <c r="E38" s="10">
        <v>4655.7314999999999</v>
      </c>
      <c r="F38" s="10">
        <v>1.92469351841703</v>
      </c>
    </row>
    <row r="39" spans="1:6" x14ac:dyDescent="0.2">
      <c r="A39" s="9" t="s">
        <v>292</v>
      </c>
      <c r="B39" s="9" t="s">
        <v>795</v>
      </c>
      <c r="C39" s="9" t="s">
        <v>234</v>
      </c>
      <c r="D39" s="9">
        <v>406</v>
      </c>
      <c r="E39" s="10">
        <v>4067.75866</v>
      </c>
      <c r="F39" s="10">
        <v>1.6816237636098099</v>
      </c>
    </row>
    <row r="40" spans="1:6" x14ac:dyDescent="0.2">
      <c r="A40" s="9" t="s">
        <v>293</v>
      </c>
      <c r="B40" s="9" t="s">
        <v>629</v>
      </c>
      <c r="C40" s="9" t="s">
        <v>234</v>
      </c>
      <c r="D40" s="9">
        <v>400</v>
      </c>
      <c r="E40" s="10">
        <v>4051.616</v>
      </c>
      <c r="F40" s="10">
        <v>1.6749503390207801</v>
      </c>
    </row>
    <row r="41" spans="1:6" x14ac:dyDescent="0.2">
      <c r="A41" s="9" t="s">
        <v>294</v>
      </c>
      <c r="B41" s="9" t="s">
        <v>639</v>
      </c>
      <c r="C41" s="9" t="s">
        <v>234</v>
      </c>
      <c r="D41" s="9">
        <v>250</v>
      </c>
      <c r="E41" s="10">
        <v>2509.9875000000002</v>
      </c>
      <c r="F41" s="10">
        <v>1.0376364428571001</v>
      </c>
    </row>
    <row r="42" spans="1:6" x14ac:dyDescent="0.2">
      <c r="A42" s="9" t="s">
        <v>295</v>
      </c>
      <c r="B42" s="9" t="s">
        <v>796</v>
      </c>
      <c r="C42" s="9" t="s">
        <v>234</v>
      </c>
      <c r="D42" s="9">
        <v>200</v>
      </c>
      <c r="E42" s="10">
        <v>2008.2059999999999</v>
      </c>
      <c r="F42" s="10">
        <v>0.83019844934060105</v>
      </c>
    </row>
    <row r="43" spans="1:6" x14ac:dyDescent="0.2">
      <c r="A43" s="9" t="s">
        <v>301</v>
      </c>
      <c r="B43" s="9" t="s">
        <v>636</v>
      </c>
      <c r="C43" s="9" t="s">
        <v>498</v>
      </c>
      <c r="D43" s="9">
        <v>10</v>
      </c>
      <c r="E43" s="10">
        <v>1323.998</v>
      </c>
      <c r="F43" s="10">
        <v>0.54734478760149996</v>
      </c>
    </row>
    <row r="44" spans="1:6" x14ac:dyDescent="0.2">
      <c r="A44" s="9" t="s">
        <v>296</v>
      </c>
      <c r="B44" s="9" t="s">
        <v>797</v>
      </c>
      <c r="C44" s="9" t="s">
        <v>234</v>
      </c>
      <c r="D44" s="9">
        <v>167</v>
      </c>
      <c r="E44" s="10">
        <v>670.71933330000002</v>
      </c>
      <c r="F44" s="10">
        <v>0.27727740602728101</v>
      </c>
    </row>
    <row r="45" spans="1:6" x14ac:dyDescent="0.2">
      <c r="A45" s="8" t="s">
        <v>134</v>
      </c>
      <c r="B45" s="9"/>
      <c r="C45" s="9"/>
      <c r="D45" s="9"/>
      <c r="E45" s="12">
        <f>SUM(E34:E44)</f>
        <v>57869.605863300007</v>
      </c>
      <c r="F45" s="12">
        <f>SUM(F34:F44)</f>
        <v>23.923470526262438</v>
      </c>
    </row>
    <row r="46" spans="1:6" x14ac:dyDescent="0.2">
      <c r="A46" s="9"/>
      <c r="B46" s="9"/>
      <c r="C46" s="9"/>
      <c r="D46" s="9"/>
      <c r="E46" s="10"/>
      <c r="F46" s="10"/>
    </row>
    <row r="47" spans="1:6" x14ac:dyDescent="0.2">
      <c r="A47" s="8" t="s">
        <v>148</v>
      </c>
      <c r="B47" s="9"/>
      <c r="C47" s="9"/>
      <c r="D47" s="9"/>
      <c r="E47" s="10"/>
      <c r="F47" s="10"/>
    </row>
    <row r="48" spans="1:6" x14ac:dyDescent="0.2">
      <c r="A48" s="8" t="s">
        <v>149</v>
      </c>
      <c r="B48" s="9"/>
      <c r="C48" s="9"/>
      <c r="D48" s="9"/>
      <c r="E48" s="10"/>
      <c r="F48" s="10"/>
    </row>
    <row r="49" spans="1:6" x14ac:dyDescent="0.2">
      <c r="A49" s="9" t="s">
        <v>257</v>
      </c>
      <c r="B49" s="9" t="s">
        <v>771</v>
      </c>
      <c r="C49" s="9" t="s">
        <v>156</v>
      </c>
      <c r="D49" s="9">
        <v>17500</v>
      </c>
      <c r="E49" s="10">
        <v>16454.794999999998</v>
      </c>
      <c r="F49" s="10">
        <v>6.8024621444301401</v>
      </c>
    </row>
    <row r="50" spans="1:6" x14ac:dyDescent="0.2">
      <c r="A50" s="9" t="s">
        <v>256</v>
      </c>
      <c r="B50" s="9" t="s">
        <v>789</v>
      </c>
      <c r="C50" s="9" t="s">
        <v>151</v>
      </c>
      <c r="D50" s="9">
        <v>6000</v>
      </c>
      <c r="E50" s="10">
        <v>5641.6440000000002</v>
      </c>
      <c r="F50" s="10">
        <v>2.33227273523319</v>
      </c>
    </row>
    <row r="51" spans="1:6" x14ac:dyDescent="0.2">
      <c r="A51" s="9" t="s">
        <v>302</v>
      </c>
      <c r="B51" s="9" t="s">
        <v>790</v>
      </c>
      <c r="C51" s="9" t="s">
        <v>156</v>
      </c>
      <c r="D51" s="9">
        <v>5000</v>
      </c>
      <c r="E51" s="10">
        <v>4907.3649999999998</v>
      </c>
      <c r="F51" s="10">
        <v>2.0287195702773202</v>
      </c>
    </row>
    <row r="52" spans="1:6" x14ac:dyDescent="0.2">
      <c r="A52" s="9" t="s">
        <v>205</v>
      </c>
      <c r="B52" s="9" t="s">
        <v>772</v>
      </c>
      <c r="C52" s="9" t="s">
        <v>153</v>
      </c>
      <c r="D52" s="9">
        <v>2200</v>
      </c>
      <c r="E52" s="10">
        <v>2179.7754</v>
      </c>
      <c r="F52" s="10">
        <v>0.90112575950414897</v>
      </c>
    </row>
    <row r="53" spans="1:6" x14ac:dyDescent="0.2">
      <c r="A53" s="9" t="s">
        <v>190</v>
      </c>
      <c r="B53" s="9" t="s">
        <v>791</v>
      </c>
      <c r="C53" s="9" t="s">
        <v>156</v>
      </c>
      <c r="D53" s="9">
        <v>700</v>
      </c>
      <c r="E53" s="10">
        <v>667.2876</v>
      </c>
      <c r="F53" s="10">
        <v>0.27585871707594301</v>
      </c>
    </row>
    <row r="54" spans="1:6" x14ac:dyDescent="0.2">
      <c r="A54" s="8" t="s">
        <v>134</v>
      </c>
      <c r="B54" s="9"/>
      <c r="C54" s="9"/>
      <c r="D54" s="9"/>
      <c r="E54" s="12">
        <f>SUM(E49:E53)</f>
        <v>29850.866999999995</v>
      </c>
      <c r="F54" s="12">
        <f>SUM(F49:F53)</f>
        <v>12.340438926520743</v>
      </c>
    </row>
    <row r="55" spans="1:6" x14ac:dyDescent="0.2">
      <c r="A55" s="9"/>
      <c r="B55" s="9"/>
      <c r="C55" s="9"/>
      <c r="D55" s="9"/>
      <c r="E55" s="10"/>
      <c r="F55" s="10"/>
    </row>
    <row r="56" spans="1:6" x14ac:dyDescent="0.2">
      <c r="A56" s="8" t="s">
        <v>154</v>
      </c>
      <c r="B56" s="9"/>
      <c r="C56" s="9"/>
      <c r="D56" s="9"/>
      <c r="E56" s="10"/>
      <c r="F56" s="10"/>
    </row>
    <row r="57" spans="1:6" x14ac:dyDescent="0.2">
      <c r="A57" s="9" t="s">
        <v>303</v>
      </c>
      <c r="B57" s="9" t="s">
        <v>734</v>
      </c>
      <c r="C57" s="9" t="s">
        <v>304</v>
      </c>
      <c r="D57" s="9">
        <v>1740</v>
      </c>
      <c r="E57" s="10">
        <v>8226.0848999999998</v>
      </c>
      <c r="F57" s="10">
        <v>3.4006884393952301</v>
      </c>
    </row>
    <row r="58" spans="1:6" x14ac:dyDescent="0.2">
      <c r="A58" s="9" t="s">
        <v>305</v>
      </c>
      <c r="B58" s="9" t="s">
        <v>792</v>
      </c>
      <c r="C58" s="9" t="s">
        <v>156</v>
      </c>
      <c r="D58" s="9">
        <v>1500</v>
      </c>
      <c r="E58" s="10">
        <v>7356.8924999999999</v>
      </c>
      <c r="F58" s="10">
        <v>3.0413616658179001</v>
      </c>
    </row>
    <row r="59" spans="1:6" x14ac:dyDescent="0.2">
      <c r="A59" s="8" t="s">
        <v>134</v>
      </c>
      <c r="B59" s="9"/>
      <c r="C59" s="9"/>
      <c r="D59" s="9"/>
      <c r="E59" s="12">
        <f>SUM(E57:E58)</f>
        <v>15582.9774</v>
      </c>
      <c r="F59" s="12">
        <f>SUM(F57:F58)</f>
        <v>6.4420501052131307</v>
      </c>
    </row>
    <row r="60" spans="1:6" x14ac:dyDescent="0.2">
      <c r="A60" s="9"/>
      <c r="B60" s="9"/>
      <c r="C60" s="9"/>
      <c r="D60" s="9"/>
      <c r="E60" s="10"/>
      <c r="F60" s="10"/>
    </row>
    <row r="61" spans="1:6" x14ac:dyDescent="0.2">
      <c r="A61" s="8" t="s">
        <v>134</v>
      </c>
      <c r="B61" s="9"/>
      <c r="C61" s="9"/>
      <c r="D61" s="9"/>
      <c r="E61" s="12">
        <v>236580.54206329997</v>
      </c>
      <c r="F61" s="12">
        <v>97.803113408241231</v>
      </c>
    </row>
    <row r="62" spans="1:6" x14ac:dyDescent="0.2">
      <c r="A62" s="9"/>
      <c r="B62" s="9"/>
      <c r="C62" s="9"/>
      <c r="D62" s="9"/>
      <c r="E62" s="10"/>
      <c r="F62" s="10"/>
    </row>
    <row r="63" spans="1:6" x14ac:dyDescent="0.2">
      <c r="A63" s="8" t="s">
        <v>159</v>
      </c>
      <c r="B63" s="9"/>
      <c r="C63" s="9"/>
      <c r="D63" s="9"/>
      <c r="E63" s="12">
        <v>5314.1541655999999</v>
      </c>
      <c r="F63" s="12">
        <v>2.2000000000000002</v>
      </c>
    </row>
    <row r="64" spans="1:6" x14ac:dyDescent="0.2">
      <c r="A64" s="9"/>
      <c r="B64" s="9"/>
      <c r="C64" s="9"/>
      <c r="D64" s="9"/>
      <c r="E64" s="10"/>
      <c r="F64" s="10"/>
    </row>
    <row r="65" spans="1:6" x14ac:dyDescent="0.2">
      <c r="A65" s="13" t="s">
        <v>160</v>
      </c>
      <c r="B65" s="6"/>
      <c r="C65" s="6"/>
      <c r="D65" s="6"/>
      <c r="E65" s="14">
        <v>241894.6941656</v>
      </c>
      <c r="F65" s="14">
        <f xml:space="preserve"> ROUND(SUM(F61:F64),2)</f>
        <v>100</v>
      </c>
    </row>
    <row r="66" spans="1:6" x14ac:dyDescent="0.2">
      <c r="A66" s="1" t="s">
        <v>163</v>
      </c>
    </row>
    <row r="67" spans="1:6" x14ac:dyDescent="0.2">
      <c r="A67" s="1" t="s">
        <v>854</v>
      </c>
    </row>
    <row r="68" spans="1:6" x14ac:dyDescent="0.2">
      <c r="A68" s="1" t="s">
        <v>855</v>
      </c>
    </row>
    <row r="69" spans="1:6" x14ac:dyDescent="0.2">
      <c r="A69" s="1" t="s">
        <v>856</v>
      </c>
    </row>
    <row r="71" spans="1:6" x14ac:dyDescent="0.2">
      <c r="A71" s="1" t="s">
        <v>164</v>
      </c>
    </row>
    <row r="72" spans="1:6" x14ac:dyDescent="0.2">
      <c r="A72" s="1" t="s">
        <v>860</v>
      </c>
    </row>
    <row r="73" spans="1:6" x14ac:dyDescent="0.2">
      <c r="A73" s="1" t="s">
        <v>558</v>
      </c>
    </row>
    <row r="74" spans="1:6" x14ac:dyDescent="0.2">
      <c r="A74" s="3" t="s">
        <v>520</v>
      </c>
      <c r="D74" s="16">
        <v>17.0626</v>
      </c>
    </row>
    <row r="75" spans="1:6" x14ac:dyDescent="0.2">
      <c r="A75" s="3" t="s">
        <v>530</v>
      </c>
      <c r="D75" s="16">
        <v>10.647</v>
      </c>
    </row>
    <row r="76" spans="1:6" x14ac:dyDescent="0.2">
      <c r="A76" s="3" t="s">
        <v>529</v>
      </c>
      <c r="D76" s="16">
        <v>10.5512</v>
      </c>
    </row>
    <row r="77" spans="1:6" x14ac:dyDescent="0.2">
      <c r="A77" s="3" t="s">
        <v>518</v>
      </c>
      <c r="D77" s="16">
        <v>16.899799999999999</v>
      </c>
    </row>
    <row r="78" spans="1:6" x14ac:dyDescent="0.2">
      <c r="A78" s="3" t="s">
        <v>532</v>
      </c>
      <c r="D78" s="16">
        <v>10.525399999999999</v>
      </c>
    </row>
    <row r="79" spans="1:6" x14ac:dyDescent="0.2">
      <c r="A79" s="3" t="s">
        <v>531</v>
      </c>
      <c r="D79" s="16">
        <v>10.427899999999999</v>
      </c>
    </row>
    <row r="81" spans="1:4" x14ac:dyDescent="0.2">
      <c r="A81" s="1" t="s">
        <v>559</v>
      </c>
    </row>
    <row r="82" spans="1:4" x14ac:dyDescent="0.2">
      <c r="A82" s="3" t="s">
        <v>520</v>
      </c>
      <c r="D82" s="16">
        <v>17.985600000000002</v>
      </c>
    </row>
    <row r="83" spans="1:4" x14ac:dyDescent="0.2">
      <c r="A83" s="3" t="s">
        <v>530</v>
      </c>
      <c r="D83" s="16">
        <v>10.7113</v>
      </c>
    </row>
    <row r="84" spans="1:4" x14ac:dyDescent="0.2">
      <c r="A84" s="3" t="s">
        <v>529</v>
      </c>
      <c r="D84" s="16">
        <v>10.568300000000001</v>
      </c>
    </row>
    <row r="85" spans="1:4" x14ac:dyDescent="0.2">
      <c r="A85" s="3" t="s">
        <v>518</v>
      </c>
      <c r="D85" s="16">
        <v>17.786100000000001</v>
      </c>
    </row>
    <row r="86" spans="1:4" x14ac:dyDescent="0.2">
      <c r="A86" s="3" t="s">
        <v>532</v>
      </c>
      <c r="D86" s="16">
        <v>10.5661</v>
      </c>
    </row>
    <row r="87" spans="1:4" x14ac:dyDescent="0.2">
      <c r="A87" s="3" t="s">
        <v>531</v>
      </c>
      <c r="D87" s="16">
        <v>10.4214</v>
      </c>
    </row>
    <row r="89" spans="1:4" x14ac:dyDescent="0.2">
      <c r="A89" s="1" t="s">
        <v>169</v>
      </c>
      <c r="D89" s="17"/>
    </row>
    <row r="90" spans="1:4" x14ac:dyDescent="0.2">
      <c r="A90" s="1"/>
      <c r="D90" s="17"/>
    </row>
    <row r="91" spans="1:4" x14ac:dyDescent="0.2">
      <c r="A91" s="35" t="s">
        <v>550</v>
      </c>
      <c r="B91" s="36"/>
      <c r="C91" s="43" t="s">
        <v>557</v>
      </c>
      <c r="D91" s="44"/>
    </row>
    <row r="92" spans="1:4" ht="12.75" x14ac:dyDescent="0.2">
      <c r="A92" s="45"/>
      <c r="B92" s="46"/>
      <c r="C92" s="37" t="s">
        <v>551</v>
      </c>
      <c r="D92" s="37" t="s">
        <v>552</v>
      </c>
    </row>
    <row r="93" spans="1:4" ht="12.75" x14ac:dyDescent="0.2">
      <c r="A93" s="39" t="s">
        <v>532</v>
      </c>
      <c r="B93" s="40"/>
      <c r="C93" s="38">
        <v>0.36113251000000002</v>
      </c>
      <c r="D93" s="38">
        <v>0.33458243999999998</v>
      </c>
    </row>
    <row r="94" spans="1:4" ht="12.75" x14ac:dyDescent="0.2">
      <c r="A94" s="39" t="s">
        <v>531</v>
      </c>
      <c r="B94" s="40"/>
      <c r="C94" s="38">
        <v>0.39002311080000002</v>
      </c>
      <c r="D94" s="38">
        <v>0.3613490352</v>
      </c>
    </row>
    <row r="95" spans="1:4" ht="12.75" x14ac:dyDescent="0.2">
      <c r="A95" s="39" t="s">
        <v>530</v>
      </c>
      <c r="B95" s="40"/>
      <c r="C95" s="38">
        <v>0.36113251000000002</v>
      </c>
      <c r="D95" s="38">
        <v>0.33458243999999998</v>
      </c>
    </row>
    <row r="96" spans="1:4" ht="12.75" x14ac:dyDescent="0.2">
      <c r="A96" s="39" t="s">
        <v>529</v>
      </c>
      <c r="B96" s="40"/>
      <c r="C96" s="38">
        <v>0.39002311080000002</v>
      </c>
      <c r="D96" s="38">
        <v>0.3613490352</v>
      </c>
    </row>
    <row r="97" spans="1:5" x14ac:dyDescent="0.2">
      <c r="A97" s="1"/>
      <c r="D97" s="17"/>
    </row>
    <row r="99" spans="1:5" x14ac:dyDescent="0.2">
      <c r="A99" s="1" t="s">
        <v>171</v>
      </c>
      <c r="D99" s="18">
        <v>1.2936406047598332</v>
      </c>
      <c r="E99" s="2" t="s">
        <v>172</v>
      </c>
    </row>
  </sheetData>
  <sortState ref="A71:D76">
    <sortCondition ref="A71"/>
  </sortState>
  <mergeCells count="3">
    <mergeCell ref="B1:E1"/>
    <mergeCell ref="C91:D91"/>
    <mergeCell ref="A92:B9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showGridLines="0" workbookViewId="0"/>
  </sheetViews>
  <sheetFormatPr defaultRowHeight="11.25" x14ac:dyDescent="0.2"/>
  <cols>
    <col min="1" max="1" width="17.85546875" style="3" customWidth="1"/>
    <col min="2" max="2" width="57.7109375" style="3" bestFit="1" customWidth="1"/>
    <col min="3" max="3" width="11.7109375" style="3" bestFit="1" customWidth="1"/>
    <col min="4" max="4" width="10.42578125" style="3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47" t="s">
        <v>867</v>
      </c>
      <c r="C1" s="47"/>
      <c r="D1" s="47"/>
      <c r="E1" s="47"/>
    </row>
    <row r="3" spans="1:6" s="1" customFormat="1" x14ac:dyDescent="0.2">
      <c r="A3" s="4" t="s">
        <v>0</v>
      </c>
      <c r="B3" s="4" t="s">
        <v>1</v>
      </c>
      <c r="C3" s="4" t="s">
        <v>173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135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259</v>
      </c>
      <c r="B8" s="9" t="s">
        <v>563</v>
      </c>
      <c r="C8" s="9" t="s">
        <v>224</v>
      </c>
      <c r="D8" s="9">
        <v>50</v>
      </c>
      <c r="E8" s="10">
        <v>501.70238339999997</v>
      </c>
      <c r="F8" s="10">
        <v>4.1564116698206401</v>
      </c>
    </row>
    <row r="9" spans="1:6" x14ac:dyDescent="0.2">
      <c r="A9" s="9" t="s">
        <v>260</v>
      </c>
      <c r="B9" s="9" t="s">
        <v>564</v>
      </c>
      <c r="C9" s="9" t="s">
        <v>230</v>
      </c>
      <c r="D9" s="9">
        <v>40</v>
      </c>
      <c r="E9" s="10">
        <v>401.3365</v>
      </c>
      <c r="F9" s="10">
        <v>3.3249188509335901</v>
      </c>
    </row>
    <row r="10" spans="1:6" x14ac:dyDescent="0.2">
      <c r="A10" s="8" t="s">
        <v>134</v>
      </c>
      <c r="B10" s="9"/>
      <c r="C10" s="9"/>
      <c r="D10" s="9"/>
      <c r="E10" s="12">
        <f>SUM(E8:E9)</f>
        <v>903.03888340000003</v>
      </c>
      <c r="F10" s="12">
        <f>SUM(F8:F9)</f>
        <v>7.4813305207542307</v>
      </c>
    </row>
    <row r="11" spans="1:6" x14ac:dyDescent="0.2">
      <c r="A11" s="9"/>
      <c r="B11" s="9"/>
      <c r="C11" s="9"/>
      <c r="D11" s="9"/>
      <c r="E11" s="10"/>
      <c r="F11" s="10"/>
    </row>
    <row r="12" spans="1:6" x14ac:dyDescent="0.2">
      <c r="A12" s="8" t="s">
        <v>145</v>
      </c>
      <c r="B12" s="9"/>
      <c r="C12" s="9"/>
      <c r="D12" s="9"/>
      <c r="E12" s="10"/>
      <c r="F12" s="10"/>
    </row>
    <row r="13" spans="1:6" x14ac:dyDescent="0.2">
      <c r="A13" s="9" t="s">
        <v>261</v>
      </c>
      <c r="B13" s="9" t="s">
        <v>798</v>
      </c>
      <c r="C13" s="9" t="s">
        <v>175</v>
      </c>
      <c r="D13" s="9">
        <v>50</v>
      </c>
      <c r="E13" s="10">
        <v>501.407375</v>
      </c>
      <c r="F13" s="10">
        <v>4.1539676384645503</v>
      </c>
    </row>
    <row r="14" spans="1:6" x14ac:dyDescent="0.2">
      <c r="A14" s="8" t="s">
        <v>134</v>
      </c>
      <c r="B14" s="9"/>
      <c r="C14" s="9"/>
      <c r="D14" s="9"/>
      <c r="E14" s="12">
        <f>SUM(E13:E13)</f>
        <v>501.407375</v>
      </c>
      <c r="F14" s="12">
        <f>SUM(F13:F13)</f>
        <v>4.1539676384645503</v>
      </c>
    </row>
    <row r="15" spans="1:6" x14ac:dyDescent="0.2">
      <c r="A15" s="9"/>
      <c r="B15" s="9"/>
      <c r="C15" s="9"/>
      <c r="D15" s="9"/>
      <c r="E15" s="10"/>
      <c r="F15" s="10"/>
    </row>
    <row r="16" spans="1:6" x14ac:dyDescent="0.2">
      <c r="A16" s="8" t="s">
        <v>148</v>
      </c>
      <c r="B16" s="9"/>
      <c r="C16" s="9"/>
      <c r="D16" s="9"/>
      <c r="E16" s="10"/>
      <c r="F16" s="10"/>
    </row>
    <row r="17" spans="1:6" x14ac:dyDescent="0.2">
      <c r="A17" s="8" t="s">
        <v>149</v>
      </c>
      <c r="B17" s="9"/>
      <c r="C17" s="9"/>
      <c r="D17" s="9"/>
      <c r="E17" s="10"/>
      <c r="F17" s="10"/>
    </row>
    <row r="18" spans="1:6" x14ac:dyDescent="0.2">
      <c r="A18" s="9" t="s">
        <v>193</v>
      </c>
      <c r="B18" s="9" t="s">
        <v>572</v>
      </c>
      <c r="C18" s="9" t="s">
        <v>156</v>
      </c>
      <c r="D18" s="9">
        <v>1000</v>
      </c>
      <c r="E18" s="10">
        <v>994.78300000000002</v>
      </c>
      <c r="F18" s="10">
        <v>8.2413953111373406</v>
      </c>
    </row>
    <row r="19" spans="1:6" x14ac:dyDescent="0.2">
      <c r="A19" s="9" t="s">
        <v>206</v>
      </c>
      <c r="B19" s="9" t="s">
        <v>799</v>
      </c>
      <c r="C19" s="9" t="s">
        <v>156</v>
      </c>
      <c r="D19" s="9">
        <v>1000</v>
      </c>
      <c r="E19" s="10">
        <v>994.23800000000006</v>
      </c>
      <c r="F19" s="10">
        <v>8.2368801953336206</v>
      </c>
    </row>
    <row r="20" spans="1:6" x14ac:dyDescent="0.2">
      <c r="A20" s="9" t="s">
        <v>152</v>
      </c>
      <c r="B20" s="9" t="s">
        <v>781</v>
      </c>
      <c r="C20" s="9" t="s">
        <v>153</v>
      </c>
      <c r="D20" s="9">
        <v>1000</v>
      </c>
      <c r="E20" s="10">
        <v>989.46799999999996</v>
      </c>
      <c r="F20" s="10">
        <v>8.1973625762809004</v>
      </c>
    </row>
    <row r="21" spans="1:6" x14ac:dyDescent="0.2">
      <c r="A21" s="8" t="s">
        <v>134</v>
      </c>
      <c r="B21" s="9"/>
      <c r="C21" s="9"/>
      <c r="D21" s="9"/>
      <c r="E21" s="12">
        <f>SUM(E18:E20)</f>
        <v>2978.489</v>
      </c>
      <c r="F21" s="12">
        <f>SUM(F18:F20)</f>
        <v>24.67563808275186</v>
      </c>
    </row>
    <row r="22" spans="1:6" x14ac:dyDescent="0.2">
      <c r="A22" s="9"/>
      <c r="B22" s="9"/>
      <c r="C22" s="9"/>
      <c r="D22" s="9"/>
      <c r="E22" s="10"/>
      <c r="F22" s="10"/>
    </row>
    <row r="23" spans="1:6" x14ac:dyDescent="0.2">
      <c r="A23" s="8" t="s">
        <v>154</v>
      </c>
      <c r="B23" s="9"/>
      <c r="C23" s="9"/>
      <c r="D23" s="9"/>
      <c r="E23" s="10"/>
      <c r="F23" s="10"/>
    </row>
    <row r="24" spans="1:6" x14ac:dyDescent="0.2">
      <c r="A24" s="9" t="s">
        <v>262</v>
      </c>
      <c r="B24" s="9" t="s">
        <v>574</v>
      </c>
      <c r="C24" s="9" t="s">
        <v>151</v>
      </c>
      <c r="D24" s="9">
        <v>200</v>
      </c>
      <c r="E24" s="10">
        <v>996.5</v>
      </c>
      <c r="F24" s="10">
        <v>8.2556199970730901</v>
      </c>
    </row>
    <row r="25" spans="1:6" x14ac:dyDescent="0.2">
      <c r="A25" s="9" t="s">
        <v>263</v>
      </c>
      <c r="B25" s="9" t="s">
        <v>576</v>
      </c>
      <c r="C25" s="9" t="s">
        <v>156</v>
      </c>
      <c r="D25" s="9">
        <v>200</v>
      </c>
      <c r="E25" s="10">
        <v>995.28099999999995</v>
      </c>
      <c r="F25" s="10">
        <v>8.2455210499818392</v>
      </c>
    </row>
    <row r="26" spans="1:6" x14ac:dyDescent="0.2">
      <c r="A26" s="9" t="s">
        <v>264</v>
      </c>
      <c r="B26" s="9" t="s">
        <v>595</v>
      </c>
      <c r="C26" s="9" t="s">
        <v>156</v>
      </c>
      <c r="D26" s="9">
        <v>180</v>
      </c>
      <c r="E26" s="10">
        <v>898.05150000000003</v>
      </c>
      <c r="F26" s="10">
        <v>7.4400119636743396</v>
      </c>
    </row>
    <row r="27" spans="1:6" x14ac:dyDescent="0.2">
      <c r="A27" s="9" t="s">
        <v>209</v>
      </c>
      <c r="B27" s="9" t="s">
        <v>575</v>
      </c>
      <c r="C27" s="9" t="s">
        <v>156</v>
      </c>
      <c r="D27" s="9">
        <v>140</v>
      </c>
      <c r="E27" s="10">
        <v>696.05690000000004</v>
      </c>
      <c r="F27" s="10">
        <v>5.7665642375722097</v>
      </c>
    </row>
    <row r="28" spans="1:6" x14ac:dyDescent="0.2">
      <c r="A28" s="9" t="s">
        <v>210</v>
      </c>
      <c r="B28" s="9" t="s">
        <v>800</v>
      </c>
      <c r="C28" s="9" t="s">
        <v>151</v>
      </c>
      <c r="D28" s="9">
        <v>140</v>
      </c>
      <c r="E28" s="10">
        <v>693.3682</v>
      </c>
      <c r="F28" s="10">
        <v>5.7442893901199898</v>
      </c>
    </row>
    <row r="29" spans="1:6" x14ac:dyDescent="0.2">
      <c r="A29" s="9" t="s">
        <v>265</v>
      </c>
      <c r="B29" s="9" t="s">
        <v>587</v>
      </c>
      <c r="C29" s="9" t="s">
        <v>151</v>
      </c>
      <c r="D29" s="9">
        <v>100</v>
      </c>
      <c r="E29" s="10">
        <v>496.31</v>
      </c>
      <c r="F29" s="10">
        <v>4.1117378431985401</v>
      </c>
    </row>
    <row r="30" spans="1:6" x14ac:dyDescent="0.2">
      <c r="A30" s="9" t="s">
        <v>266</v>
      </c>
      <c r="B30" s="9" t="s">
        <v>594</v>
      </c>
      <c r="C30" s="9" t="s">
        <v>156</v>
      </c>
      <c r="D30" s="9">
        <v>100</v>
      </c>
      <c r="E30" s="10">
        <v>494.01850000000002</v>
      </c>
      <c r="F30" s="10">
        <v>4.0927536452825404</v>
      </c>
    </row>
    <row r="31" spans="1:6" x14ac:dyDescent="0.2">
      <c r="A31" s="9" t="s">
        <v>267</v>
      </c>
      <c r="B31" s="9" t="s">
        <v>588</v>
      </c>
      <c r="C31" s="9" t="s">
        <v>153</v>
      </c>
      <c r="D31" s="9">
        <v>100</v>
      </c>
      <c r="E31" s="10">
        <v>493.87849999999997</v>
      </c>
      <c r="F31" s="10">
        <v>4.0915937990210303</v>
      </c>
    </row>
    <row r="32" spans="1:6" x14ac:dyDescent="0.2">
      <c r="A32" s="8" t="s">
        <v>134</v>
      </c>
      <c r="B32" s="9"/>
      <c r="C32" s="9"/>
      <c r="D32" s="9"/>
      <c r="E32" s="12">
        <f>SUM(E24:E31)</f>
        <v>5763.4646000000002</v>
      </c>
      <c r="F32" s="12">
        <f>SUM(F24:F31)</f>
        <v>47.748091925923575</v>
      </c>
    </row>
    <row r="33" spans="1:6" x14ac:dyDescent="0.2">
      <c r="A33" s="9"/>
      <c r="B33" s="9"/>
      <c r="C33" s="9"/>
      <c r="D33" s="9"/>
      <c r="E33" s="10"/>
      <c r="F33" s="10"/>
    </row>
    <row r="34" spans="1:6" x14ac:dyDescent="0.2">
      <c r="A34" s="8" t="s">
        <v>134</v>
      </c>
      <c r="B34" s="9"/>
      <c r="C34" s="9"/>
      <c r="D34" s="9"/>
      <c r="E34" s="12">
        <v>10146.3998584</v>
      </c>
      <c r="F34" s="12">
        <v>84.059028167894212</v>
      </c>
    </row>
    <row r="35" spans="1:6" x14ac:dyDescent="0.2">
      <c r="A35" s="9"/>
      <c r="B35" s="9"/>
      <c r="C35" s="9"/>
      <c r="D35" s="9"/>
      <c r="E35" s="10"/>
      <c r="F35" s="10"/>
    </row>
    <row r="36" spans="1:6" x14ac:dyDescent="0.2">
      <c r="A36" s="8" t="s">
        <v>159</v>
      </c>
      <c r="B36" s="9"/>
      <c r="C36" s="9"/>
      <c r="D36" s="9"/>
      <c r="E36" s="12">
        <v>1924.1652677</v>
      </c>
      <c r="F36" s="12">
        <v>15.94</v>
      </c>
    </row>
    <row r="37" spans="1:6" x14ac:dyDescent="0.2">
      <c r="A37" s="9"/>
      <c r="B37" s="9"/>
      <c r="C37" s="9"/>
      <c r="D37" s="9"/>
      <c r="E37" s="10"/>
      <c r="F37" s="10"/>
    </row>
    <row r="38" spans="1:6" x14ac:dyDescent="0.2">
      <c r="A38" s="13" t="s">
        <v>160</v>
      </c>
      <c r="B38" s="6"/>
      <c r="C38" s="6"/>
      <c r="D38" s="6"/>
      <c r="E38" s="14">
        <v>12070.5652677</v>
      </c>
      <c r="F38" s="14">
        <f xml:space="preserve"> ROUND(SUM(F34:F37),2)</f>
        <v>100</v>
      </c>
    </row>
    <row r="39" spans="1:6" x14ac:dyDescent="0.2">
      <c r="A39" s="1" t="s">
        <v>163</v>
      </c>
    </row>
    <row r="45" spans="1:6" x14ac:dyDescent="0.2">
      <c r="A45" s="1" t="s">
        <v>164</v>
      </c>
    </row>
    <row r="46" spans="1:6" x14ac:dyDescent="0.2">
      <c r="A46" s="1" t="s">
        <v>860</v>
      </c>
    </row>
    <row r="47" spans="1:6" x14ac:dyDescent="0.2">
      <c r="A47" s="1" t="s">
        <v>558</v>
      </c>
    </row>
    <row r="48" spans="1:6" x14ac:dyDescent="0.2">
      <c r="A48" s="3" t="s">
        <v>519</v>
      </c>
      <c r="D48" s="16">
        <v>10.010199999999999</v>
      </c>
    </row>
    <row r="49" spans="1:4" x14ac:dyDescent="0.2">
      <c r="A49" s="3" t="s">
        <v>520</v>
      </c>
      <c r="D49" s="16">
        <v>23.953700000000001</v>
      </c>
    </row>
    <row r="50" spans="1:4" x14ac:dyDescent="0.2">
      <c r="A50" s="3" t="s">
        <v>521</v>
      </c>
      <c r="D50" s="16">
        <v>10.012700000000001</v>
      </c>
    </row>
    <row r="51" spans="1:4" x14ac:dyDescent="0.2">
      <c r="A51" s="3" t="s">
        <v>518</v>
      </c>
      <c r="D51" s="16">
        <v>23.2913</v>
      </c>
    </row>
    <row r="53" spans="1:4" x14ac:dyDescent="0.2">
      <c r="A53" s="1" t="s">
        <v>559</v>
      </c>
    </row>
    <row r="54" spans="1:4" x14ac:dyDescent="0.2">
      <c r="A54" s="3" t="s">
        <v>519</v>
      </c>
      <c r="D54" s="16">
        <v>10.010199999999999</v>
      </c>
    </row>
    <row r="55" spans="1:4" x14ac:dyDescent="0.2">
      <c r="A55" s="3" t="s">
        <v>520</v>
      </c>
      <c r="D55" s="16">
        <v>24.765699999999999</v>
      </c>
    </row>
    <row r="56" spans="1:4" x14ac:dyDescent="0.2">
      <c r="A56" s="3" t="s">
        <v>521</v>
      </c>
      <c r="D56" s="16">
        <v>10.012700000000001</v>
      </c>
    </row>
    <row r="57" spans="1:4" x14ac:dyDescent="0.2">
      <c r="A57" s="3" t="s">
        <v>518</v>
      </c>
      <c r="D57" s="16">
        <v>23.994299999999999</v>
      </c>
    </row>
    <row r="59" spans="1:4" x14ac:dyDescent="0.2">
      <c r="A59" s="1" t="s">
        <v>169</v>
      </c>
      <c r="D59" s="17"/>
    </row>
    <row r="60" spans="1:4" x14ac:dyDescent="0.2">
      <c r="A60" s="1"/>
      <c r="D60" s="17"/>
    </row>
    <row r="61" spans="1:4" x14ac:dyDescent="0.2">
      <c r="A61" s="35" t="s">
        <v>550</v>
      </c>
      <c r="B61" s="36"/>
      <c r="C61" s="43" t="s">
        <v>557</v>
      </c>
      <c r="D61" s="44"/>
    </row>
    <row r="62" spans="1:4" ht="12.75" x14ac:dyDescent="0.2">
      <c r="A62" s="45"/>
      <c r="B62" s="46"/>
      <c r="C62" s="37" t="s">
        <v>551</v>
      </c>
      <c r="D62" s="37" t="s">
        <v>552</v>
      </c>
    </row>
    <row r="63" spans="1:4" ht="12.75" x14ac:dyDescent="0.2">
      <c r="A63" s="39" t="s">
        <v>521</v>
      </c>
      <c r="B63" s="40"/>
      <c r="C63" s="38">
        <v>0.21854999189999996</v>
      </c>
      <c r="D63" s="38">
        <v>0.20248243360000001</v>
      </c>
    </row>
    <row r="64" spans="1:4" ht="12.75" x14ac:dyDescent="0.2">
      <c r="A64" s="39" t="s">
        <v>519</v>
      </c>
      <c r="B64" s="40"/>
      <c r="C64" s="38">
        <v>0.24272904189999991</v>
      </c>
      <c r="D64" s="38">
        <v>0.22488386610000008</v>
      </c>
    </row>
    <row r="65" spans="1:5" x14ac:dyDescent="0.2">
      <c r="A65" s="1"/>
      <c r="D65" s="17"/>
    </row>
    <row r="68" spans="1:5" x14ac:dyDescent="0.2">
      <c r="A68" s="1" t="s">
        <v>171</v>
      </c>
      <c r="D68" s="18">
        <v>8.9008599419965792E-2</v>
      </c>
      <c r="E68" s="2" t="s">
        <v>172</v>
      </c>
    </row>
  </sheetData>
  <sortState ref="A44:D47">
    <sortCondition ref="A44"/>
  </sortState>
  <mergeCells count="3">
    <mergeCell ref="B1:E1"/>
    <mergeCell ref="C61:D61"/>
    <mergeCell ref="A62:B6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showGridLines="0" workbookViewId="0"/>
  </sheetViews>
  <sheetFormatPr defaultRowHeight="11.25" x14ac:dyDescent="0.2"/>
  <cols>
    <col min="1" max="1" width="38" style="3" customWidth="1"/>
    <col min="2" max="2" width="44.7109375" style="3" bestFit="1" customWidth="1"/>
    <col min="3" max="3" width="12.140625" style="3" bestFit="1" customWidth="1"/>
    <col min="4" max="4" width="9.7109375" style="3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47" t="s">
        <v>868</v>
      </c>
      <c r="C1" s="47"/>
      <c r="D1" s="47"/>
      <c r="E1" s="47"/>
    </row>
    <row r="3" spans="1:6" s="1" customFormat="1" x14ac:dyDescent="0.2">
      <c r="A3" s="4" t="s">
        <v>0</v>
      </c>
      <c r="B3" s="4" t="s">
        <v>1</v>
      </c>
      <c r="C3" s="4" t="s">
        <v>173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135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221</v>
      </c>
      <c r="B8" s="9" t="s">
        <v>671</v>
      </c>
      <c r="C8" s="9" t="s">
        <v>222</v>
      </c>
      <c r="D8" s="9">
        <v>500</v>
      </c>
      <c r="E8" s="10">
        <v>4997.9250000000002</v>
      </c>
      <c r="F8" s="10">
        <v>4.9852240436684099</v>
      </c>
    </row>
    <row r="9" spans="1:6" x14ac:dyDescent="0.2">
      <c r="A9" s="9" t="s">
        <v>136</v>
      </c>
      <c r="B9" s="9" t="s">
        <v>600</v>
      </c>
      <c r="C9" s="9" t="s">
        <v>137</v>
      </c>
      <c r="D9" s="9">
        <v>400</v>
      </c>
      <c r="E9" s="10">
        <v>4042.6039999999998</v>
      </c>
      <c r="F9" s="10">
        <v>4.0323307492269498</v>
      </c>
    </row>
    <row r="10" spans="1:6" x14ac:dyDescent="0.2">
      <c r="A10" s="9" t="s">
        <v>223</v>
      </c>
      <c r="B10" s="9" t="s">
        <v>662</v>
      </c>
      <c r="C10" s="9" t="s">
        <v>224</v>
      </c>
      <c r="D10" s="9">
        <v>350</v>
      </c>
      <c r="E10" s="10">
        <v>3611.2579999999998</v>
      </c>
      <c r="F10" s="10">
        <v>3.6020809054737501</v>
      </c>
    </row>
    <row r="11" spans="1:6" x14ac:dyDescent="0.2">
      <c r="A11" s="9" t="s">
        <v>225</v>
      </c>
      <c r="B11" s="9" t="s">
        <v>613</v>
      </c>
      <c r="C11" s="9" t="s">
        <v>226</v>
      </c>
      <c r="D11" s="9">
        <v>7</v>
      </c>
      <c r="E11" s="10">
        <v>3580.9690000000001</v>
      </c>
      <c r="F11" s="10">
        <v>3.57186887727031</v>
      </c>
    </row>
    <row r="12" spans="1:6" x14ac:dyDescent="0.2">
      <c r="A12" s="9" t="s">
        <v>227</v>
      </c>
      <c r="B12" s="9" t="s">
        <v>601</v>
      </c>
      <c r="C12" s="9" t="s">
        <v>224</v>
      </c>
      <c r="D12" s="9">
        <v>350</v>
      </c>
      <c r="E12" s="10">
        <v>3578.19</v>
      </c>
      <c r="F12" s="10">
        <v>3.5690969393926202</v>
      </c>
    </row>
    <row r="13" spans="1:6" x14ac:dyDescent="0.2">
      <c r="A13" s="9" t="s">
        <v>228</v>
      </c>
      <c r="B13" s="9" t="s">
        <v>659</v>
      </c>
      <c r="C13" s="9" t="s">
        <v>226</v>
      </c>
      <c r="D13" s="9">
        <v>7</v>
      </c>
      <c r="E13" s="10">
        <v>3546.3539999999998</v>
      </c>
      <c r="F13" s="10">
        <v>3.5373418424965601</v>
      </c>
    </row>
    <row r="14" spans="1:6" x14ac:dyDescent="0.2">
      <c r="A14" s="9" t="s">
        <v>229</v>
      </c>
      <c r="B14" s="9" t="s">
        <v>665</v>
      </c>
      <c r="C14" s="9" t="s">
        <v>230</v>
      </c>
      <c r="D14" s="9">
        <v>250</v>
      </c>
      <c r="E14" s="10">
        <v>2643.4974999999999</v>
      </c>
      <c r="F14" s="10">
        <v>2.6367797228604499</v>
      </c>
    </row>
    <row r="15" spans="1:6" x14ac:dyDescent="0.2">
      <c r="A15" s="9" t="s">
        <v>231</v>
      </c>
      <c r="B15" s="9" t="s">
        <v>610</v>
      </c>
      <c r="C15" s="9" t="s">
        <v>147</v>
      </c>
      <c r="D15" s="9">
        <v>300</v>
      </c>
      <c r="E15" s="10">
        <v>1966.944</v>
      </c>
      <c r="F15" s="10">
        <v>1.9619455116572</v>
      </c>
    </row>
    <row r="16" spans="1:6" x14ac:dyDescent="0.2">
      <c r="A16" s="9" t="s">
        <v>143</v>
      </c>
      <c r="B16" s="9" t="s">
        <v>623</v>
      </c>
      <c r="C16" s="9" t="s">
        <v>144</v>
      </c>
      <c r="D16" s="9">
        <v>50</v>
      </c>
      <c r="E16" s="10">
        <v>503.52449999999999</v>
      </c>
      <c r="F16" s="10">
        <v>0.50224492043720403</v>
      </c>
    </row>
    <row r="17" spans="1:6" x14ac:dyDescent="0.2">
      <c r="A17" s="9" t="s">
        <v>186</v>
      </c>
      <c r="B17" s="9" t="s">
        <v>801</v>
      </c>
      <c r="C17" s="9" t="s">
        <v>187</v>
      </c>
      <c r="D17" s="9">
        <v>45</v>
      </c>
      <c r="E17" s="10">
        <v>453.27735000000001</v>
      </c>
      <c r="F17" s="10">
        <v>0.45212546080029198</v>
      </c>
    </row>
    <row r="18" spans="1:6" x14ac:dyDescent="0.2">
      <c r="A18" s="9" t="s">
        <v>232</v>
      </c>
      <c r="B18" s="9" t="s">
        <v>672</v>
      </c>
      <c r="C18" s="9" t="s">
        <v>187</v>
      </c>
      <c r="D18" s="9">
        <v>40</v>
      </c>
      <c r="E18" s="10">
        <v>415.1508</v>
      </c>
      <c r="F18" s="10">
        <v>0.414095799738527</v>
      </c>
    </row>
    <row r="19" spans="1:6" x14ac:dyDescent="0.2">
      <c r="A19" s="9" t="s">
        <v>141</v>
      </c>
      <c r="B19" s="9" t="s">
        <v>619</v>
      </c>
      <c r="C19" s="9" t="s">
        <v>142</v>
      </c>
      <c r="D19" s="9">
        <v>30</v>
      </c>
      <c r="E19" s="10">
        <v>305.87700000000001</v>
      </c>
      <c r="F19" s="10">
        <v>0.30509969133293602</v>
      </c>
    </row>
    <row r="20" spans="1:6" x14ac:dyDescent="0.2">
      <c r="A20" s="8" t="s">
        <v>134</v>
      </c>
      <c r="B20" s="9"/>
      <c r="C20" s="9"/>
      <c r="D20" s="9"/>
      <c r="E20" s="12">
        <f>SUM(E8:E19)</f>
        <v>29645.57115</v>
      </c>
      <c r="F20" s="12">
        <f>SUM(F8:F19)</f>
        <v>29.570234464355202</v>
      </c>
    </row>
    <row r="21" spans="1:6" x14ac:dyDescent="0.2">
      <c r="A21" s="9"/>
      <c r="B21" s="9"/>
      <c r="C21" s="9"/>
      <c r="D21" s="9"/>
      <c r="E21" s="10"/>
      <c r="F21" s="10"/>
    </row>
    <row r="22" spans="1:6" x14ac:dyDescent="0.2">
      <c r="A22" s="8" t="s">
        <v>145</v>
      </c>
      <c r="B22" s="9"/>
      <c r="C22" s="9"/>
      <c r="D22" s="9"/>
      <c r="E22" s="10"/>
      <c r="F22" s="10"/>
    </row>
    <row r="23" spans="1:6" x14ac:dyDescent="0.2">
      <c r="A23" s="9" t="s">
        <v>244</v>
      </c>
      <c r="B23" s="9" t="s">
        <v>651</v>
      </c>
      <c r="C23" s="9" t="s">
        <v>245</v>
      </c>
      <c r="D23" s="9">
        <v>580</v>
      </c>
      <c r="E23" s="10">
        <v>7695.6952000000001</v>
      </c>
      <c r="F23" s="10">
        <v>7.6761385462534104</v>
      </c>
    </row>
    <row r="24" spans="1:6" x14ac:dyDescent="0.2">
      <c r="A24" s="9" t="s">
        <v>246</v>
      </c>
      <c r="B24" s="9" t="s">
        <v>695</v>
      </c>
      <c r="C24" s="9" t="s">
        <v>234</v>
      </c>
      <c r="D24" s="9">
        <v>50</v>
      </c>
      <c r="E24" s="10">
        <v>6637.875</v>
      </c>
      <c r="F24" s="10">
        <v>6.6210065274819998</v>
      </c>
    </row>
    <row r="25" spans="1:6" x14ac:dyDescent="0.2">
      <c r="A25" s="9" t="s">
        <v>233</v>
      </c>
      <c r="B25" s="9" t="s">
        <v>635</v>
      </c>
      <c r="C25" s="9" t="s">
        <v>234</v>
      </c>
      <c r="D25" s="9">
        <v>550</v>
      </c>
      <c r="E25" s="10">
        <v>5573.9364999999998</v>
      </c>
      <c r="F25" s="10">
        <v>5.5597717568152696</v>
      </c>
    </row>
    <row r="26" spans="1:6" x14ac:dyDescent="0.2">
      <c r="A26" s="9" t="s">
        <v>235</v>
      </c>
      <c r="B26" s="9" t="s">
        <v>729</v>
      </c>
      <c r="C26" s="9" t="s">
        <v>234</v>
      </c>
      <c r="D26" s="9">
        <v>394</v>
      </c>
      <c r="E26" s="10">
        <v>4046.7739999999999</v>
      </c>
      <c r="F26" s="10">
        <v>4.0364901522316101</v>
      </c>
    </row>
    <row r="27" spans="1:6" x14ac:dyDescent="0.2">
      <c r="A27" s="9" t="s">
        <v>247</v>
      </c>
      <c r="B27" s="9" t="s">
        <v>649</v>
      </c>
      <c r="C27" s="9" t="s">
        <v>248</v>
      </c>
      <c r="D27" s="9">
        <v>29</v>
      </c>
      <c r="E27" s="10">
        <v>3492.3859000000002</v>
      </c>
      <c r="F27" s="10">
        <v>3.48351088870852</v>
      </c>
    </row>
    <row r="28" spans="1:6" x14ac:dyDescent="0.2">
      <c r="A28" s="9" t="s">
        <v>236</v>
      </c>
      <c r="B28" s="9" t="s">
        <v>707</v>
      </c>
      <c r="C28" s="9" t="s">
        <v>237</v>
      </c>
      <c r="D28" s="9">
        <v>320</v>
      </c>
      <c r="E28" s="10">
        <v>3273.5360000000001</v>
      </c>
      <c r="F28" s="10">
        <v>3.2652171401159702</v>
      </c>
    </row>
    <row r="29" spans="1:6" x14ac:dyDescent="0.2">
      <c r="A29" s="9" t="s">
        <v>249</v>
      </c>
      <c r="B29" s="9" t="s">
        <v>802</v>
      </c>
      <c r="C29" s="9" t="s">
        <v>250</v>
      </c>
      <c r="D29" s="9">
        <v>270</v>
      </c>
      <c r="E29" s="10">
        <v>3178.4724000000001</v>
      </c>
      <c r="F29" s="10">
        <v>3.1703951200981302</v>
      </c>
    </row>
    <row r="30" spans="1:6" x14ac:dyDescent="0.2">
      <c r="A30" s="9" t="s">
        <v>238</v>
      </c>
      <c r="B30" s="9" t="s">
        <v>726</v>
      </c>
      <c r="C30" s="9" t="s">
        <v>239</v>
      </c>
      <c r="D30" s="9">
        <v>250</v>
      </c>
      <c r="E30" s="10">
        <v>2651.2550000000001</v>
      </c>
      <c r="F30" s="10">
        <v>2.6445175091455102</v>
      </c>
    </row>
    <row r="31" spans="1:6" x14ac:dyDescent="0.2">
      <c r="A31" s="9" t="s">
        <v>240</v>
      </c>
      <c r="B31" s="9" t="s">
        <v>727</v>
      </c>
      <c r="C31" s="9" t="s">
        <v>239</v>
      </c>
      <c r="D31" s="9">
        <v>250</v>
      </c>
      <c r="E31" s="10">
        <v>2626.9</v>
      </c>
      <c r="F31" s="10">
        <v>2.6202244011890001</v>
      </c>
    </row>
    <row r="32" spans="1:6" x14ac:dyDescent="0.2">
      <c r="A32" s="9" t="s">
        <v>241</v>
      </c>
      <c r="B32" s="9" t="s">
        <v>728</v>
      </c>
      <c r="C32" s="9" t="s">
        <v>239</v>
      </c>
      <c r="D32" s="9">
        <v>250</v>
      </c>
      <c r="E32" s="10">
        <v>2601.8649999999998</v>
      </c>
      <c r="F32" s="10">
        <v>2.59525302127969</v>
      </c>
    </row>
    <row r="33" spans="1:6" x14ac:dyDescent="0.2">
      <c r="A33" s="9" t="s">
        <v>251</v>
      </c>
      <c r="B33" s="9" t="s">
        <v>631</v>
      </c>
      <c r="C33" s="9" t="s">
        <v>252</v>
      </c>
      <c r="D33" s="9">
        <v>192</v>
      </c>
      <c r="E33" s="10">
        <v>2347.01568</v>
      </c>
      <c r="F33" s="10">
        <v>2.34105133606502</v>
      </c>
    </row>
    <row r="34" spans="1:6" x14ac:dyDescent="0.2">
      <c r="A34" s="9" t="s">
        <v>253</v>
      </c>
      <c r="B34" s="9" t="s">
        <v>725</v>
      </c>
      <c r="C34" s="9" t="s">
        <v>254</v>
      </c>
      <c r="D34" s="9">
        <v>250</v>
      </c>
      <c r="E34" s="10">
        <v>2300.8775000000001</v>
      </c>
      <c r="F34" s="10">
        <v>2.2950304045250101</v>
      </c>
    </row>
    <row r="35" spans="1:6" x14ac:dyDescent="0.2">
      <c r="A35" s="9" t="s">
        <v>242</v>
      </c>
      <c r="B35" s="9" t="s">
        <v>708</v>
      </c>
      <c r="C35" s="9" t="s">
        <v>234</v>
      </c>
      <c r="D35" s="9">
        <v>200</v>
      </c>
      <c r="E35" s="10">
        <v>2053.48</v>
      </c>
      <c r="F35" s="10">
        <v>2.0482616024034401</v>
      </c>
    </row>
    <row r="36" spans="1:6" x14ac:dyDescent="0.2">
      <c r="A36" s="9" t="s">
        <v>255</v>
      </c>
      <c r="B36" s="9" t="s">
        <v>767</v>
      </c>
      <c r="C36" s="9" t="s">
        <v>248</v>
      </c>
      <c r="D36" s="9">
        <v>16</v>
      </c>
      <c r="E36" s="10">
        <v>1889.0096000000001</v>
      </c>
      <c r="F36" s="10">
        <v>1.88420916213037</v>
      </c>
    </row>
    <row r="37" spans="1:6" x14ac:dyDescent="0.2">
      <c r="A37" s="9" t="s">
        <v>243</v>
      </c>
      <c r="B37" s="9" t="s">
        <v>634</v>
      </c>
      <c r="C37" s="9" t="s">
        <v>234</v>
      </c>
      <c r="D37" s="9">
        <v>75</v>
      </c>
      <c r="E37" s="10">
        <v>758.85374999999999</v>
      </c>
      <c r="F37" s="10">
        <v>0.75692531603174096</v>
      </c>
    </row>
    <row r="38" spans="1:6" x14ac:dyDescent="0.2">
      <c r="A38" s="8" t="s">
        <v>134</v>
      </c>
      <c r="B38" s="9"/>
      <c r="C38" s="9"/>
      <c r="D38" s="9"/>
      <c r="E38" s="12">
        <f>SUM(E23:E37)</f>
        <v>51127.931530000002</v>
      </c>
      <c r="F38" s="12">
        <f>SUM(F23:F37)</f>
        <v>50.998002884474687</v>
      </c>
    </row>
    <row r="39" spans="1:6" x14ac:dyDescent="0.2">
      <c r="A39" s="9"/>
      <c r="B39" s="9"/>
      <c r="C39" s="9"/>
      <c r="D39" s="9"/>
      <c r="E39" s="10"/>
      <c r="F39" s="10"/>
    </row>
    <row r="40" spans="1:6" x14ac:dyDescent="0.2">
      <c r="A40" s="8" t="s">
        <v>148</v>
      </c>
      <c r="B40" s="9"/>
      <c r="C40" s="9"/>
      <c r="D40" s="9"/>
      <c r="E40" s="10"/>
      <c r="F40" s="10"/>
    </row>
    <row r="41" spans="1:6" x14ac:dyDescent="0.2">
      <c r="A41" s="8" t="s">
        <v>149</v>
      </c>
      <c r="B41" s="9"/>
      <c r="C41" s="9"/>
      <c r="D41" s="9"/>
      <c r="E41" s="10"/>
      <c r="F41" s="10"/>
    </row>
    <row r="42" spans="1:6" x14ac:dyDescent="0.2">
      <c r="A42" s="9" t="s">
        <v>256</v>
      </c>
      <c r="B42" s="9" t="s">
        <v>789</v>
      </c>
      <c r="C42" s="9" t="s">
        <v>151</v>
      </c>
      <c r="D42" s="9">
        <v>6500</v>
      </c>
      <c r="E42" s="10">
        <v>6111.7809999999999</v>
      </c>
      <c r="F42" s="10">
        <v>6.0962494616937501</v>
      </c>
    </row>
    <row r="43" spans="1:6" x14ac:dyDescent="0.2">
      <c r="A43" s="9" t="s">
        <v>257</v>
      </c>
      <c r="B43" s="9" t="s">
        <v>771</v>
      </c>
      <c r="C43" s="9" t="s">
        <v>156</v>
      </c>
      <c r="D43" s="9">
        <v>1500</v>
      </c>
      <c r="E43" s="10">
        <v>1410.4110000000001</v>
      </c>
      <c r="F43" s="10">
        <v>1.4068267988524099</v>
      </c>
    </row>
    <row r="44" spans="1:6" x14ac:dyDescent="0.2">
      <c r="A44" s="8" t="s">
        <v>134</v>
      </c>
      <c r="B44" s="9"/>
      <c r="C44" s="9"/>
      <c r="D44" s="9"/>
      <c r="E44" s="12">
        <f>SUM(E42:E43)</f>
        <v>7522.192</v>
      </c>
      <c r="F44" s="12">
        <f>SUM(F42:F43)</f>
        <v>7.5030762605461598</v>
      </c>
    </row>
    <row r="45" spans="1:6" x14ac:dyDescent="0.2">
      <c r="A45" s="9"/>
      <c r="B45" s="9"/>
      <c r="C45" s="9"/>
      <c r="D45" s="9"/>
      <c r="E45" s="10"/>
      <c r="F45" s="10"/>
    </row>
    <row r="46" spans="1:6" x14ac:dyDescent="0.2">
      <c r="A46" s="8" t="s">
        <v>154</v>
      </c>
      <c r="B46" s="9"/>
      <c r="C46" s="9"/>
      <c r="D46" s="9"/>
      <c r="E46" s="10"/>
      <c r="F46" s="10"/>
    </row>
    <row r="47" spans="1:6" x14ac:dyDescent="0.2">
      <c r="A47" s="9" t="s">
        <v>210</v>
      </c>
      <c r="B47" s="9" t="s">
        <v>800</v>
      </c>
      <c r="C47" s="9" t="s">
        <v>151</v>
      </c>
      <c r="D47" s="9">
        <v>560</v>
      </c>
      <c r="E47" s="10">
        <v>2773.4728</v>
      </c>
      <c r="F47" s="10">
        <v>2.76642472366439</v>
      </c>
    </row>
    <row r="48" spans="1:6" x14ac:dyDescent="0.2">
      <c r="A48" s="8" t="s">
        <v>134</v>
      </c>
      <c r="B48" s="9"/>
      <c r="C48" s="9"/>
      <c r="D48" s="9"/>
      <c r="E48" s="12">
        <f>SUM(E47:E47)</f>
        <v>2773.4728</v>
      </c>
      <c r="F48" s="12">
        <f>SUM(F47:F47)</f>
        <v>2.76642472366439</v>
      </c>
    </row>
    <row r="49" spans="1:6" x14ac:dyDescent="0.2">
      <c r="A49" s="9"/>
      <c r="B49" s="9"/>
      <c r="C49" s="9"/>
      <c r="D49" s="9"/>
      <c r="E49" s="10"/>
      <c r="F49" s="10"/>
    </row>
    <row r="50" spans="1:6" x14ac:dyDescent="0.2">
      <c r="A50" s="8" t="s">
        <v>211</v>
      </c>
      <c r="B50" s="9"/>
      <c r="C50" s="9"/>
      <c r="D50" s="9"/>
      <c r="E50" s="10"/>
      <c r="F50" s="10"/>
    </row>
    <row r="51" spans="1:6" x14ac:dyDescent="0.2">
      <c r="A51" s="9" t="s">
        <v>258</v>
      </c>
      <c r="B51" s="9" t="s">
        <v>803</v>
      </c>
      <c r="C51" s="9" t="s">
        <v>213</v>
      </c>
      <c r="D51" s="9">
        <v>5000000</v>
      </c>
      <c r="E51" s="10">
        <v>4929.6750000000002</v>
      </c>
      <c r="F51" s="10">
        <v>4.9171474836999503</v>
      </c>
    </row>
    <row r="52" spans="1:6" x14ac:dyDescent="0.2">
      <c r="A52" s="8" t="s">
        <v>134</v>
      </c>
      <c r="B52" s="9"/>
      <c r="C52" s="9"/>
      <c r="D52" s="9"/>
      <c r="E52" s="12">
        <f>SUM(E51:E51)</f>
        <v>4929.6750000000002</v>
      </c>
      <c r="F52" s="12">
        <f>SUM(F51:F51)</f>
        <v>4.9171474836999503</v>
      </c>
    </row>
    <row r="53" spans="1:6" x14ac:dyDescent="0.2">
      <c r="A53" s="9"/>
      <c r="B53" s="9"/>
      <c r="C53" s="9"/>
      <c r="D53" s="9"/>
      <c r="E53" s="10"/>
      <c r="F53" s="10"/>
    </row>
    <row r="54" spans="1:6" x14ac:dyDescent="0.2">
      <c r="A54" s="8" t="s">
        <v>134</v>
      </c>
      <c r="B54" s="9"/>
      <c r="C54" s="9"/>
      <c r="D54" s="9"/>
      <c r="E54" s="12">
        <v>95998.842479999992</v>
      </c>
      <c r="F54" s="12">
        <v>95.754885816740398</v>
      </c>
    </row>
    <row r="55" spans="1:6" x14ac:dyDescent="0.2">
      <c r="A55" s="9"/>
      <c r="B55" s="9"/>
      <c r="C55" s="9"/>
      <c r="D55" s="9"/>
      <c r="E55" s="10"/>
      <c r="F55" s="10"/>
    </row>
    <row r="56" spans="1:6" x14ac:dyDescent="0.2">
      <c r="A56" s="8" t="s">
        <v>159</v>
      </c>
      <c r="B56" s="9"/>
      <c r="C56" s="9"/>
      <c r="D56" s="9"/>
      <c r="E56" s="12">
        <v>4255.9320267000003</v>
      </c>
      <c r="F56" s="12">
        <v>4.25</v>
      </c>
    </row>
    <row r="57" spans="1:6" x14ac:dyDescent="0.2">
      <c r="A57" s="9"/>
      <c r="B57" s="9"/>
      <c r="C57" s="9"/>
      <c r="D57" s="9"/>
      <c r="E57" s="10"/>
      <c r="F57" s="10"/>
    </row>
    <row r="58" spans="1:6" x14ac:dyDescent="0.2">
      <c r="A58" s="13" t="s">
        <v>160</v>
      </c>
      <c r="B58" s="6"/>
      <c r="C58" s="6"/>
      <c r="D58" s="6"/>
      <c r="E58" s="14">
        <v>100254.7720267</v>
      </c>
      <c r="F58" s="14">
        <f xml:space="preserve"> ROUND(SUM(F54:F57),2)</f>
        <v>100</v>
      </c>
    </row>
    <row r="59" spans="1:6" x14ac:dyDescent="0.2">
      <c r="A59" s="1" t="s">
        <v>163</v>
      </c>
    </row>
    <row r="60" spans="1:6" x14ac:dyDescent="0.2">
      <c r="A60" s="1" t="s">
        <v>855</v>
      </c>
    </row>
    <row r="61" spans="1:6" x14ac:dyDescent="0.2">
      <c r="A61" s="1" t="s">
        <v>856</v>
      </c>
    </row>
    <row r="63" spans="1:6" x14ac:dyDescent="0.2">
      <c r="A63" s="1" t="s">
        <v>164</v>
      </c>
    </row>
    <row r="64" spans="1:6" x14ac:dyDescent="0.2">
      <c r="A64" s="1" t="s">
        <v>860</v>
      </c>
    </row>
    <row r="65" spans="1:4" x14ac:dyDescent="0.2">
      <c r="A65" s="1" t="s">
        <v>558</v>
      </c>
    </row>
    <row r="66" spans="1:4" x14ac:dyDescent="0.2">
      <c r="A66" s="3" t="s">
        <v>535</v>
      </c>
      <c r="D66" s="16">
        <v>16.834399999999999</v>
      </c>
    </row>
    <row r="67" spans="1:4" x14ac:dyDescent="0.2">
      <c r="A67" s="3" t="s">
        <v>533</v>
      </c>
      <c r="D67" s="16">
        <v>17.394600000000001</v>
      </c>
    </row>
    <row r="68" spans="1:4" x14ac:dyDescent="0.2">
      <c r="A68" s="3" t="s">
        <v>520</v>
      </c>
      <c r="D68" s="16">
        <v>53.243200000000002</v>
      </c>
    </row>
    <row r="69" spans="1:4" x14ac:dyDescent="0.2">
      <c r="A69" s="3" t="s">
        <v>536</v>
      </c>
      <c r="D69" s="16">
        <v>14.2334</v>
      </c>
    </row>
    <row r="70" spans="1:4" x14ac:dyDescent="0.2">
      <c r="A70" s="3" t="s">
        <v>530</v>
      </c>
      <c r="D70" s="16">
        <v>16.076799999999999</v>
      </c>
    </row>
    <row r="71" spans="1:4" x14ac:dyDescent="0.2">
      <c r="A71" s="3" t="s">
        <v>529</v>
      </c>
      <c r="D71" s="16">
        <v>13.7882</v>
      </c>
    </row>
    <row r="72" spans="1:4" x14ac:dyDescent="0.2">
      <c r="A72" s="3" t="s">
        <v>518</v>
      </c>
      <c r="D72" s="16">
        <v>51.790999999999997</v>
      </c>
    </row>
    <row r="73" spans="1:4" x14ac:dyDescent="0.2">
      <c r="A73" s="3" t="s">
        <v>534</v>
      </c>
      <c r="D73" s="16">
        <v>13.619199999999999</v>
      </c>
    </row>
    <row r="74" spans="1:4" x14ac:dyDescent="0.2">
      <c r="A74" s="3" t="s">
        <v>532</v>
      </c>
      <c r="D74" s="16">
        <v>15.5695</v>
      </c>
    </row>
    <row r="75" spans="1:4" x14ac:dyDescent="0.2">
      <c r="A75" s="3" t="s">
        <v>531</v>
      </c>
      <c r="D75" s="16">
        <v>13.3446</v>
      </c>
    </row>
    <row r="77" spans="1:4" x14ac:dyDescent="0.2">
      <c r="A77" s="1" t="s">
        <v>559</v>
      </c>
    </row>
    <row r="78" spans="1:4" x14ac:dyDescent="0.2">
      <c r="A78" s="3" t="s">
        <v>535</v>
      </c>
      <c r="D78" s="16">
        <v>17.82</v>
      </c>
    </row>
    <row r="79" spans="1:4" x14ac:dyDescent="0.2">
      <c r="A79" s="3" t="s">
        <v>533</v>
      </c>
      <c r="D79" s="16">
        <v>18.4833</v>
      </c>
    </row>
    <row r="80" spans="1:4" x14ac:dyDescent="0.2">
      <c r="A80" s="3" t="s">
        <v>520</v>
      </c>
      <c r="D80" s="16">
        <v>56.538699999999999</v>
      </c>
    </row>
    <row r="81" spans="1:4" x14ac:dyDescent="0.2">
      <c r="A81" s="3" t="s">
        <v>536</v>
      </c>
      <c r="D81" s="16">
        <v>14.565799999999999</v>
      </c>
    </row>
    <row r="82" spans="1:4" x14ac:dyDescent="0.2">
      <c r="A82" s="3" t="s">
        <v>530</v>
      </c>
      <c r="D82" s="16">
        <v>16.456399999999999</v>
      </c>
    </row>
    <row r="83" spans="1:4" x14ac:dyDescent="0.2">
      <c r="A83" s="3" t="s">
        <v>529</v>
      </c>
      <c r="D83" s="16">
        <v>14.0763</v>
      </c>
    </row>
    <row r="84" spans="1:4" x14ac:dyDescent="0.2">
      <c r="A84" s="3" t="s">
        <v>518</v>
      </c>
      <c r="D84" s="16">
        <v>54.823099999999997</v>
      </c>
    </row>
    <row r="85" spans="1:4" x14ac:dyDescent="0.2">
      <c r="A85" s="3" t="s">
        <v>534</v>
      </c>
      <c r="D85" s="16">
        <v>13.860200000000001</v>
      </c>
    </row>
    <row r="86" spans="1:4" x14ac:dyDescent="0.2">
      <c r="A86" s="3" t="s">
        <v>532</v>
      </c>
      <c r="D86" s="16">
        <v>15.8651</v>
      </c>
    </row>
    <row r="87" spans="1:4" x14ac:dyDescent="0.2">
      <c r="A87" s="3" t="s">
        <v>531</v>
      </c>
      <c r="D87" s="16">
        <v>13.56</v>
      </c>
    </row>
    <row r="89" spans="1:4" x14ac:dyDescent="0.2">
      <c r="A89" s="1" t="s">
        <v>169</v>
      </c>
      <c r="D89" s="17"/>
    </row>
    <row r="90" spans="1:4" x14ac:dyDescent="0.2">
      <c r="A90" s="1"/>
      <c r="D90" s="17"/>
    </row>
    <row r="91" spans="1:4" x14ac:dyDescent="0.2">
      <c r="A91" s="35" t="s">
        <v>550</v>
      </c>
      <c r="B91" s="36"/>
      <c r="C91" s="43" t="s">
        <v>557</v>
      </c>
      <c r="D91" s="44"/>
    </row>
    <row r="92" spans="1:4" ht="12.75" x14ac:dyDescent="0.2">
      <c r="A92" s="45"/>
      <c r="B92" s="46"/>
      <c r="C92" s="37" t="s">
        <v>551</v>
      </c>
      <c r="D92" s="37" t="s">
        <v>552</v>
      </c>
    </row>
    <row r="93" spans="1:4" ht="12.75" x14ac:dyDescent="0.2">
      <c r="A93" s="39" t="s">
        <v>532</v>
      </c>
      <c r="B93" s="40"/>
      <c r="C93" s="38">
        <v>0.43335901200000004</v>
      </c>
      <c r="D93" s="38">
        <v>0.40149892799999998</v>
      </c>
    </row>
    <row r="94" spans="1:4" ht="12.75" x14ac:dyDescent="0.2">
      <c r="A94" s="39" t="s">
        <v>531</v>
      </c>
      <c r="B94" s="40"/>
      <c r="C94" s="38">
        <v>0.39724576100000003</v>
      </c>
      <c r="D94" s="38">
        <v>0.36804068400000001</v>
      </c>
    </row>
    <row r="95" spans="1:4" ht="12.75" x14ac:dyDescent="0.2">
      <c r="A95" s="39" t="s">
        <v>534</v>
      </c>
      <c r="B95" s="40"/>
      <c r="C95" s="38">
        <v>0.39724576100000003</v>
      </c>
      <c r="D95" s="38">
        <v>0.36804068400000001</v>
      </c>
    </row>
    <row r="96" spans="1:4" ht="12.75" x14ac:dyDescent="0.2">
      <c r="A96" s="39" t="s">
        <v>530</v>
      </c>
      <c r="B96" s="40"/>
      <c r="C96" s="38">
        <v>0.43335901200000004</v>
      </c>
      <c r="D96" s="38">
        <v>0.40149892799999998</v>
      </c>
    </row>
    <row r="97" spans="1:5" ht="12.75" x14ac:dyDescent="0.2">
      <c r="A97" s="39" t="s">
        <v>529</v>
      </c>
      <c r="B97" s="40"/>
      <c r="C97" s="38">
        <v>0.39724576100000003</v>
      </c>
      <c r="D97" s="38">
        <v>0.36804068400000001</v>
      </c>
    </row>
    <row r="98" spans="1:5" ht="12.75" x14ac:dyDescent="0.2">
      <c r="A98" s="39" t="s">
        <v>536</v>
      </c>
      <c r="B98" s="40"/>
      <c r="C98" s="38">
        <v>0.39724576100000003</v>
      </c>
      <c r="D98" s="38">
        <v>0.36804068400000001</v>
      </c>
    </row>
    <row r="99" spans="1:5" x14ac:dyDescent="0.2">
      <c r="A99" s="1"/>
      <c r="D99" s="17"/>
    </row>
    <row r="101" spans="1:5" x14ac:dyDescent="0.2">
      <c r="A101" s="1" t="s">
        <v>171</v>
      </c>
      <c r="D101" s="18">
        <v>2.0008347167496701</v>
      </c>
      <c r="E101" s="2" t="s">
        <v>172</v>
      </c>
    </row>
  </sheetData>
  <sortState ref="A64:D73">
    <sortCondition ref="A64"/>
  </sortState>
  <mergeCells count="3">
    <mergeCell ref="B1:E1"/>
    <mergeCell ref="C91:D91"/>
    <mergeCell ref="A92:B9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25AC25-0266-43C7-BA7B-D1F48C755277}"/>
</file>

<file path=customXml/itemProps2.xml><?xml version="1.0" encoding="utf-8"?>
<ds:datastoreItem xmlns:ds="http://schemas.openxmlformats.org/officeDocument/2006/customXml" ds:itemID="{507090F0-6AF3-447A-8857-1541A2098088}"/>
</file>

<file path=customXml/itemProps3.xml><?xml version="1.0" encoding="utf-8"?>
<ds:datastoreItem xmlns:ds="http://schemas.openxmlformats.org/officeDocument/2006/customXml" ds:itemID="{05733278-8BFB-423A-B20D-1697B43729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UL-SH</vt:lpstr>
      <vt:lpstr>TM</vt:lpstr>
      <vt:lpstr>TIIOF</vt:lpstr>
      <vt:lpstr>TICBOF</vt:lpstr>
      <vt:lpstr>TI</vt:lpstr>
      <vt:lpstr>SP</vt:lpstr>
      <vt:lpstr>MD</vt:lpstr>
      <vt:lpstr>LP</vt:lpstr>
      <vt:lpstr>IB</vt:lpstr>
      <vt:lpstr>GS</vt:lpstr>
      <vt:lpstr>GN</vt:lpstr>
      <vt:lpstr>FISPF</vt:lpstr>
      <vt:lpstr>FBPF</vt:lpstr>
      <vt:lpstr>BF</vt:lpstr>
      <vt:lpstr>PP</vt:lpstr>
      <vt:lpstr>MP</vt:lpstr>
      <vt:lpstr>TX</vt:lpstr>
      <vt:lpstr>TG</vt:lpstr>
      <vt:lpstr>SM</vt:lpstr>
      <vt:lpstr>PR</vt:lpstr>
      <vt:lpstr>IT</vt:lpstr>
      <vt:lpstr>IF</vt:lpstr>
      <vt:lpstr>IE</vt:lpstr>
      <vt:lpstr>HG</vt:lpstr>
      <vt:lpstr>FX</vt:lpstr>
      <vt:lpstr>FIUS</vt:lpstr>
      <vt:lpstr>FIMAS</vt:lpstr>
      <vt:lpstr>FF</vt:lpstr>
      <vt:lpstr>FEGF</vt:lpstr>
      <vt:lpstr>FC</vt:lpstr>
      <vt:lpstr>F5</vt:lpstr>
      <vt:lpstr>F4</vt:lpstr>
      <vt:lpstr>F3</vt:lpstr>
      <vt:lpstr>F2</vt:lpstr>
      <vt:lpstr>F1</vt:lpstr>
      <vt:lpstr>BU</vt:lpstr>
      <vt:lpstr>BC</vt:lpstr>
      <vt:lpstr>AE</vt:lpstr>
      <vt:lpstr>++</vt:lpstr>
    </vt:vector>
  </TitlesOfParts>
  <Company>Franklin Templeton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Sheth, Piyush</dc:creator>
  <cp:lastModifiedBy>Sheth, Piyush</cp:lastModifiedBy>
  <dcterms:created xsi:type="dcterms:W3CDTF">2016-11-09T10:23:49Z</dcterms:created>
  <dcterms:modified xsi:type="dcterms:W3CDTF">2016-11-09T16:41:29Z</dcterms:modified>
</cp:coreProperties>
</file>