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360" yWindow="45" windowWidth="15480" windowHeight="8580" firstSheet="20" activeTab="20"/>
  </bookViews>
  <sheets>
    <sheet name="T20" sheetId="1" r:id="rId1"/>
    <sheet name="T19" sheetId="2" r:id="rId2"/>
    <sheet name="T18" sheetId="3" r:id="rId3"/>
    <sheet name="T17" sheetId="4" r:id="rId4"/>
    <sheet name="T16" sheetId="5" r:id="rId5"/>
    <sheet name="T15" sheetId="6" r:id="rId6"/>
    <sheet name="T14" sheetId="7" r:id="rId7"/>
    <sheet name="T13" sheetId="8" r:id="rId8"/>
    <sheet name="T12" sheetId="9" r:id="rId9"/>
    <sheet name="T11" sheetId="10" r:id="rId10"/>
    <sheet name="T10" sheetId="11" r:id="rId11"/>
    <sheet name="T09" sheetId="12" r:id="rId12"/>
    <sheet name="T08" sheetId="13" r:id="rId13"/>
    <sheet name="T07" sheetId="14" r:id="rId14"/>
    <sheet name="T06" sheetId="15" r:id="rId15"/>
    <sheet name="T05" sheetId="16" r:id="rId16"/>
    <sheet name="T04" sheetId="17" r:id="rId17"/>
    <sheet name="T03" sheetId="18" r:id="rId18"/>
    <sheet name="T02" sheetId="19" r:id="rId19"/>
    <sheet name="T01" sheetId="20" r:id="rId20"/>
    <sheet name="STF" sheetId="21" r:id="rId21"/>
    <sheet name="SEF" sheetId="22" r:id="rId22"/>
    <sheet name="SD1" sheetId="23" r:id="rId23"/>
    <sheet name="S99" sheetId="24" r:id="rId24"/>
    <sheet name="S98" sheetId="25" r:id="rId25"/>
    <sheet name="S97" sheetId="26" r:id="rId26"/>
    <sheet name="S96" sheetId="27" r:id="rId27"/>
    <sheet name="S95" sheetId="28" r:id="rId28"/>
    <sheet name="S94" sheetId="29" r:id="rId29"/>
    <sheet name="S93" sheetId="30" r:id="rId30"/>
    <sheet name="S85" sheetId="31" r:id="rId31"/>
    <sheet name="S63" sheetId="32" r:id="rId32"/>
    <sheet name="S58" sheetId="33" r:id="rId33"/>
    <sheet name="P3J" sheetId="34" r:id="rId34"/>
    <sheet name="P3I" sheetId="35" r:id="rId35"/>
    <sheet name="P3H" sheetId="36" r:id="rId36"/>
    <sheet name="P3G" sheetId="37" r:id="rId37"/>
    <sheet name="P3F" sheetId="38" r:id="rId38"/>
    <sheet name="P3E" sheetId="39" r:id="rId39"/>
    <sheet name="P3D" sheetId="40" r:id="rId40"/>
    <sheet name="P3C" sheetId="41" r:id="rId41"/>
    <sheet name="P3B" sheetId="42" r:id="rId42"/>
    <sheet name="NTF" sheetId="43" r:id="rId43"/>
    <sheet name="KIP" sheetId="44" r:id="rId44"/>
    <sheet name="MID" sheetId="45" r:id="rId45"/>
    <sheet name="MAA" sheetId="46" r:id="rId46"/>
    <sheet name="LIQ" sheetId="47" r:id="rId47"/>
    <sheet name="KOP" sheetId="48" r:id="rId48"/>
    <sheet name="KGS" sheetId="49" r:id="rId49"/>
    <sheet name="KGI" sheetId="50" r:id="rId50"/>
    <sheet name="K30" sheetId="51" r:id="rId51"/>
    <sheet name="I3A" sheetId="52" r:id="rId52"/>
    <sheet name="H01" sheetId="53" r:id="rId53"/>
    <sheet name="GTF" sheetId="54" r:id="rId54"/>
    <sheet name="GOF" sheetId="55" r:id="rId55"/>
    <sheet name="GEM" sheetId="56" r:id="rId56"/>
    <sheet name="FOF" sheetId="57" r:id="rId57"/>
    <sheet name="FLX" sheetId="58" r:id="rId58"/>
    <sheet name="FLT" sheetId="59" r:id="rId59"/>
    <sheet name="FLR" sheetId="60" r:id="rId60"/>
    <sheet name="EME" sheetId="61" r:id="rId61"/>
    <sheet name="ELS" sheetId="62" r:id="rId62"/>
    <sheet name="CRO" sheetId="63" r:id="rId63"/>
    <sheet name="CPL" sheetId="64" r:id="rId64"/>
    <sheet name="CLASSIC EQUITY" sheetId="65" r:id="rId65"/>
    <sheet name="BTF" sheetId="66" r:id="rId66"/>
    <sheet name="BST" sheetId="67" r:id="rId67"/>
    <sheet name="BON" sheetId="68" r:id="rId68"/>
    <sheet name="BAL" sheetId="69" r:id="rId69"/>
    <sheet name="NAV Details" sheetId="70" r:id="rId70"/>
    <sheet name="Dividend Details" sheetId="71" r:id="rId71"/>
    <sheet name="Common Notes" sheetId="72" r:id="rId72"/>
  </sheets>
  <calcPr calcId="152511"/>
  <customWorkbookViews>
    <customWorkbookView name="arra0279 - Personal View" guid="{A86ADA93-E1B8-41D6-BE06-75F0585B8915}" mergeInterval="0" personalView="1" maximized="1" windowWidth="1362" windowHeight="579" activeSheetId="21"/>
    <customWorkbookView name="pram0682 - Personal View" guid="{BEB33F25-4342-4C1F-9006-498BA586A2C5}" mergeInterval="0" personalView="1" maximized="1" windowWidth="1020" windowHeight="594" activeSheetId="22"/>
  </customWorkbookViews>
</workbook>
</file>

<file path=xl/calcChain.xml><?xml version="1.0" encoding="utf-8"?>
<calcChain xmlns="http://schemas.openxmlformats.org/spreadsheetml/2006/main">
  <c r="H69" i="48" l="1"/>
  <c r="G69" i="48"/>
  <c r="H99" i="64"/>
  <c r="G99" i="64"/>
  <c r="G89" i="68"/>
  <c r="G90" i="68"/>
  <c r="G96" i="68"/>
  <c r="H21" i="68" s="1"/>
  <c r="G77" i="61"/>
  <c r="H77" i="61"/>
  <c r="G79" i="61"/>
  <c r="G56" i="53"/>
  <c r="G58" i="53" s="1"/>
  <c r="H56" i="53"/>
  <c r="G60" i="48"/>
  <c r="H60" i="48"/>
  <c r="G54" i="22"/>
  <c r="H54" i="22"/>
  <c r="H64" i="22"/>
  <c r="H65" i="22"/>
  <c r="G65" i="22"/>
  <c r="H5" i="16"/>
  <c r="H6" i="16"/>
  <c r="H9" i="16" s="1"/>
  <c r="H7" i="16"/>
  <c r="H8" i="16"/>
  <c r="G9" i="16"/>
  <c r="G14" i="16"/>
  <c r="H14" i="16" s="1"/>
  <c r="H16" i="16" s="1"/>
  <c r="H11" i="16"/>
  <c r="H5" i="15"/>
  <c r="H10" i="15" s="1"/>
  <c r="H6" i="15"/>
  <c r="H7" i="15"/>
  <c r="H8" i="15"/>
  <c r="H9" i="15"/>
  <c r="G10" i="15"/>
  <c r="G15" i="15" s="1"/>
  <c r="H15" i="15" s="1"/>
  <c r="H12" i="15"/>
  <c r="H13" i="68"/>
  <c r="H29" i="68"/>
  <c r="H45" i="68"/>
  <c r="H61" i="68"/>
  <c r="H80" i="68"/>
  <c r="H16" i="68"/>
  <c r="H32" i="68"/>
  <c r="H48" i="68"/>
  <c r="H65" i="68"/>
  <c r="H89" i="68"/>
  <c r="H15" i="68"/>
  <c r="H31" i="68"/>
  <c r="H47" i="68"/>
  <c r="H64" i="68"/>
  <c r="H78" i="68"/>
  <c r="H14" i="68"/>
  <c r="H30" i="68"/>
  <c r="H46" i="68"/>
  <c r="H67" i="68"/>
  <c r="H88" i="68"/>
  <c r="H17" i="15" l="1"/>
  <c r="H81" i="68"/>
  <c r="H42" i="68"/>
  <c r="H10" i="68"/>
  <c r="H59" i="68"/>
  <c r="H27" i="68"/>
  <c r="H86" i="68"/>
  <c r="H90" i="68" s="1"/>
  <c r="H44" i="68"/>
  <c r="H12" i="68"/>
  <c r="H57" i="68"/>
  <c r="H25" i="68"/>
  <c r="H73" i="68"/>
  <c r="H50" i="68"/>
  <c r="H34" i="68"/>
  <c r="H18" i="68"/>
  <c r="H92" i="68"/>
  <c r="H51" i="68"/>
  <c r="H35" i="68"/>
  <c r="H19" i="68"/>
  <c r="H94" i="68"/>
  <c r="H75" i="68"/>
  <c r="H52" i="68"/>
  <c r="H36" i="68"/>
  <c r="H20" i="68"/>
  <c r="H87" i="68"/>
  <c r="H66" i="68"/>
  <c r="H69" i="68" s="1"/>
  <c r="H49" i="68"/>
  <c r="H33" i="68"/>
  <c r="H17" i="68"/>
  <c r="H58" i="68"/>
  <c r="H26" i="68"/>
  <c r="H74" i="68"/>
  <c r="H43" i="68"/>
  <c r="H11" i="68"/>
  <c r="H60" i="68"/>
  <c r="H28" i="68"/>
  <c r="H76" i="68"/>
  <c r="H41" i="68"/>
  <c r="H9" i="68"/>
  <c r="H77" i="68"/>
  <c r="H54" i="68"/>
  <c r="H38" i="68"/>
  <c r="H22" i="68"/>
  <c r="H6" i="68"/>
  <c r="H68" i="68"/>
  <c r="H55" i="68"/>
  <c r="H39" i="68"/>
  <c r="H23" i="68"/>
  <c r="H7" i="68"/>
  <c r="H79" i="68"/>
  <c r="H56" i="68"/>
  <c r="H40" i="68"/>
  <c r="H24" i="68"/>
  <c r="H8" i="68"/>
  <c r="H72" i="68"/>
  <c r="H82" i="68" s="1"/>
  <c r="H53" i="68"/>
  <c r="H37" i="68"/>
  <c r="H62" i="68" l="1"/>
  <c r="H96" i="68" s="1"/>
</calcChain>
</file>

<file path=xl/sharedStrings.xml><?xml version="1.0" encoding="utf-8"?>
<sst xmlns="http://schemas.openxmlformats.org/spreadsheetml/2006/main" count="6777" uniqueCount="1480">
  <si>
    <t>Bank</t>
  </si>
  <si>
    <t>Duration</t>
  </si>
  <si>
    <t>Kotak Mahindra Bank Ltd.</t>
  </si>
  <si>
    <t>367 Days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</si>
  <si>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</si>
  <si>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</si>
  <si>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</si>
  <si>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</si>
  <si>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</si>
  <si>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</si>
  <si>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43.22%</t>
  </si>
  <si>
    <t>** Thinly traded/non-traded securities- Fair value as determined by Kotak Mahindra Asset  Management Company</t>
  </si>
  <si>
    <t>Ltd  in accordance with guidelines on valuation of securities for mutual funds issued by the Securities and</t>
  </si>
  <si>
    <t>Exchange board of India and approved by the Trustees.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</si>
  <si>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</si>
  <si>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</si>
  <si>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</si>
  <si>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</si>
  <si>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</si>
  <si>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</si>
  <si>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Total Number of contracts entered into</t>
  </si>
  <si>
    <t xml:space="preserve">Gross Notional Value of contracts </t>
  </si>
  <si>
    <t>LACS</t>
  </si>
  <si>
    <t>Net Profit/Loss value on all contracts</t>
  </si>
  <si>
    <t>Portfolio of Kotak Mahindra Bond Unit Scheme 99 as on 30-Sep-2013</t>
  </si>
  <si>
    <t>Rating</t>
  </si>
  <si>
    <t>Debentures and Bonds</t>
  </si>
  <si>
    <t>Reliance Ports And Terminals Limited**</t>
  </si>
  <si>
    <t>INE941D07125</t>
  </si>
  <si>
    <t>Reliance Utilities And Power Private Limited**</t>
  </si>
  <si>
    <t>INE936D07067</t>
  </si>
  <si>
    <t>Reliance Jio Infocomm Limited**</t>
  </si>
  <si>
    <t>INE110L08011</t>
  </si>
  <si>
    <t>Sterlite Industries (India) Ltd**</t>
  </si>
  <si>
    <t>INE268A07111</t>
  </si>
  <si>
    <t>CRISIL AA+</t>
  </si>
  <si>
    <t>Tata Power Company Ltd.**</t>
  </si>
  <si>
    <t>INE245A07093</t>
  </si>
  <si>
    <t>CRISIL AA</t>
  </si>
  <si>
    <t>INE245A08042</t>
  </si>
  <si>
    <t>Tata Motors Finance Ltd**</t>
  </si>
  <si>
    <t>INE909H07AQ2</t>
  </si>
  <si>
    <t>CRISIL AA-</t>
  </si>
  <si>
    <t>HPCL Mittal Pipelines Ltd.**</t>
  </si>
  <si>
    <t>INE803N07043</t>
  </si>
  <si>
    <t>ICRA AA-</t>
  </si>
  <si>
    <t>Gujarat State Petroleum Corporation Ltd.**</t>
  </si>
  <si>
    <t>INE065L08041</t>
  </si>
  <si>
    <t>Talwandi Sabo Power Limited**</t>
  </si>
  <si>
    <t>INE694L07016</t>
  </si>
  <si>
    <t>CRISIL AA+(so)</t>
  </si>
  <si>
    <t>HDB Financial Services Ltd.**</t>
  </si>
  <si>
    <t>INE756I07266</t>
  </si>
  <si>
    <t>CARE AAA</t>
  </si>
  <si>
    <t>Aditya Birla Nuvo Limited**</t>
  </si>
  <si>
    <t>INE069A08038</t>
  </si>
  <si>
    <t>ICRA AA+</t>
  </si>
  <si>
    <t>ZCB</t>
  </si>
  <si>
    <t>Lands End Properties Private Limited**</t>
  </si>
  <si>
    <t>INE776K07021</t>
  </si>
  <si>
    <t>CARE AA+(SO)</t>
  </si>
  <si>
    <t>INE268A07137</t>
  </si>
  <si>
    <t>INE803N07035</t>
  </si>
  <si>
    <t>Aditya Birla Finance Ltd.**</t>
  </si>
  <si>
    <t>INE860H07268</t>
  </si>
  <si>
    <t>ICRA AA</t>
  </si>
  <si>
    <t>Food Corporation of India</t>
  </si>
  <si>
    <t>INE861G08027</t>
  </si>
  <si>
    <t>Magma Fincorp Limited**</t>
  </si>
  <si>
    <t>INE511C07276</t>
  </si>
  <si>
    <t>Shriram City Union Finance Ltd.**</t>
  </si>
  <si>
    <t>INE722A07224</t>
  </si>
  <si>
    <t>Fullerton India Credit Co. Ltd.**</t>
  </si>
  <si>
    <t>INE535H07183</t>
  </si>
  <si>
    <t>INE268A07103</t>
  </si>
  <si>
    <t>INE803N07027</t>
  </si>
  <si>
    <t>INE722A07414</t>
  </si>
  <si>
    <t>GE Capital Services India.**</t>
  </si>
  <si>
    <t>INE587B07TP1</t>
  </si>
  <si>
    <t>Mandava Holdings Private Limited**</t>
  </si>
  <si>
    <t>INE689L07032</t>
  </si>
  <si>
    <t>BRICKWORK BWR AA+(SO)</t>
  </si>
  <si>
    <t>Hero FinCorp Ltd.**</t>
  </si>
  <si>
    <t>INE957N07013</t>
  </si>
  <si>
    <t>Shriram Transport Finance Co Ltd.**</t>
  </si>
  <si>
    <t>INE721A07ES4</t>
  </si>
  <si>
    <t>INE909H07AP4</t>
  </si>
  <si>
    <t>INE721A08612</t>
  </si>
  <si>
    <t>FITCH AA(ind)</t>
  </si>
  <si>
    <t>INE721A07DL1</t>
  </si>
  <si>
    <t>YES Bank Ltd.**</t>
  </si>
  <si>
    <t>INE528G09079</t>
  </si>
  <si>
    <t>INE245A08034</t>
  </si>
  <si>
    <t>Central Bank Of India**</t>
  </si>
  <si>
    <t>INE483A09252</t>
  </si>
  <si>
    <t>Infrastructure Leasing &amp; Financial Services Limited**</t>
  </si>
  <si>
    <t>INE871D07ML9</t>
  </si>
  <si>
    <t>ICRA AAA</t>
  </si>
  <si>
    <t>Indostar Capital Finance Private Limited**</t>
  </si>
  <si>
    <t>INE896L07033</t>
  </si>
  <si>
    <t>CARE AA-</t>
  </si>
  <si>
    <t>National Bank for Agriculture and Rural Development**</t>
  </si>
  <si>
    <t>INE261F09IF4</t>
  </si>
  <si>
    <t>HDFC Ltd.**</t>
  </si>
  <si>
    <t>INE001A07IB8</t>
  </si>
  <si>
    <t>PNB Housing Finance Ltd.**</t>
  </si>
  <si>
    <t>INE572E09031</t>
  </si>
  <si>
    <t>L &amp; T Infrastructure Development Project Ltd.**</t>
  </si>
  <si>
    <t>INE981F07027</t>
  </si>
  <si>
    <t>Power Finance Corporation Ltd.**</t>
  </si>
  <si>
    <t>INE134E08FR9</t>
  </si>
  <si>
    <t>Tata Steel Limited**</t>
  </si>
  <si>
    <t>INE081A08181</t>
  </si>
  <si>
    <t>INE756I07027</t>
  </si>
  <si>
    <t>LIC Housing Finance Ltd.**</t>
  </si>
  <si>
    <t>INE115A07EB5</t>
  </si>
  <si>
    <t>INE134E08EY8</t>
  </si>
  <si>
    <t>INE261F09HF6</t>
  </si>
  <si>
    <t>INE115A07DD3</t>
  </si>
  <si>
    <t>INE115A07BY3</t>
  </si>
  <si>
    <t>Tata Motors Ltd.**</t>
  </si>
  <si>
    <t>INE155A07185</t>
  </si>
  <si>
    <t>INE115A07AO6</t>
  </si>
  <si>
    <t>INE261F09HN0</t>
  </si>
  <si>
    <t>INE115A07BV9</t>
  </si>
  <si>
    <t>INE134E08DZ7</t>
  </si>
  <si>
    <t>Power Grid Corporation of India Ltd.**</t>
  </si>
  <si>
    <t>INE752E07EK8</t>
  </si>
  <si>
    <t>Sundaram BNP Paribas Home Finance Ltd**</t>
  </si>
  <si>
    <t>INE667F07311</t>
  </si>
  <si>
    <t>CARE CARE AA+</t>
  </si>
  <si>
    <t>INE721A07952</t>
  </si>
  <si>
    <t>HPCL Mittal Energy Ltd.</t>
  </si>
  <si>
    <t>INE137K08016</t>
  </si>
  <si>
    <t>INE137K07034</t>
  </si>
  <si>
    <t>INE137K07026</t>
  </si>
  <si>
    <t>INE137K07018</t>
  </si>
  <si>
    <t>Mandava Holdings Private Limited</t>
  </si>
  <si>
    <t>INE689L07024</t>
  </si>
  <si>
    <t>Government Stock - 2027</t>
  </si>
  <si>
    <t>IN0020070069</t>
  </si>
  <si>
    <t>Government Stock - 2023</t>
  </si>
  <si>
    <t>IN0020130012</t>
  </si>
  <si>
    <t>Government Stock - 2030</t>
  </si>
  <si>
    <t>IN0020110055</t>
  </si>
  <si>
    <t>Government Stock - 2025</t>
  </si>
  <si>
    <t>IN0020120047</t>
  </si>
  <si>
    <t>Government Stock - 2026</t>
  </si>
  <si>
    <t>IN0020120039</t>
  </si>
  <si>
    <t>IN0020060086</t>
  </si>
  <si>
    <t>Government Stock - 2042</t>
  </si>
  <si>
    <t>IN0020120062</t>
  </si>
  <si>
    <t>Government Stock - 2020</t>
  </si>
  <si>
    <t>IN0020120054</t>
  </si>
  <si>
    <t>Money Market Instruments</t>
  </si>
  <si>
    <t>Commercial Paper (CP)/Certificate of Deposits (CD)**</t>
  </si>
  <si>
    <t>CP</t>
  </si>
  <si>
    <t>Sundaram Finance Ltd.</t>
  </si>
  <si>
    <t>INE660A14JO8</t>
  </si>
  <si>
    <t>CRISIL A1+</t>
  </si>
  <si>
    <t>INE001A14IT6</t>
  </si>
  <si>
    <t>ICRA A1+</t>
  </si>
  <si>
    <t>Bajaj Finance Limited</t>
  </si>
  <si>
    <t>INE296A14FV4</t>
  </si>
  <si>
    <t>IL&amp;FS FinancialServices Ltd.</t>
  </si>
  <si>
    <t>INE121H14CE2</t>
  </si>
  <si>
    <t>Average Maturity of the portfolio : 10.27 Years</t>
  </si>
  <si>
    <t>Limited  in accordance with guidelines on valuation of securities for mutual funds issued by the Securities and</t>
  </si>
  <si>
    <r>
      <t>Privately placed / Unlisted</t>
    </r>
    <r>
      <rPr>
        <b/>
        <sz val="7"/>
        <rFont val="Times New Roman"/>
        <family val="1"/>
      </rPr>
      <t xml:space="preserve"> **</t>
    </r>
  </si>
  <si>
    <t>Portfolio of Kotak Bond Short Term Plan as on 30-Sep-2013</t>
  </si>
  <si>
    <t>Power Finance Corporation Ltd.</t>
  </si>
  <si>
    <t>INE134E08FK4</t>
  </si>
  <si>
    <t>INE756I07241</t>
  </si>
  <si>
    <t>INE756I07225</t>
  </si>
  <si>
    <t>Sterlite Industries (India) Ltd</t>
  </si>
  <si>
    <t>INE268A07145</t>
  </si>
  <si>
    <t>Raymond Ltd.**</t>
  </si>
  <si>
    <t>INE301A08340</t>
  </si>
  <si>
    <t>CARE CARE AA-</t>
  </si>
  <si>
    <t>INE001A07IW4</t>
  </si>
  <si>
    <t>Cholamandalam Investment and Finance Company Ltd**</t>
  </si>
  <si>
    <t>INE121A07GN3</t>
  </si>
  <si>
    <t>INE121A07GM5</t>
  </si>
  <si>
    <t>INE667F07998</t>
  </si>
  <si>
    <t>INE115A07DZ6</t>
  </si>
  <si>
    <t>INE001A07IL7</t>
  </si>
  <si>
    <t>IDFC Limited**</t>
  </si>
  <si>
    <t>INE043D07EV1</t>
  </si>
  <si>
    <t>INE001A07JH3</t>
  </si>
  <si>
    <t>INE301A08332</t>
  </si>
  <si>
    <t>INE043D07BV7</t>
  </si>
  <si>
    <t>INE909H07768</t>
  </si>
  <si>
    <t>INE134E08ER2</t>
  </si>
  <si>
    <t>FRD</t>
  </si>
  <si>
    <t>Aditya Birla Finance Ltd.****</t>
  </si>
  <si>
    <t>INE860H07193</t>
  </si>
  <si>
    <t>INE043D07DR1</t>
  </si>
  <si>
    <t>INE001A07HD6</t>
  </si>
  <si>
    <t>INE134E08EX0</t>
  </si>
  <si>
    <t>Export-Import Bank of India.**</t>
  </si>
  <si>
    <t>INE514E08589</t>
  </si>
  <si>
    <t>INE115A07CE3</t>
  </si>
  <si>
    <t>INE115A07EG4</t>
  </si>
  <si>
    <t>INE134E08FU3</t>
  </si>
  <si>
    <t>INE514E08738</t>
  </si>
  <si>
    <t>INE043D07BQ7</t>
  </si>
  <si>
    <t>INE721A08729</t>
  </si>
  <si>
    <t>INE134E08DY0</t>
  </si>
  <si>
    <t>INE895D08386</t>
  </si>
  <si>
    <t>CD</t>
  </si>
  <si>
    <t>INE141A16MR1</t>
  </si>
  <si>
    <t>State Bank of Hyderabad</t>
  </si>
  <si>
    <t>INE649A16EK5</t>
  </si>
  <si>
    <t>The South Indian Bank Ltd.</t>
  </si>
  <si>
    <t>INE683A16BB9</t>
  </si>
  <si>
    <t>IDBI Bank Ltd.</t>
  </si>
  <si>
    <t>INE008A16NE8</t>
  </si>
  <si>
    <t>State Bank of Mysore</t>
  </si>
  <si>
    <t>INE651A16FE1</t>
  </si>
  <si>
    <t>INE090A16YC7</t>
  </si>
  <si>
    <t>INE434A16EK2</t>
  </si>
  <si>
    <t>AXIS Bank Ltd.</t>
  </si>
  <si>
    <t>INE238A16SB6</t>
  </si>
  <si>
    <t>STCI Finance Limited</t>
  </si>
  <si>
    <t>INE020E14BG0</t>
  </si>
  <si>
    <t>State Bank of Bikaner &amp; Jaipur</t>
  </si>
  <si>
    <t>INE648A16GI6</t>
  </si>
  <si>
    <t>INE090A16E34</t>
  </si>
  <si>
    <t>Treasury Bills**</t>
  </si>
  <si>
    <t>TB</t>
  </si>
  <si>
    <t>182 Days Treasury Bill 30/01/2014</t>
  </si>
  <si>
    <t>IN002013Y095</t>
  </si>
  <si>
    <t>Average Maturity of the portfolio : 1.97 Years</t>
  </si>
  <si>
    <t>Portfolio of Kotak PSU Bank ETF as on 30-Sep-2013</t>
  </si>
  <si>
    <t>Industry</t>
  </si>
  <si>
    <t>Bank of India</t>
  </si>
  <si>
    <t>INE084A01016</t>
  </si>
  <si>
    <t>Union Bank of India</t>
  </si>
  <si>
    <t>INE692A01016</t>
  </si>
  <si>
    <t>IDBI Bank Ltd</t>
  </si>
  <si>
    <t>INE008A01015</t>
  </si>
  <si>
    <t>Syndicate Bank</t>
  </si>
  <si>
    <t>INE667A01018</t>
  </si>
  <si>
    <t>Indian Overseas Bank</t>
  </si>
  <si>
    <t>INE565A01014</t>
  </si>
  <si>
    <t>Average Maturity of the portfolio : 0 Years</t>
  </si>
  <si>
    <t>Portfolio of Kotak Classic Equity Scheme as on 30-Sep-2013</t>
  </si>
  <si>
    <t>Voltas Ltd.</t>
  </si>
  <si>
    <t>INE226A01021</t>
  </si>
  <si>
    <t>Hedging Positions through Futures</t>
  </si>
  <si>
    <t>91 Days</t>
  </si>
  <si>
    <t>95 Days</t>
  </si>
  <si>
    <t>Portfolio Turnover Ratio  : 60.87%</t>
  </si>
  <si>
    <t>Hedging Positions through Futures as on 30th September,2013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</si>
  <si>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</si>
  <si>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</si>
  <si>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</si>
  <si>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</si>
  <si>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</si>
  <si>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Long</t>
  </si>
  <si>
    <t>Total %age of existing assets hedged through futures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</si>
  <si>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</si>
  <si>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</si>
  <si>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</si>
  <si>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</si>
  <si>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</si>
  <si>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</si>
  <si>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</si>
  <si>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</si>
  <si>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</si>
  <si>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</si>
  <si>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</si>
  <si>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</si>
  <si>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</si>
  <si>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</si>
  <si>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</si>
  <si>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Portfolio of Kotak Equity Arbitrage Fund as on 30-Sep-2013</t>
  </si>
  <si>
    <t>For the month ended 30th September,2013 hedging transactions through futures which have been squared off/expired are as follows;</t>
  </si>
  <si>
    <t>For the month ended 30th September, 2013 other than hedging transactions through options which have already been exercised/expired are as follows;</t>
  </si>
  <si>
    <t>For the month ended 30th September,2013 other than hedging transactions through futures which have been squared off/expired are as follows;</t>
  </si>
  <si>
    <t>United Spirits Ltd</t>
  </si>
  <si>
    <t>INE854D01016</t>
  </si>
  <si>
    <t>Tata Motors Ltd.</t>
  </si>
  <si>
    <t>IN9155A01020</t>
  </si>
  <si>
    <t>YES Bank Ltd.</t>
  </si>
  <si>
    <t>INE528G01019</t>
  </si>
  <si>
    <t>INE134E01011</t>
  </si>
  <si>
    <t>Apollo Tyres Ltd.</t>
  </si>
  <si>
    <t>INE438A01022</t>
  </si>
  <si>
    <t>GMR Infrastructure Ltd.</t>
  </si>
  <si>
    <t>INE776C01039</t>
  </si>
  <si>
    <t>Ranbaxy Laboratories Ltd.</t>
  </si>
  <si>
    <t>INE015A01028</t>
  </si>
  <si>
    <t>Aurobindo Pharma Ltd.</t>
  </si>
  <si>
    <t>INE406A01037</t>
  </si>
  <si>
    <t>Reliance Power Ltd.</t>
  </si>
  <si>
    <t>INE614G01033</t>
  </si>
  <si>
    <t>JSW Steel Ltd.</t>
  </si>
  <si>
    <t>INE019A01020</t>
  </si>
  <si>
    <t>United Phosphorus Ltd.</t>
  </si>
  <si>
    <t>INE628A01036</t>
  </si>
  <si>
    <t>Pesticides</t>
  </si>
  <si>
    <t>Jindal Steel &amp; Power Ltd</t>
  </si>
  <si>
    <t>INE749A01030</t>
  </si>
  <si>
    <t>Tata Communications Ltd</t>
  </si>
  <si>
    <t>INE151A01013</t>
  </si>
  <si>
    <t>Dena Bank</t>
  </si>
  <si>
    <t>INE077A01010</t>
  </si>
  <si>
    <t>LIC Housing Finance Ltd.</t>
  </si>
  <si>
    <t>INE115A01026</t>
  </si>
  <si>
    <t>Tata Steel Ltd</t>
  </si>
  <si>
    <t>INE081A01012</t>
  </si>
  <si>
    <t>Unitech Ltd.</t>
  </si>
  <si>
    <t>INE694A01020</t>
  </si>
  <si>
    <t>Construction</t>
  </si>
  <si>
    <t>Chambal Fertilisers &amp; Chemicals Ltd.</t>
  </si>
  <si>
    <t>INE085A01013</t>
  </si>
  <si>
    <t>Fertilisers</t>
  </si>
  <si>
    <t>Dish TV India Ltd.</t>
  </si>
  <si>
    <t>INE836F01026</t>
  </si>
  <si>
    <t>Media and Entertainment</t>
  </si>
  <si>
    <t>Jain Irrigation Systems Ltd.</t>
  </si>
  <si>
    <t>INE175A01038</t>
  </si>
  <si>
    <t>Industrial Products</t>
  </si>
  <si>
    <t>Future Retail Ltd</t>
  </si>
  <si>
    <t>INE623B01027</t>
  </si>
  <si>
    <t>Retailing</t>
  </si>
  <si>
    <t>Punj Lloyd Ltd.</t>
  </si>
  <si>
    <t>INE701B01021</t>
  </si>
  <si>
    <t>JSW Energy Ltd.</t>
  </si>
  <si>
    <t>INE121E01018</t>
  </si>
  <si>
    <t>Jaiprakash Power Ventures Ltd.</t>
  </si>
  <si>
    <t>INE351F01018</t>
  </si>
  <si>
    <t>Divis Laboratories Ltd.</t>
  </si>
  <si>
    <t>INE361B01024</t>
  </si>
  <si>
    <t>Colgate- Palmolive (India) Ltd.</t>
  </si>
  <si>
    <t>INE259A01022</t>
  </si>
  <si>
    <t>NHPC Ltd</t>
  </si>
  <si>
    <t>INE848E01016</t>
  </si>
  <si>
    <t>Indraprastha Gas Ltd.</t>
  </si>
  <si>
    <t>INE203G01019</t>
  </si>
  <si>
    <t>Gas</t>
  </si>
  <si>
    <t>Reliance Capital Ltd.</t>
  </si>
  <si>
    <t>INE013A01015</t>
  </si>
  <si>
    <t>Ashok Leyland Ltd.</t>
  </si>
  <si>
    <t>INE208A01029</t>
  </si>
  <si>
    <t>Cairn India Ltd</t>
  </si>
  <si>
    <t>INE910H01017</t>
  </si>
  <si>
    <t>Jaiprakash Associates Ltd</t>
  </si>
  <si>
    <t>INE455F01025</t>
  </si>
  <si>
    <t>Gujarat State Petronet Ltd.</t>
  </si>
  <si>
    <t>INE246F01010</t>
  </si>
  <si>
    <t>Vijaya Bank</t>
  </si>
  <si>
    <t>INE705A01016</t>
  </si>
  <si>
    <t>Idea Cellular Ltd.</t>
  </si>
  <si>
    <t>INE669E01016</t>
  </si>
  <si>
    <t>Exide Industries Ltd.</t>
  </si>
  <si>
    <t>INE302A01020</t>
  </si>
  <si>
    <t>Adani Port and Special Economic Zone Ltd</t>
  </si>
  <si>
    <t>INE742F01042</t>
  </si>
  <si>
    <t>Transportation</t>
  </si>
  <si>
    <t>Rural Electrification Corporation Ltd.</t>
  </si>
  <si>
    <t>INE020B01018</t>
  </si>
  <si>
    <t>IRB Infrastructure Developers Ltd</t>
  </si>
  <si>
    <t>INE821I01014</t>
  </si>
  <si>
    <t>GAIL (India) Ltd.</t>
  </si>
  <si>
    <t>INE129A01019</t>
  </si>
  <si>
    <t>Tata Power Company Ltd.</t>
  </si>
  <si>
    <t>INE245A01021</t>
  </si>
  <si>
    <t>Tata Chemicals Ltd.</t>
  </si>
  <si>
    <t>INE092A01019</t>
  </si>
  <si>
    <t>Chemicals</t>
  </si>
  <si>
    <t>IDFC Ltd</t>
  </si>
  <si>
    <t>INE043D01016</t>
  </si>
  <si>
    <t>Adani Enterprises Ltd</t>
  </si>
  <si>
    <t>INE423A01024</t>
  </si>
  <si>
    <t>Trading</t>
  </si>
  <si>
    <t>Reliance Infrastructure Ltd</t>
  </si>
  <si>
    <t>INE036A01016</t>
  </si>
  <si>
    <t>Karnataka Bank Ltd</t>
  </si>
  <si>
    <t>INE614B01018</t>
  </si>
  <si>
    <t>Tata Global Beverages Ltd</t>
  </si>
  <si>
    <t>INE192A01025</t>
  </si>
  <si>
    <t>INE134E08BF3</t>
  </si>
  <si>
    <t>Karur Vysya  Bank Ltd.</t>
  </si>
  <si>
    <t>INE036D16DR6</t>
  </si>
  <si>
    <t>370 Days</t>
  </si>
  <si>
    <t>369 Days</t>
  </si>
  <si>
    <t>371 Days</t>
  </si>
  <si>
    <t>350 Days</t>
  </si>
  <si>
    <t>280 Days</t>
  </si>
  <si>
    <t>372 Days</t>
  </si>
  <si>
    <t>368 Days</t>
  </si>
  <si>
    <t>366 Days</t>
  </si>
  <si>
    <t>375 Days</t>
  </si>
  <si>
    <t>380 Days</t>
  </si>
  <si>
    <t>373 Days</t>
  </si>
  <si>
    <t>Portfolio Turnover Ratio  : 232.88%</t>
  </si>
  <si>
    <t>Yes Bank Ltd</t>
  </si>
  <si>
    <t>Short</t>
  </si>
  <si>
    <t>United Spirits Ltd.</t>
  </si>
  <si>
    <t>Tata Motors Ltd - DVR</t>
  </si>
  <si>
    <t>Reliance Power Ltd</t>
  </si>
  <si>
    <t>Jindal Steel &amp; Power Ltd.</t>
  </si>
  <si>
    <t>United Phosphorus Ltd</t>
  </si>
  <si>
    <t>Hindustan Petroleum Corporation Ltd</t>
  </si>
  <si>
    <t>Tata Steel Limited.</t>
  </si>
  <si>
    <t>Unitech Ltd</t>
  </si>
  <si>
    <t>Union Bank Of India</t>
  </si>
  <si>
    <t>Sun Pharmaceuticals Industries Ltd.</t>
  </si>
  <si>
    <t>Industrial Development Bank of India Ltd.</t>
  </si>
  <si>
    <t>NHPC Limited</t>
  </si>
  <si>
    <t>Divi s Laboratories Limited</t>
  </si>
  <si>
    <t>Colgate Palmolive (India ) Ltd.</t>
  </si>
  <si>
    <t>Cairn India Limited</t>
  </si>
  <si>
    <t>Adani Port and Special Economic Zone Limited</t>
  </si>
  <si>
    <t>Rural Electrification Corporation Ltd</t>
  </si>
  <si>
    <t>Exide Industries Ltd</t>
  </si>
  <si>
    <t>Oil &amp; Natural Gas Corporation Ltd.</t>
  </si>
  <si>
    <t>Tata Power Co. Ltd.</t>
  </si>
  <si>
    <t>IDFC Limited</t>
  </si>
  <si>
    <t>Tata Global Beverages Limited</t>
  </si>
  <si>
    <t>Chambal Fertilisers &amp; Chemicals Ltd</t>
  </si>
  <si>
    <t>Portfolio of Kotak Income Opportunities Fund as on 30-Sep-2013</t>
  </si>
  <si>
    <t>Magma Fincorp Limited **</t>
  </si>
  <si>
    <t>Reliance Jio Infocomm Limited **</t>
  </si>
  <si>
    <t>Indostar Capital Finance Private Limited **</t>
  </si>
  <si>
    <t>INE896L07041</t>
  </si>
  <si>
    <t>Jyothy Laboratories Limited **</t>
  </si>
  <si>
    <t>INE668F07012</t>
  </si>
  <si>
    <t xml:space="preserve">Sterlite Industries (India) Ltd </t>
  </si>
  <si>
    <t>Reliance Utilities And Power Private Limited **</t>
  </si>
  <si>
    <t>Tata Motors Finance Ltd **</t>
  </si>
  <si>
    <t>INE909H08154</t>
  </si>
  <si>
    <t>CRISIL A</t>
  </si>
  <si>
    <t>HPCL Mittal Pipelines Ltd. **</t>
  </si>
  <si>
    <t>National Bank for Agriculture and Rural Development **</t>
  </si>
  <si>
    <t>INE261F09GH4</t>
  </si>
  <si>
    <t>L &amp; T Infrastructure Development Project Ltd. **</t>
  </si>
  <si>
    <t>INE981F07035</t>
  </si>
  <si>
    <t>Infrastructure Leasing &amp; Financial Services Limited **</t>
  </si>
  <si>
    <t>INE871D07MY2</t>
  </si>
  <si>
    <t>Tata Communications Ltd **</t>
  </si>
  <si>
    <t>INE151A07028</t>
  </si>
  <si>
    <t>Citicorp Finance (India) Ltd.**</t>
  </si>
  <si>
    <t>INE136E07NK5</t>
  </si>
  <si>
    <t>Bajaj Finance Limitedz**</t>
  </si>
  <si>
    <t>INE296A07393</t>
  </si>
  <si>
    <t>State Bank Of India.**</t>
  </si>
  <si>
    <t>INE062A08033</t>
  </si>
  <si>
    <t>Privately placed / Unlisted**</t>
  </si>
  <si>
    <t>L &amp; T Seawood Pvt Ltd.</t>
  </si>
  <si>
    <t>INE968N08075</t>
  </si>
  <si>
    <t>Asian Satellite Broadcast Private Limited</t>
  </si>
  <si>
    <t>INE283O07012</t>
  </si>
  <si>
    <t>BRICKWORK BWR A-(SO)</t>
  </si>
  <si>
    <t>INE968N08018</t>
  </si>
  <si>
    <t>INE036D16DB0</t>
  </si>
  <si>
    <t>INE683A16AO4</t>
  </si>
  <si>
    <t>CARE A1+</t>
  </si>
  <si>
    <t>INE565A16715</t>
  </si>
  <si>
    <t>Average Maturity of the portfolio : 2.63 Years</t>
  </si>
  <si>
    <t>Dividend(s) declared during the month period under Dividend Option :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</si>
  <si>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</si>
  <si>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</si>
  <si>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</si>
  <si>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</si>
  <si>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</si>
  <si>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</si>
  <si>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</si>
  <si>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Kotak-Balance</t>
  </si>
  <si>
    <t>Dividend</t>
  </si>
  <si>
    <t>Direct-Dividend</t>
  </si>
  <si>
    <t>Kotak Equity Arbitrage Fund</t>
  </si>
  <si>
    <t>Kotak-Floater Short Term</t>
  </si>
  <si>
    <t>Daily Dividend</t>
  </si>
  <si>
    <t>Direct-Daily Dividend</t>
  </si>
  <si>
    <t>Weekly Dividend</t>
  </si>
  <si>
    <t>Direct-Weekly Dividend</t>
  </si>
  <si>
    <t>Monthly Dividend</t>
  </si>
  <si>
    <t>Direct-Monthly Dividend</t>
  </si>
  <si>
    <t>Kotak-Floater Long Term</t>
  </si>
  <si>
    <t>Kotak Flexi Debt Plan A</t>
  </si>
  <si>
    <t>Kotak Flexi Debt Regular Plan</t>
  </si>
  <si>
    <t>Kotak-Flexi Debt Regular Plan</t>
  </si>
  <si>
    <t xml:space="preserve">Quarterly Dividend </t>
  </si>
  <si>
    <t>Quarterly Interval Plan-Series I</t>
  </si>
  <si>
    <t>Kotak-Banking and PSU Debt Fund</t>
  </si>
  <si>
    <t>Daily Dividend Reinvestment</t>
  </si>
  <si>
    <t>Direct-Daily Direct Div Reinvestment</t>
  </si>
  <si>
    <t>Kotak-Monthly Income Plan</t>
  </si>
  <si>
    <t>Quarterly Dividend</t>
  </si>
  <si>
    <t>Direct-Quarterly Dividend</t>
  </si>
  <si>
    <t>Kotak-Liquid Regular</t>
  </si>
  <si>
    <t>Kotak-Liquid Institutional</t>
  </si>
  <si>
    <t>Kotak-Liquid Plan A</t>
  </si>
  <si>
    <t>Multi Asset Allocation Fund</t>
  </si>
  <si>
    <t>Quarterly Interval Plan-Series II</t>
  </si>
  <si>
    <t>Quarterly Interval Plan-Series IV</t>
  </si>
  <si>
    <t>Quarterly Interval Plan Series 8</t>
  </si>
  <si>
    <t>(Dividend distribution is subject to availability and adequacy of distributable surplus).</t>
  </si>
  <si>
    <t>Please log on to www.kotakmutual.com for Record date wise listing of dividend declared</t>
  </si>
  <si>
    <t>Portfolio of Kotak Tax Saver Scheme as on 30-Sep-2013</t>
  </si>
  <si>
    <t>INE155A01022</t>
  </si>
  <si>
    <t>Whirlpool of India Ltd.</t>
  </si>
  <si>
    <t>INE716A01013</t>
  </si>
  <si>
    <t>Consumer Durables</t>
  </si>
  <si>
    <t>HCL Technologies Ltd.</t>
  </si>
  <si>
    <t>INE860A01027</t>
  </si>
  <si>
    <t>Maruti Suzuki India Ltd</t>
  </si>
  <si>
    <t>INE585B01010</t>
  </si>
  <si>
    <t>SKF India Ltd</t>
  </si>
  <si>
    <t>INE640A01023</t>
  </si>
  <si>
    <t>Zee Entertainment Enterprises Ltd</t>
  </si>
  <si>
    <t>INE256A01028</t>
  </si>
  <si>
    <t>IndusInd Bank Ltd.</t>
  </si>
  <si>
    <t>INE095A01012</t>
  </si>
  <si>
    <t>Hindustan Media Ventures Ltd.</t>
  </si>
  <si>
    <t>INE871K01015</t>
  </si>
  <si>
    <t>Kewal Kiran Clothing Ltd</t>
  </si>
  <si>
    <t>INE401H01017</t>
  </si>
  <si>
    <t>Textile Products</t>
  </si>
  <si>
    <t>Shree Cement Ltd.</t>
  </si>
  <si>
    <t>INE070A01015</t>
  </si>
  <si>
    <t>Nestle India Ltd.</t>
  </si>
  <si>
    <t>INE239A01016</t>
  </si>
  <si>
    <t>INE238A01026</t>
  </si>
  <si>
    <t>Bharat Petroleum Corporation  Ltd.</t>
  </si>
  <si>
    <t>INE029A01011</t>
  </si>
  <si>
    <t>Bajaj Auto Ltd.</t>
  </si>
  <si>
    <t>INE917I01010</t>
  </si>
  <si>
    <t>Sun TV Network Ltd</t>
  </si>
  <si>
    <t>INE424H01027</t>
  </si>
  <si>
    <t>Hindustan Unilever Ltd.</t>
  </si>
  <si>
    <t>INE030A01027</t>
  </si>
  <si>
    <t>Federal Bank Ltd.</t>
  </si>
  <si>
    <t>INE171A01011</t>
  </si>
  <si>
    <t>Hawkins Cooker Ltd</t>
  </si>
  <si>
    <t>INE979B01015</t>
  </si>
  <si>
    <t>Household Appliances</t>
  </si>
  <si>
    <t>Navneet Education Ltd</t>
  </si>
  <si>
    <t>INE060A01024</t>
  </si>
  <si>
    <t>Hero MotoCorp Ltd.</t>
  </si>
  <si>
    <t>INE158A01026</t>
  </si>
  <si>
    <t>VST Industries Ltd</t>
  </si>
  <si>
    <t>INE710A01016</t>
  </si>
  <si>
    <t>Cummins India Ltd.</t>
  </si>
  <si>
    <t>INE298A01020</t>
  </si>
  <si>
    <t>Solar Industries India Ltd</t>
  </si>
  <si>
    <t>INE343H01011</t>
  </si>
  <si>
    <t>The Ramco Cements Ltd</t>
  </si>
  <si>
    <t>INE331A01037</t>
  </si>
  <si>
    <t>Texmaco Rail &amp; Engineering Ltd.</t>
  </si>
  <si>
    <t>INE621L01012</t>
  </si>
  <si>
    <t>MRF Ltd.</t>
  </si>
  <si>
    <t>INE883A01011</t>
  </si>
  <si>
    <t>Hathway Cable &amp; Datacom Ltd</t>
  </si>
  <si>
    <t>INE982F01028</t>
  </si>
  <si>
    <t>Bata India Ltd.</t>
  </si>
  <si>
    <t>INE176A01010</t>
  </si>
  <si>
    <t>ING Vysya Bank Ltd</t>
  </si>
  <si>
    <t>INE166A01011</t>
  </si>
  <si>
    <t>Zuari Global Ltd</t>
  </si>
  <si>
    <t>INE217A01012</t>
  </si>
  <si>
    <t>Torrent Pharmaceuticals Ltd.</t>
  </si>
  <si>
    <t>INE685A01028</t>
  </si>
  <si>
    <t>Portfolio Turnover Ratio  : 65.74%</t>
  </si>
  <si>
    <t>Portfolio of Kotak Emerging Equity Scheme as on 30-Sep-2013</t>
  </si>
  <si>
    <t>Persistent Systems Ltd</t>
  </si>
  <si>
    <t>INE262H01013</t>
  </si>
  <si>
    <t>Graphite India Ltd.</t>
  </si>
  <si>
    <t>INE371A01025</t>
  </si>
  <si>
    <t>Jk Lakshmi Cement Ltd.</t>
  </si>
  <si>
    <t>INE786A01032</t>
  </si>
  <si>
    <t>Bayer Crop Science Ltd</t>
  </si>
  <si>
    <t>INE462A01022</t>
  </si>
  <si>
    <t>SML Isuzu Ltd.</t>
  </si>
  <si>
    <t>INE294B01019</t>
  </si>
  <si>
    <t>Raymond Ltd.</t>
  </si>
  <si>
    <t>INE301A01014</t>
  </si>
  <si>
    <t>Repro India Ltd.</t>
  </si>
  <si>
    <t>INE461B01014</t>
  </si>
  <si>
    <t>Bajaj Finance Ltd</t>
  </si>
  <si>
    <t>INE296A01016</t>
  </si>
  <si>
    <t>Kajaria Ceramics Ltd.</t>
  </si>
  <si>
    <t>INE217B01028</t>
  </si>
  <si>
    <t>Birla Corporation Ltd.</t>
  </si>
  <si>
    <t>INE340A01012</t>
  </si>
  <si>
    <t>Wyeth Ltd</t>
  </si>
  <si>
    <t>INE378A01012</t>
  </si>
  <si>
    <t>Fag Bearings India Ltd.</t>
  </si>
  <si>
    <t>INE513A01014</t>
  </si>
  <si>
    <t>Akzo Nobel India Ltd.</t>
  </si>
  <si>
    <t>INE133A01011</t>
  </si>
  <si>
    <t>Bharat Bijlee Ltd</t>
  </si>
  <si>
    <t>INE464A01028</t>
  </si>
  <si>
    <t>D.B. Corp Ltd</t>
  </si>
  <si>
    <t>INE950I01011</t>
  </si>
  <si>
    <t>Styrolution ABS (India) Ltd.</t>
  </si>
  <si>
    <t>INE189B01011</t>
  </si>
  <si>
    <t>INE036D01010</t>
  </si>
  <si>
    <t>Dalmia Bharat Ltd</t>
  </si>
  <si>
    <t>INE439L01019</t>
  </si>
  <si>
    <t>Max India Ltd.</t>
  </si>
  <si>
    <t>INE180A01020</t>
  </si>
  <si>
    <t>MindTree Ltd.</t>
  </si>
  <si>
    <t>INE018I01017</t>
  </si>
  <si>
    <t>Kennametal India Ltd.</t>
  </si>
  <si>
    <t>INE717A01029</t>
  </si>
  <si>
    <t>Zuari Agro Chemicals Ltd</t>
  </si>
  <si>
    <t>INE840M01016</t>
  </si>
  <si>
    <t>Glenmark Pharmaceuticals Ltd</t>
  </si>
  <si>
    <t>INE935A01035</t>
  </si>
  <si>
    <t>Voltamp Transformers Ltd.</t>
  </si>
  <si>
    <t>INE540H01012</t>
  </si>
  <si>
    <t>Sobha Developers Ltd.</t>
  </si>
  <si>
    <t>INE671H01015</t>
  </si>
  <si>
    <t>Godfrey Phillips India Ltd.</t>
  </si>
  <si>
    <t>INE260B01010</t>
  </si>
  <si>
    <t>Sadbhav Engineering Ltd.</t>
  </si>
  <si>
    <t>INE226H01026</t>
  </si>
  <si>
    <t>Indian Bank</t>
  </si>
  <si>
    <t>INE562A01011</t>
  </si>
  <si>
    <t>Repco Home Finance Ltd</t>
  </si>
  <si>
    <t>INE612J01015</t>
  </si>
  <si>
    <t>GlaxoSmithkline Consumer Healthcare Ltd.</t>
  </si>
  <si>
    <t>INE264A01014</t>
  </si>
  <si>
    <t>Future Lifestyle Fashions Ltd</t>
  </si>
  <si>
    <t>INE452O01016</t>
  </si>
  <si>
    <t>Ballarpur Industries Ltd.</t>
  </si>
  <si>
    <t>INE294A01037</t>
  </si>
  <si>
    <t>Paper</t>
  </si>
  <si>
    <t>93 Days</t>
  </si>
  <si>
    <t>Portfolio Turnover Ratio  : 50.84%</t>
  </si>
  <si>
    <t>Portfolio of Kotak Floater Short Term as on 30-Sep-2013</t>
  </si>
  <si>
    <t>INE428A16KU0</t>
  </si>
  <si>
    <t>Bank of Maharashtra</t>
  </si>
  <si>
    <t>INE457A16DK5</t>
  </si>
  <si>
    <t>INE476A16KK0</t>
  </si>
  <si>
    <t>INE137K14048</t>
  </si>
  <si>
    <t>INE095A16IP1</t>
  </si>
  <si>
    <t>INE909H14CF7</t>
  </si>
  <si>
    <t>Edelweiss Financial Services Limited</t>
  </si>
  <si>
    <t>INE532F14LF2</t>
  </si>
  <si>
    <t>Aditya Birla Finance Ltd.</t>
  </si>
  <si>
    <t>INE860H14MD6</t>
  </si>
  <si>
    <t>INE095A16JL8</t>
  </si>
  <si>
    <t>48 Days Cash Management Bill 15/10/2013</t>
  </si>
  <si>
    <t>IN002013U101</t>
  </si>
  <si>
    <t>38 Days Cash Management Bill 14/10/2013</t>
  </si>
  <si>
    <t>IN002013U135</t>
  </si>
  <si>
    <t>48 Days Cash Management Bill 21/10/2013</t>
  </si>
  <si>
    <t>IN002013U119</t>
  </si>
  <si>
    <t>48 Days Cash Management Bill 14/10/2013</t>
  </si>
  <si>
    <t>IN002013U093</t>
  </si>
  <si>
    <t>Average Maturity of the portfolio : 0.10 Years</t>
  </si>
  <si>
    <t>Portfolio of Kotak Floater Long Term Scheme as on 30-Sep-2013</t>
  </si>
  <si>
    <t>Tata Capital Financial Services Limited</t>
  </si>
  <si>
    <t>INE306N07716</t>
  </si>
  <si>
    <t>Reliance Media Works Limited</t>
  </si>
  <si>
    <t>INE540B07012</t>
  </si>
  <si>
    <t>CARE AAA(SO)</t>
  </si>
  <si>
    <t>Tata Capital Housing Finance Ltd;</t>
  </si>
  <si>
    <t>INE033L07629</t>
  </si>
  <si>
    <t>INE721A07CH1</t>
  </si>
  <si>
    <t>INE721A07BM3</t>
  </si>
  <si>
    <t>Indiabulls Housing Finance Limited</t>
  </si>
  <si>
    <t>INE148I07316</t>
  </si>
  <si>
    <t>INE721A07CC2</t>
  </si>
  <si>
    <t>Cholamandalam Investment and Finance Company Ltd</t>
  </si>
  <si>
    <t>INE121A07FN5</t>
  </si>
  <si>
    <t>INE001A07FK5</t>
  </si>
  <si>
    <t>INE020B07EF6</t>
  </si>
  <si>
    <t>INE001A07EL6</t>
  </si>
  <si>
    <t>Bahadur Chand Investments Private Limited</t>
  </si>
  <si>
    <t>INE087M07045</t>
  </si>
  <si>
    <t>INE968N08059</t>
  </si>
  <si>
    <t>INE968N08026</t>
  </si>
  <si>
    <t>Piramal Enterprises Limited</t>
  </si>
  <si>
    <t>INE140A14CC1</t>
  </si>
  <si>
    <t>IL &amp; FS Financial Services Ltd.</t>
  </si>
  <si>
    <t>INE121H14BS4</t>
  </si>
  <si>
    <t>India  Infoline Finance Limited</t>
  </si>
  <si>
    <t>INE866I14EI7</t>
  </si>
  <si>
    <t>INE909H14DR0</t>
  </si>
  <si>
    <t>Magma Fincorp Limited</t>
  </si>
  <si>
    <t>INE511C14HD6</t>
  </si>
  <si>
    <t>INE140A14AM4</t>
  </si>
  <si>
    <t>Sundaram BNP Paribas Home Finance Ltd</t>
  </si>
  <si>
    <t>INE667F14754</t>
  </si>
  <si>
    <t>INE667F14762</t>
  </si>
  <si>
    <t>JM Financial Products Limited</t>
  </si>
  <si>
    <t>INE523H14JP0</t>
  </si>
  <si>
    <t>INE532F14LU1</t>
  </si>
  <si>
    <t>INE121A14IU0</t>
  </si>
  <si>
    <t>INE160A16JD7</t>
  </si>
  <si>
    <t>Average Maturity of the portfolio : 0.45 Years</t>
  </si>
  <si>
    <t>Portfolio of Kotak Flexi Debt Scheme as on 30-Sep-2013</t>
  </si>
  <si>
    <t>INE894F07725</t>
  </si>
  <si>
    <t>Vizag General Cargo Berth Private Limited</t>
  </si>
  <si>
    <t>INE905O07010</t>
  </si>
  <si>
    <t>INE511C07110</t>
  </si>
  <si>
    <t>Bharat Petroleum Corporation Ltd.</t>
  </si>
  <si>
    <t>INE894F07311</t>
  </si>
  <si>
    <t>INE667F07980</t>
  </si>
  <si>
    <t>INE721A07CK5</t>
  </si>
  <si>
    <t>INE667F07527</t>
  </si>
  <si>
    <t>INE002A07718</t>
  </si>
  <si>
    <t>Export-Import Bank of India.</t>
  </si>
  <si>
    <t>INE283O07020</t>
  </si>
  <si>
    <t>Shapoorji Pallonji &amp; Co.Limited</t>
  </si>
  <si>
    <t>INE404K14505</t>
  </si>
  <si>
    <t>INE404K14562</t>
  </si>
  <si>
    <t>Indostar Capital Finance Private Limited</t>
  </si>
  <si>
    <t>INE896L14104</t>
  </si>
  <si>
    <t>Essel Mining &amp; Industries Ltd.</t>
  </si>
  <si>
    <t>INE077E14577</t>
  </si>
  <si>
    <t>Average Maturity of the portfolio : 0.59 Years</t>
  </si>
  <si>
    <t>Portfolio of Kotak Equity FOF as on 30-Sep-2013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</si>
  <si>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</si>
  <si>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</si>
  <si>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</si>
  <si>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</si>
  <si>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</si>
  <si>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</si>
  <si>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</si>
  <si>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</si>
  <si>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ICICI Prudential Focused Bluechip Equity Retail Growth</t>
  </si>
  <si>
    <t>INF109K01BL4</t>
  </si>
  <si>
    <t>HDFC Top 200 Fund - Growth</t>
  </si>
  <si>
    <t>INF179K01BE2</t>
  </si>
  <si>
    <t>Portfolio of Kotak Global Emerging Market Fund as on 30-Sep-2013</t>
  </si>
  <si>
    <t>ishares MSCI Emerging Markets ETF</t>
  </si>
  <si>
    <t>IE00B0M63177</t>
  </si>
  <si>
    <t>Equity Scheme</t>
  </si>
  <si>
    <t>Overseas Mutual Fund Units</t>
  </si>
  <si>
    <t>MGF ASIAN SMALL EQUITY FUND CLASS I</t>
  </si>
  <si>
    <t>LU0706269932</t>
  </si>
  <si>
    <t>T Rowe Global Emerging Markets Equity Class A USD</t>
  </si>
  <si>
    <t>LU0133084623</t>
  </si>
  <si>
    <t>Portfolio of Kotak Gold Fund as on 30-Sep-2013</t>
  </si>
  <si>
    <t>Exchange Traded Funds</t>
  </si>
  <si>
    <t>Kotak Gold ETF</t>
  </si>
  <si>
    <t>INF373I01015</t>
  </si>
  <si>
    <t>Portfolio of Kotak Gold ETF as on 30-Sep-2013</t>
  </si>
  <si>
    <t>Quantity in Kgs.</t>
  </si>
  <si>
    <t>Gold</t>
  </si>
  <si>
    <t>Portfolio of Kotak Hybrid Fixed Term Plan-Series I as on 30-Sep-2013</t>
  </si>
  <si>
    <t>Asian Paints(India) Ltd.</t>
  </si>
  <si>
    <t>INE021A01026</t>
  </si>
  <si>
    <t>Sesa Sterlite Ltd.</t>
  </si>
  <si>
    <t>INE205A01025</t>
  </si>
  <si>
    <t>Power Grid Corporation of India Ltd.</t>
  </si>
  <si>
    <t>INE752E01010</t>
  </si>
  <si>
    <t>Ultratech Cement Ltd.</t>
  </si>
  <si>
    <t>INE481G01011</t>
  </si>
  <si>
    <t>Hindalco Industries Ltd.</t>
  </si>
  <si>
    <t>INE038A01020</t>
  </si>
  <si>
    <t>Magma Fincorp Ltd</t>
  </si>
  <si>
    <t>INE511C07201</t>
  </si>
  <si>
    <t>Shriram City Union Finance Ltd.</t>
  </si>
  <si>
    <t>INE722A07315</t>
  </si>
  <si>
    <t>CARE AA</t>
  </si>
  <si>
    <t>L &amp; T Finance Ltd</t>
  </si>
  <si>
    <t>INE523E07590</t>
  </si>
  <si>
    <t>INE115A07AF4</t>
  </si>
  <si>
    <t>96 Days</t>
  </si>
  <si>
    <t>Average Maturity of the portfolio : 0.15 Years</t>
  </si>
  <si>
    <t>Portfolio of Kotak Quarterly Interval Plan - Series I as on 30-Sep-2013</t>
  </si>
  <si>
    <t>Portfolio of Kotak Mahindra 50 Unit Scheme as on 30-Sep-2013</t>
  </si>
  <si>
    <t>Jammu &amp; Kashmir Bank</t>
  </si>
  <si>
    <t>INE168A01017</t>
  </si>
  <si>
    <t>Grasim Industries Ltd.</t>
  </si>
  <si>
    <t>INE047A01013</t>
  </si>
  <si>
    <t>Portfolio Turnover Ratio  : 93.85%</t>
  </si>
  <si>
    <t>Portfolio of Kotak Mahindra Gilt Investment Plan as on 30-Sep-2013</t>
  </si>
  <si>
    <t>IN0020089069</t>
  </si>
  <si>
    <t>Government Stock - 2014</t>
  </si>
  <si>
    <t>IN0020020049</t>
  </si>
  <si>
    <t>Average Maturity of the portfolio : 14.73 Years</t>
  </si>
  <si>
    <t>Portfolio of Kotak Banking and PSU Debt Fund as on 30-Sep-2013</t>
  </si>
  <si>
    <t>INE457A16CT8</t>
  </si>
  <si>
    <t>INE514E14FB4</t>
  </si>
  <si>
    <t>INE649A16EF5</t>
  </si>
  <si>
    <t>INE428A16KQ8</t>
  </si>
  <si>
    <t>INE667A16CM7</t>
  </si>
  <si>
    <t>State Bank of Patiala</t>
  </si>
  <si>
    <t>INE652A16EP8</t>
  </si>
  <si>
    <t>Average Maturity of the portfolio : 0.07 Years</t>
  </si>
  <si>
    <t>Portfolio of Kotak Opportunities as on 30-Sep-2013</t>
  </si>
  <si>
    <t>Motherson Sumi Systems Ltd.</t>
  </si>
  <si>
    <t>INE775A01035</t>
  </si>
  <si>
    <t>Petronet LNG Ltd.</t>
  </si>
  <si>
    <t>INE347G01014</t>
  </si>
  <si>
    <t>Prestige Estates Projects Ltd</t>
  </si>
  <si>
    <t>INE811K01011</t>
  </si>
  <si>
    <t>SRM Radiant Infotech Ltd.</t>
  </si>
  <si>
    <t>INE624B01017</t>
  </si>
  <si>
    <t>Virtual Dynamics Software Ltd.</t>
  </si>
  <si>
    <t>INE406B01019</t>
  </si>
  <si>
    <t>92 Days</t>
  </si>
  <si>
    <t>Portfolio Turnover Ratio  : 46.64%</t>
  </si>
  <si>
    <t>State Bank Of India</t>
  </si>
  <si>
    <t>Larsen And Toubro Ltd.</t>
  </si>
  <si>
    <t>Portfolio of Kotak Liquid as on 30-Sep-2013</t>
  </si>
  <si>
    <t>INE040A16AB4</t>
  </si>
  <si>
    <t>INE090A16D92</t>
  </si>
  <si>
    <t>INE434A16EF2</t>
  </si>
  <si>
    <t>Central Bank Of India</t>
  </si>
  <si>
    <t>INE483A16GC1</t>
  </si>
  <si>
    <t>INE428A16KV8</t>
  </si>
  <si>
    <t>INE428A16KT2</t>
  </si>
  <si>
    <t>INE141A16MQ3</t>
  </si>
  <si>
    <t>INE242A14DS9</t>
  </si>
  <si>
    <t>INE155A14CN6</t>
  </si>
  <si>
    <t>INE205A14135</t>
  </si>
  <si>
    <t>National Bank for Agriculture and Rural Development</t>
  </si>
  <si>
    <t>INE261F14442</t>
  </si>
  <si>
    <t>INE001A14IV2</t>
  </si>
  <si>
    <t>INE008A16QU7</t>
  </si>
  <si>
    <t>48 Days Cash Management Bill 22/10/2013</t>
  </si>
  <si>
    <t>IN002013U127</t>
  </si>
  <si>
    <t>91 Days Treasury Bill 07/11/2013</t>
  </si>
  <si>
    <t>IN002013X188</t>
  </si>
  <si>
    <t>Average Maturity of the portfolio : 0.12 Years</t>
  </si>
  <si>
    <t>Portfolio of Kotak Multi Asset Allocation Fund as on 30-Sep-2013</t>
  </si>
  <si>
    <t>Mutual Fund</t>
  </si>
  <si>
    <t>Reliance Ports And Terminals Ltd</t>
  </si>
  <si>
    <t>INE033L07660</t>
  </si>
  <si>
    <t>Average Maturity of the portfolio : 3.14 Years</t>
  </si>
  <si>
    <t>Portfolio of Kotak Midcap Scheme as on 30-Sep-2013</t>
  </si>
  <si>
    <t>Infotech Enterprises Ltd.</t>
  </si>
  <si>
    <t>INE136B01020</t>
  </si>
  <si>
    <t>Aditya Birla Nuvo Ltd</t>
  </si>
  <si>
    <t>INE069A01017</t>
  </si>
  <si>
    <t>Services</t>
  </si>
  <si>
    <t>Oracle Financial Services Software Ltd</t>
  </si>
  <si>
    <t>INE881D01027</t>
  </si>
  <si>
    <t>Bharat Forge Ltd.</t>
  </si>
  <si>
    <t>INE465A01025</t>
  </si>
  <si>
    <t>Gujarat Mineral Development Corporation Ltd.</t>
  </si>
  <si>
    <t>INE131A01031</t>
  </si>
  <si>
    <t>Oil India Ltd</t>
  </si>
  <si>
    <t>INE274J01014</t>
  </si>
  <si>
    <t>Container Corporation of India Ltd.</t>
  </si>
  <si>
    <t>INE111A01017</t>
  </si>
  <si>
    <t>IL &amp; FS Transportation Networks Ltd</t>
  </si>
  <si>
    <t>INE975G01012</t>
  </si>
  <si>
    <t>Supreme Industries Ltd</t>
  </si>
  <si>
    <t>INE195A01028</t>
  </si>
  <si>
    <t>Portfolio Turnover Ratio  : 64.96%</t>
  </si>
  <si>
    <t>Portfolio of Kotak Monthly Income Plan as on 30-Sep-2013</t>
  </si>
  <si>
    <t>Reliance Jio Infocomm Ltd</t>
  </si>
  <si>
    <t>Infrastructure Leasing &amp; Financial Services Ltd</t>
  </si>
  <si>
    <t>INE752E07116</t>
  </si>
  <si>
    <t>Average Maturity of the portfolio : 2.37 Years</t>
  </si>
  <si>
    <t xml:space="preserve">SCHEME </t>
  </si>
  <si>
    <t>NAV From 31/08/2013</t>
  </si>
  <si>
    <t>NAV To 30/09/2013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</si>
  <si>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</si>
  <si>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</si>
  <si>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</si>
  <si>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</si>
  <si>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</si>
  <si>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</si>
  <si>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</si>
  <si>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</si>
  <si>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Daily Dividen</t>
  </si>
  <si>
    <t>Kotak-Liquid Institutional Growth</t>
  </si>
  <si>
    <t>Kotak-Liquid Institutional Weekly Divide</t>
  </si>
  <si>
    <t>NA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</si>
  <si>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</si>
  <si>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</si>
  <si>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</si>
  <si>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</si>
  <si>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</si>
  <si>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</si>
  <si>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</si>
  <si>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</si>
  <si>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</si>
  <si>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</si>
  <si>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Regular Annual Dividen</t>
  </si>
  <si>
    <t>Kotak-Bond Plan A Regular Bonus</t>
  </si>
  <si>
    <t>Kotak-Bond Plan A Regular Growth</t>
  </si>
  <si>
    <t>Kotak-Bond Plan A Regular Quarterly  Div</t>
  </si>
  <si>
    <t xml:space="preserve">Kotak-Bond Plan A-Direct Regular Annual </t>
  </si>
  <si>
    <t>Kotak-Bond Plan A-Direct Regular Growth</t>
  </si>
  <si>
    <t>Kotak-Bond Plan A-Direct Regular Quarter</t>
  </si>
  <si>
    <t>Kotak-Bond Short Term Dividend</t>
  </si>
  <si>
    <t>Kotak-Bond Short Term Growth</t>
  </si>
  <si>
    <t>Kotak-Bond Short Term-Direct Dividend</t>
  </si>
  <si>
    <t>Kotak-Bond Short Term-Direct Growth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</si>
  <si>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</si>
  <si>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</si>
  <si>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</si>
  <si>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</si>
  <si>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</si>
  <si>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Growth</t>
  </si>
  <si>
    <t xml:space="preserve"> Income Opportunities Fund-Direct Monthl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</si>
  <si>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</si>
  <si>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</si>
  <si>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</si>
  <si>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</si>
  <si>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</si>
  <si>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</si>
  <si>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</si>
  <si>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</si>
  <si>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</si>
  <si>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</si>
  <si>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</si>
  <si>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</si>
  <si>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</si>
  <si>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</si>
  <si>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</si>
  <si>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</si>
  <si>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</si>
  <si>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</si>
  <si>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</si>
  <si>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</si>
  <si>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I Dividend</t>
  </si>
  <si>
    <t xml:space="preserve"> Hybrid FTP Series I Growth</t>
  </si>
  <si>
    <t xml:space="preserve"> Quarterly Interval Plan-Series I Divide</t>
  </si>
  <si>
    <t xml:space="preserve"> Quarterly Interval Plan-Series I Growth</t>
  </si>
  <si>
    <t xml:space="preserve"> Quarterly Interval Plan-Series I-Direct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</si>
  <si>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</si>
  <si>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</si>
  <si>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</si>
  <si>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</si>
  <si>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</si>
  <si>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</si>
  <si>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</si>
  <si>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</si>
  <si>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</si>
  <si>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</si>
  <si>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</si>
  <si>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</si>
  <si>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</si>
  <si>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</si>
  <si>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</si>
  <si>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</si>
  <si>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</si>
  <si>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</si>
  <si>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</si>
  <si>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</si>
  <si>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</si>
  <si>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</si>
  <si>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</si>
  <si>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</si>
  <si>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</si>
  <si>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</si>
  <si>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</si>
  <si>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</si>
  <si>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</si>
  <si>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</si>
  <si>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</si>
  <si>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</si>
  <si>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</si>
  <si>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</si>
  <si>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</si>
  <si>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</si>
  <si>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</si>
  <si>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</si>
  <si>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5-Direct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</si>
  <si>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</si>
  <si>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</si>
  <si>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</si>
  <si>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</si>
  <si>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</si>
  <si>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</si>
  <si>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</si>
  <si>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</si>
  <si>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8-Direct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</si>
  <si>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</si>
  <si>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</si>
  <si>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</si>
  <si>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</si>
  <si>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</si>
  <si>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58 Dividend</t>
  </si>
  <si>
    <t xml:space="preserve"> FMP Series 58 Growth</t>
  </si>
  <si>
    <t xml:space="preserve"> FMP Series 63 Dividend</t>
  </si>
  <si>
    <t xml:space="preserve"> FMP Series 63 Growth</t>
  </si>
  <si>
    <t xml:space="preserve"> FMP Series 85 Dividend</t>
  </si>
  <si>
    <t xml:space="preserve"> FMP Series 85 Growth</t>
  </si>
  <si>
    <t xml:space="preserve"> FMP Series 93 Dividend</t>
  </si>
  <si>
    <t xml:space="preserve"> FMP Series 93 Growth</t>
  </si>
  <si>
    <t xml:space="preserve"> FMP Series 94 Direct Dividend</t>
  </si>
  <si>
    <t xml:space="preserve"> FMP Series 94 Direct Growth</t>
  </si>
  <si>
    <t xml:space="preserve"> FMP Series 94 Dividend</t>
  </si>
  <si>
    <t xml:space="preserve"> FMP Series 94 Growth</t>
  </si>
  <si>
    <t xml:space="preserve"> FMP Series 95 Direct Growth</t>
  </si>
  <si>
    <t xml:space="preserve"> FMP Series 95 Growth</t>
  </si>
  <si>
    <t xml:space="preserve"> FMP Series 96 Direct Dividend</t>
  </si>
  <si>
    <t xml:space="preserve"> FMP Series 96 Direct Growth</t>
  </si>
  <si>
    <t xml:space="preserve"> FMP Series 96 Dividend</t>
  </si>
  <si>
    <t xml:space="preserve"> FMP Series 96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</si>
  <si>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</si>
  <si>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</si>
  <si>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</si>
  <si>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</si>
  <si>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</si>
  <si>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</si>
  <si>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</si>
  <si>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</si>
  <si>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</si>
  <si>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</si>
  <si>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>Axis Bank Ltd.</t>
  </si>
  <si>
    <t>INE238A16SK7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</si>
  <si>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</si>
  <si>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</si>
  <si>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</si>
  <si>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</si>
  <si>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</si>
  <si>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</si>
  <si>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</si>
  <si>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</si>
  <si>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 xml:space="preserve"> FMP Series 102 Growth</t>
  </si>
  <si>
    <t xml:space="preserve"> FMP Series 103 Direct Growth</t>
  </si>
  <si>
    <t xml:space="preserve"> FMP Series 103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</si>
  <si>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</si>
  <si>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</si>
  <si>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</si>
  <si>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</si>
  <si>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</si>
  <si>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</si>
  <si>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</si>
  <si>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</si>
  <si>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</si>
  <si>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</si>
  <si>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</si>
  <si>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</si>
  <si>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</si>
  <si>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</si>
  <si>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</si>
  <si>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</si>
  <si>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</si>
  <si>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</si>
  <si>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</si>
  <si>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Dividend</t>
  </si>
  <si>
    <t xml:space="preserve"> FMP Series 109 Direct Growth</t>
  </si>
  <si>
    <t xml:space="preserve"> FMP Series 109 Growth</t>
  </si>
  <si>
    <t xml:space="preserve"> FMP Series 110 Direct Dividend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</si>
  <si>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</si>
  <si>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</si>
  <si>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</si>
  <si>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</si>
  <si>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Dividend</t>
  </si>
  <si>
    <t xml:space="preserve"> FMP Series 112 Direct Growth</t>
  </si>
  <si>
    <t xml:space="preserve"> FMP Series 112 Dividend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</si>
  <si>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</si>
  <si>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</si>
  <si>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</si>
  <si>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</si>
  <si>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</si>
  <si>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</si>
  <si>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</si>
  <si>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</si>
  <si>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</si>
  <si>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</si>
  <si>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Dividend</t>
  </si>
  <si>
    <t xml:space="preserve"> FMP Series 115 Growth</t>
  </si>
  <si>
    <t xml:space="preserve"> FMP Series 116 Direct Dividend</t>
  </si>
  <si>
    <t xml:space="preserve"> FMP Series 116 Direct Growth</t>
  </si>
  <si>
    <t xml:space="preserve"> FMP Series 116 Dividend</t>
  </si>
  <si>
    <t xml:space="preserve"> FMP Series 116 Growth</t>
  </si>
  <si>
    <t xml:space="preserve"> FMP Series 117 Direct Dividend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</si>
  <si>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</si>
  <si>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</si>
  <si>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</si>
  <si>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</si>
  <si>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</si>
  <si>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Dividend</t>
  </si>
  <si>
    <t xml:space="preserve"> FMP Series 118 Growth</t>
  </si>
  <si>
    <t xml:space="preserve"> FMP Series 119 Direct Dividend</t>
  </si>
  <si>
    <t xml:space="preserve"> FMP Series 119 Direct Growth</t>
  </si>
  <si>
    <t xml:space="preserve"> FMP Series 119 Dividend</t>
  </si>
  <si>
    <t xml:space="preserve"> FMP Series 119 Growth</t>
  </si>
  <si>
    <t xml:space="preserve"> FMP Series 120 Direct Dividend</t>
  </si>
  <si>
    <t xml:space="preserve"> FMP Series 120 Direct Growth</t>
  </si>
  <si>
    <t xml:space="preserve"> FMP Series 120 Dividend</t>
  </si>
  <si>
    <t xml:space="preserve"> FMP Series 120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</si>
  <si>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</si>
  <si>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</si>
  <si>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</si>
  <si>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</si>
  <si>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</si>
  <si>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</si>
  <si>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</si>
  <si>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</si>
  <si>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</si>
  <si>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</si>
  <si>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</si>
  <si>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</si>
  <si>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</si>
  <si>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</si>
  <si>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</si>
  <si>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</si>
  <si>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</si>
  <si>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</si>
  <si>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</si>
  <si>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</si>
  <si>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</si>
  <si>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</si>
  <si>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</si>
  <si>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</si>
  <si>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</si>
  <si>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</si>
  <si>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</si>
  <si>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</si>
  <si>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</si>
  <si>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</si>
  <si>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</si>
  <si>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</si>
  <si>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</si>
  <si>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</si>
  <si>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</si>
  <si>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</si>
  <si>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</si>
  <si>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</si>
  <si>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</si>
  <si>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</si>
  <si>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</si>
  <si>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</si>
  <si>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</si>
  <si>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</si>
  <si>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</si>
  <si>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</si>
  <si>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</si>
  <si>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</si>
  <si>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</si>
  <si>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</si>
  <si>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Portfolio of Kotak Nifty ETF as on 30-Sep-2013</t>
  </si>
  <si>
    <t>INE237A01028</t>
  </si>
  <si>
    <t>Coal India Ltd</t>
  </si>
  <si>
    <t>INE522F01014</t>
  </si>
  <si>
    <t>Ambuja Cements Ltd.</t>
  </si>
  <si>
    <t>INE079A01024</t>
  </si>
  <si>
    <t>ACC Ltd.</t>
  </si>
  <si>
    <t>INE012A01025</t>
  </si>
  <si>
    <t>DLF Ltd</t>
  </si>
  <si>
    <t>INE271C01023</t>
  </si>
  <si>
    <t>Portfolio of Kotak Quarterly Interval Plan - Series 2 as on 30-Sep-2013</t>
  </si>
  <si>
    <t>Portfolio of Kotak Quarterly Interval Plan - Series 3 as on 30-Sep-2013</t>
  </si>
  <si>
    <t>INE238A16SQ4</t>
  </si>
  <si>
    <t>INE008A16RN0</t>
  </si>
  <si>
    <t>91 Days Treasury Bill 15/11/2013</t>
  </si>
  <si>
    <t>IN002013X196</t>
  </si>
  <si>
    <t>Average Maturity of the portfolio : 0.13 Years</t>
  </si>
  <si>
    <t>Portfolio of Kotak Quarterly Interval Plan - Series 4 as on 30-Sep-2013</t>
  </si>
  <si>
    <t>INE705A16HV5</t>
  </si>
  <si>
    <t>INE090A16XC9</t>
  </si>
  <si>
    <t>Average Maturity of the portfolio : 0.11 Years</t>
  </si>
  <si>
    <t>Portfolio of Kotak Quarterly Interval Plan - Series 5 as on 30-Sep-2013</t>
  </si>
  <si>
    <t>Portfolio of Kotak Quarterly Interval Plan - Series 6 as on 30-Sep-2013</t>
  </si>
  <si>
    <t>91 Days Treasury Bill 31/10/2013</t>
  </si>
  <si>
    <t>IN002013X170</t>
  </si>
  <si>
    <t>Average Maturity of the portfolio : 0.09 Years</t>
  </si>
  <si>
    <t>Portfolio of Kotak Quarterly Interval Plan - Series 7 as on 30-Sep-2013</t>
  </si>
  <si>
    <t>INE095A16IW7</t>
  </si>
  <si>
    <t>INE238A16TD0</t>
  </si>
  <si>
    <t>Portfolio of Kotak Quarterly Interval Plan - Series 8 as on 30-Sep-2013</t>
  </si>
  <si>
    <t>Portfolio of Kotak Quarterly Interval Plan - Series 9 as on 30-Sep-2013</t>
  </si>
  <si>
    <t>Portfolio of Kotak Quarterly Interval Plan - Series 10 as on 30-Sep-2013</t>
  </si>
  <si>
    <t>Portfolio of Kotak FMP Series 58 as on 30-Sep-2013</t>
  </si>
  <si>
    <t>INE721A07DB2</t>
  </si>
  <si>
    <t>INE721A07DP2</t>
  </si>
  <si>
    <t>INE095A16JJ2</t>
  </si>
  <si>
    <t>Average Maturity of the portfolio : 0.01 Years</t>
  </si>
  <si>
    <t>Portfolio of Kotak FMP Series 63 as on 30-Sep-2013</t>
  </si>
  <si>
    <t>INE976I07AI6</t>
  </si>
  <si>
    <t>INE722A07265</t>
  </si>
  <si>
    <t>INE721A07BF7</t>
  </si>
  <si>
    <t>INE660A07GS9</t>
  </si>
  <si>
    <t>Tata Housing Development Co. Ltd.</t>
  </si>
  <si>
    <t>INE582L07013</t>
  </si>
  <si>
    <t>Average Maturity of the portfolio : 0.06 Years</t>
  </si>
  <si>
    <t>Portfolio of Kotak FMP Series 85 as on 30-Sep-2013</t>
  </si>
  <si>
    <t>INE909H07701</t>
  </si>
  <si>
    <t>HDB Financial Services Ltd.</t>
  </si>
  <si>
    <t>Aditya Birla Finance Ltd</t>
  </si>
  <si>
    <t>INE001A07HW6</t>
  </si>
  <si>
    <t>INE020B07BG0</t>
  </si>
  <si>
    <t>INE134E08CQ8</t>
  </si>
  <si>
    <t>INE752E07EL6</t>
  </si>
  <si>
    <t>INE090A16ZS0</t>
  </si>
  <si>
    <t>Average Maturity of the portfolio : 1.24 Years</t>
  </si>
  <si>
    <t>Portfolio of Kotak FMP Series 93 as on 30-Sep-2013</t>
  </si>
  <si>
    <t>INE043D07BB9</t>
  </si>
  <si>
    <t>Indian Railway Finance Corporation Ltd.</t>
  </si>
  <si>
    <t>INE053F09FQ8</t>
  </si>
  <si>
    <t>INE483A16EC6</t>
  </si>
  <si>
    <t>INE434A16CV3</t>
  </si>
  <si>
    <t>Average Maturity of the portfolio : 0.19 Years</t>
  </si>
  <si>
    <t>Portfolio of Kotak FMP Series 94 as on 30-Sep-2013</t>
  </si>
  <si>
    <t>INE434A16DF4</t>
  </si>
  <si>
    <t>INE112A16DM2</t>
  </si>
  <si>
    <t>INE565A16707</t>
  </si>
  <si>
    <t>INE562A16CY5</t>
  </si>
  <si>
    <t>Average Maturity of the portfolio : 0.33 Years</t>
  </si>
  <si>
    <t>Portfolio of Kotak FMP Series 95 as on 30-Sep-2013</t>
  </si>
  <si>
    <t>INE528G16TF6</t>
  </si>
  <si>
    <t>INE683A16AN6</t>
  </si>
  <si>
    <t>INE090A16YH6</t>
  </si>
  <si>
    <t>INE171A16EW5</t>
  </si>
  <si>
    <t>Average Maturity of the portfolio : 0.42 Years</t>
  </si>
  <si>
    <t>Portfolio of Kotak FMP Series 96 as on 30-Sep-2013</t>
  </si>
  <si>
    <t>INE036D16DF1</t>
  </si>
  <si>
    <t>INE112A16DP5</t>
  </si>
  <si>
    <t>INE476A16JB1</t>
  </si>
  <si>
    <t>Average Maturity of the portfolio : 0.43 Years</t>
  </si>
  <si>
    <t>Portfolio of Kotak FMP Series 97 as on 30-Sep-2013</t>
  </si>
  <si>
    <t>INE095A16HF4</t>
  </si>
  <si>
    <t>INE171A16FA8</t>
  </si>
  <si>
    <t>INE090A16YO2</t>
  </si>
  <si>
    <t>INE036D16DI5</t>
  </si>
  <si>
    <t>Portfolio of Kotak FMP Series 98  as on 30-Sep-2013</t>
  </si>
  <si>
    <t>INE001A07GJ5</t>
  </si>
  <si>
    <t>INE261F09GB7</t>
  </si>
  <si>
    <t>INE134E08BJ5</t>
  </si>
  <si>
    <t>Kotak Mahindra Prime Ltd.</t>
  </si>
  <si>
    <t>INE916DA7055</t>
  </si>
  <si>
    <t>INE667F07AO5</t>
  </si>
  <si>
    <t>INE115A07AN8</t>
  </si>
  <si>
    <t>INE053F09FW6</t>
  </si>
  <si>
    <t>INE752E07FH1</t>
  </si>
  <si>
    <t>INE483A16EW4</t>
  </si>
  <si>
    <t>Average Maturity of the portfolio : 0.47 Years</t>
  </si>
  <si>
    <t>Portfolio of Kotak FMP Series 99  as on 30-Sep-2013</t>
  </si>
  <si>
    <t>INE043D07BJ2</t>
  </si>
  <si>
    <t>INE115A07CS3</t>
  </si>
  <si>
    <t>Tata Capital Limited</t>
  </si>
  <si>
    <t>INE976I07856</t>
  </si>
  <si>
    <t>INE001A07IX2</t>
  </si>
  <si>
    <t>INE752E07HC8</t>
  </si>
  <si>
    <t>INE683A16BG8</t>
  </si>
  <si>
    <t>INE008A16QO0</t>
  </si>
  <si>
    <t>Average Maturity of the portfolio : 0.75 Years</t>
  </si>
  <si>
    <t>Portfolio of Kotak FMP Series 100 as on 30-Sep-2013</t>
  </si>
  <si>
    <t>Punjab &amp; Sind Bank</t>
  </si>
  <si>
    <t>INE608A16EO3</t>
  </si>
  <si>
    <t>INE705A16GD5</t>
  </si>
  <si>
    <t>INE008A16PK0</t>
  </si>
  <si>
    <t>INE160A16JF2</t>
  </si>
  <si>
    <t>UCO Bank</t>
  </si>
  <si>
    <t>INE691A16GY3</t>
  </si>
  <si>
    <t>INE434A16DN8</t>
  </si>
  <si>
    <t>Portfolio of Kotak Select Focus Fund as on 30-Sep-2013</t>
  </si>
  <si>
    <t>Havells India Ltd.</t>
  </si>
  <si>
    <t>INE176B01026</t>
  </si>
  <si>
    <t>Kec International Ltd.</t>
  </si>
  <si>
    <t>INE389H01022</t>
  </si>
  <si>
    <t>Portfolio Turnover Ratio  : 47.14%</t>
  </si>
  <si>
    <t>Portfolio of Kotak Sensex ETF as on 30-Sep-2013</t>
  </si>
  <si>
    <t>Portfolio of Kotak FMP Series 101 as on 30-Sep-2013</t>
  </si>
  <si>
    <t>Portfolio of Kotak FMP Series 102 as on 30-Sep-2013</t>
  </si>
  <si>
    <t>INE112A16DO8</t>
  </si>
  <si>
    <t>Average Maturity of the portfolio : 0.46 Years</t>
  </si>
  <si>
    <t>Portfolio of Kotak FMP Series 103 as on 30-Sep-2013</t>
  </si>
  <si>
    <t>INE476A16JM8</t>
  </si>
  <si>
    <t>Average Maturity of the portfolio : 0.44 Years</t>
  </si>
  <si>
    <t>Portfolio of Kotak FMP Series 104 as on 30-Sep-2013</t>
  </si>
  <si>
    <t>INE683A16BI4</t>
  </si>
  <si>
    <t>INE166A16JA0</t>
  </si>
  <si>
    <t>INE705A16FZ0</t>
  </si>
  <si>
    <t>Average Maturity of the portfolio : 0.70 Years</t>
  </si>
  <si>
    <t>Portfolio of Kotak FMP Series 105 as on 30-Sep-2013</t>
  </si>
  <si>
    <t>INE095A16IF2</t>
  </si>
  <si>
    <t>INE652A16GZ2</t>
  </si>
  <si>
    <t>Average Maturity of the portfolio : 0.84 Years</t>
  </si>
  <si>
    <t>Portfolio of Kotak FMP Series 106 as on 30-Sep-2013</t>
  </si>
  <si>
    <t>INE649A16EB4</t>
  </si>
  <si>
    <t>Portfolio of Kotak FMP Series 107 as on 30-Sep-2013</t>
  </si>
  <si>
    <t>INE090A16E42</t>
  </si>
  <si>
    <t>Portfolio of Kotak FMP Series 108 as on 30-Sep-2013</t>
  </si>
  <si>
    <t>Average Maturity of the portfolio : 1.70 Years</t>
  </si>
  <si>
    <t>Portfolio of Kotak FMP Series 109 as on 30-Sep-2013</t>
  </si>
  <si>
    <t>INE008A16RP5</t>
  </si>
  <si>
    <t>INE238A16SR2</t>
  </si>
  <si>
    <t>INE095A16IL0</t>
  </si>
  <si>
    <t>INE090A16B94</t>
  </si>
  <si>
    <t>Average Maturity of the portfolio : 0.85 Years</t>
  </si>
  <si>
    <t>Portfolio of Kotak FMP Series 110 as on 30-Sep-2013</t>
  </si>
  <si>
    <t>INE238A16SW2</t>
  </si>
  <si>
    <t>INE483A16FW1</t>
  </si>
  <si>
    <t>INE095A16IQ9</t>
  </si>
  <si>
    <t>INE008A16RA7</t>
  </si>
  <si>
    <t>State Bank of Travancore</t>
  </si>
  <si>
    <t>INE654A16DS0</t>
  </si>
  <si>
    <t>Average Maturity of the portfolio : 0.88 Years</t>
  </si>
  <si>
    <t>Portfolio of Kotak FMP Series 111 as on 30-Sep-2013</t>
  </si>
  <si>
    <t>Portfolio of Kotak FMP Series 112 as on 30-Sep-2013</t>
  </si>
  <si>
    <t>INE090A16C51</t>
  </si>
  <si>
    <t>United Bank Of India</t>
  </si>
  <si>
    <t>INE695A16IE2</t>
  </si>
  <si>
    <t>INE095A16IV9</t>
  </si>
  <si>
    <t>INE457A16DE8</t>
  </si>
  <si>
    <t>INE238A16TA6</t>
  </si>
  <si>
    <t>INE008A16RC3</t>
  </si>
  <si>
    <t>Average Maturity of the portfolio : 0.90 Years</t>
  </si>
  <si>
    <t>Portfolio of Kotak FMP Series 113 as on 30-Sep-2013</t>
  </si>
  <si>
    <t>INE020B08609</t>
  </si>
  <si>
    <t>INE134E08FV1</t>
  </si>
  <si>
    <t>Infrastructure Leasing &amp; Financial Services Limited</t>
  </si>
  <si>
    <t>National Housing Bank</t>
  </si>
  <si>
    <t>INE557F08ER1</t>
  </si>
  <si>
    <t>INE514E08CN8</t>
  </si>
  <si>
    <t>INE062A09130</t>
  </si>
  <si>
    <t>INE752E07JP6</t>
  </si>
  <si>
    <t>INE261F09GL6</t>
  </si>
  <si>
    <t>Average Maturity of the portfolio : 2.70 Years</t>
  </si>
  <si>
    <t>Portfolio of Kotak FMP Series 114 as on 30-Sep-2013</t>
  </si>
  <si>
    <t>INE705A16HN2</t>
  </si>
  <si>
    <t>INE095A16IX5</t>
  </si>
  <si>
    <t>INE166A16JX2</t>
  </si>
  <si>
    <t>INE008A16RK6</t>
  </si>
  <si>
    <t>INE112A16EB3</t>
  </si>
  <si>
    <t>Portfolio of Kotak FMP Series 115 as on 30-Sep-2013</t>
  </si>
  <si>
    <t>INE095A16JK0</t>
  </si>
  <si>
    <t>INE562A16DU1</t>
  </si>
  <si>
    <t>INE121H14CA0</t>
  </si>
  <si>
    <t>INE652A16HM8</t>
  </si>
  <si>
    <t>Average Maturity of the portfolio : 0.92 Years</t>
  </si>
  <si>
    <t>Portfolio of Kotak FMP Series 116 as on 30-Sep-2013</t>
  </si>
  <si>
    <t>INE695A16II3</t>
  </si>
  <si>
    <t>INE238A16TJ7</t>
  </si>
  <si>
    <t>INE008A16RZ4</t>
  </si>
  <si>
    <t>Average Maturity of the portfolio : 0.93 Years</t>
  </si>
  <si>
    <t>Portfolio of Kotak FMP Series 117 as on 30-Sep-2013</t>
  </si>
  <si>
    <t>INE909H07883</t>
  </si>
  <si>
    <t>INE095A16JX3</t>
  </si>
  <si>
    <t>INE033L14898</t>
  </si>
  <si>
    <t>INE008A16SD9</t>
  </si>
  <si>
    <t>INE028A16581</t>
  </si>
  <si>
    <t>INE238A16TK5</t>
  </si>
  <si>
    <t>Portfolio of Kotak FMP Series 118 as on 30-Sep-2013</t>
  </si>
  <si>
    <t>INE695A16IM5</t>
  </si>
  <si>
    <t>INE141A16ML4</t>
  </si>
  <si>
    <t>Portfolio of Kotak FMP Series 119 as on 30-Sep-2013</t>
  </si>
  <si>
    <t>INE238A16TX8</t>
  </si>
  <si>
    <t>INE434A16EH8</t>
  </si>
  <si>
    <t>Average Maturity of the portfolio : 0.96 Years</t>
  </si>
  <si>
    <t>Portfolio of Kotak FMP Series 120 as on 30-Sep-2013</t>
  </si>
  <si>
    <t>INE160A16JB1</t>
  </si>
  <si>
    <t>INE028A16573</t>
  </si>
  <si>
    <t>Portfolio of Kotak Balance as on 30-Sep-2013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</si>
  <si>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</si>
  <si>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</si>
  <si>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</si>
  <si>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</si>
  <si>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</si>
  <si>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</si>
  <si>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</si>
  <si>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</si>
  <si>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</si>
  <si>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Infosys Ltd.</t>
  </si>
  <si>
    <t>INE009A01021</t>
  </si>
  <si>
    <t>Software</t>
  </si>
  <si>
    <t>ITC Ltd.</t>
  </si>
  <si>
    <t>INE154A01025</t>
  </si>
  <si>
    <t>Consumer Non Durables</t>
  </si>
  <si>
    <t>IDR of Standard Chartered PLC</t>
  </si>
  <si>
    <t>INE028L21018</t>
  </si>
  <si>
    <t>Banks</t>
  </si>
  <si>
    <t>HDFC Bank Ltd.</t>
  </si>
  <si>
    <t>INE040A01026</t>
  </si>
  <si>
    <t>Tata Consultancy Services Ltd.</t>
  </si>
  <si>
    <t>INE467B01029</t>
  </si>
  <si>
    <t>HDFC Ltd.</t>
  </si>
  <si>
    <t>INE001A01036</t>
  </si>
  <si>
    <t>Finance</t>
  </si>
  <si>
    <t>NMDC Ltd.</t>
  </si>
  <si>
    <t>INE584A01023</t>
  </si>
  <si>
    <t>Minerals/Mining</t>
  </si>
  <si>
    <t>ICICI Bank Ltd.</t>
  </si>
  <si>
    <t>INE090A01013</t>
  </si>
  <si>
    <t>National Thermal Power Corporation Ltd.</t>
  </si>
  <si>
    <t>INE733E01010</t>
  </si>
  <si>
    <t>Power</t>
  </si>
  <si>
    <t>Reliance Industries Ltd.</t>
  </si>
  <si>
    <t>INE002A01018</t>
  </si>
  <si>
    <t>Petroleum Products</t>
  </si>
  <si>
    <t>Britannia Industries Ltd.</t>
  </si>
  <si>
    <t>INE216A01022</t>
  </si>
  <si>
    <t>Oil And Natural Gas Corporation Ltd.</t>
  </si>
  <si>
    <t>INE213A01029</t>
  </si>
  <si>
    <t>Oil</t>
  </si>
  <si>
    <t>Sun Pharmaceutical Industries Ltd.</t>
  </si>
  <si>
    <t>INE044A01036</t>
  </si>
  <si>
    <t>Pharmaceuticals</t>
  </si>
  <si>
    <t>Cipla Ltd.</t>
  </si>
  <si>
    <t>INE059A01026</t>
  </si>
  <si>
    <t>Hexaware Technologies Ltd.</t>
  </si>
  <si>
    <t>INE093A01033</t>
  </si>
  <si>
    <t>Larsen and Toubro Ltd.</t>
  </si>
  <si>
    <t>INE018A01030</t>
  </si>
  <si>
    <t>Construction Project</t>
  </si>
  <si>
    <t>Amara Raja Batteries Ltd.</t>
  </si>
  <si>
    <t>INE885A01032</t>
  </si>
  <si>
    <t>Auto Ancillaries</t>
  </si>
  <si>
    <t>Bharti Airtel Ltd.</t>
  </si>
  <si>
    <t>INE397D01024</t>
  </si>
  <si>
    <t>Telecom - Services</t>
  </si>
  <si>
    <t>Tech Mahindra Ltd.</t>
  </si>
  <si>
    <t>INE669C01028</t>
  </si>
  <si>
    <t>Bharat Heavy Electricals Ltd.</t>
  </si>
  <si>
    <t>INE257A01026</t>
  </si>
  <si>
    <t>Industrial Capital Goods</t>
  </si>
  <si>
    <t>Indian Oil Corporation Ltd.</t>
  </si>
  <si>
    <t>INE242A01010</t>
  </si>
  <si>
    <t>Bosch Ltd</t>
  </si>
  <si>
    <t>INE323A01026</t>
  </si>
  <si>
    <t>Hindustan Petroleum Corporation Ltd.</t>
  </si>
  <si>
    <t>INE094A01015</t>
  </si>
  <si>
    <t>IPCA Laboratories Ltd.</t>
  </si>
  <si>
    <t>INE571A01020</t>
  </si>
  <si>
    <t>Lupin Ltd.</t>
  </si>
  <si>
    <t>INE326A01037</t>
  </si>
  <si>
    <t>Wipro Ltd.</t>
  </si>
  <si>
    <t>INE075A01022</t>
  </si>
  <si>
    <t>Emami Ltd.</t>
  </si>
  <si>
    <t>INE548C01032</t>
  </si>
  <si>
    <t>Oriental Bank of Commerce</t>
  </si>
  <si>
    <t>INE141A01014</t>
  </si>
  <si>
    <t>Dabur India Ltd.</t>
  </si>
  <si>
    <t>INE016A01026</t>
  </si>
  <si>
    <t>Hindustan Zinc Ltd</t>
  </si>
  <si>
    <t>INE267A01025</t>
  </si>
  <si>
    <t>Non - Ferrous Metals</t>
  </si>
  <si>
    <t>Steel Authority of India Ltd.</t>
  </si>
  <si>
    <t>INE114A01011</t>
  </si>
  <si>
    <t>Ferrous Metals</t>
  </si>
  <si>
    <t>Crompton Greaves Ltd.</t>
  </si>
  <si>
    <t>INE067A01029</t>
  </si>
  <si>
    <t>Dr.Reddy's  Laboratories Ltd.</t>
  </si>
  <si>
    <t>INE089A01023</t>
  </si>
  <si>
    <t>MOIL Ltd</t>
  </si>
  <si>
    <t>INE490G01020</t>
  </si>
  <si>
    <t>Allahabad Bank</t>
  </si>
  <si>
    <t>INE428A01015</t>
  </si>
  <si>
    <t>Bank Of Baroda</t>
  </si>
  <si>
    <t>INE028A01013</t>
  </si>
  <si>
    <t>State Bank Of India.</t>
  </si>
  <si>
    <t>INE062A01012</t>
  </si>
  <si>
    <t>Punjab National Bank</t>
  </si>
  <si>
    <t>INE160A01014</t>
  </si>
  <si>
    <t>Corporation Bank</t>
  </si>
  <si>
    <t>INE112A01015</t>
  </si>
  <si>
    <t>Andhra Bank</t>
  </si>
  <si>
    <t>INE434A01013</t>
  </si>
  <si>
    <t>Canara Bank</t>
  </si>
  <si>
    <t>INE476A01014</t>
  </si>
  <si>
    <t>Chennai Petroleum Corporation Ltd.</t>
  </si>
  <si>
    <t>INE178A01016</t>
  </si>
  <si>
    <t>Mahindra &amp; Mahindra Ltd.</t>
  </si>
  <si>
    <t>INE101A01026</t>
  </si>
  <si>
    <t>Auto</t>
  </si>
  <si>
    <t>Credit Analysis And Research Ltd</t>
  </si>
  <si>
    <t>INE752H01013</t>
  </si>
  <si>
    <t>India Cements Ltd.</t>
  </si>
  <si>
    <t>INE383A01012</t>
  </si>
  <si>
    <t>Cement</t>
  </si>
  <si>
    <t>Total</t>
  </si>
  <si>
    <t>Debt Instruments</t>
  </si>
  <si>
    <t>Debentures and Bonds**</t>
  </si>
  <si>
    <t>Tata Motors Finance Ltd</t>
  </si>
  <si>
    <t>INE909H08055</t>
  </si>
  <si>
    <t>ICRA A+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</si>
  <si>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</si>
  <si>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</si>
  <si>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</si>
  <si>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</si>
  <si>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</si>
  <si>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</si>
  <si>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CRISIL AAA</t>
  </si>
  <si>
    <t>Government Dated Securities</t>
  </si>
  <si>
    <t>Government Stock - 2032</t>
  </si>
  <si>
    <t>IN0020070044</t>
  </si>
  <si>
    <t>SOV</t>
  </si>
  <si>
    <t>Government Stock - 2041</t>
  </si>
  <si>
    <t>IN0020110063</t>
  </si>
  <si>
    <t>Term Deposits (Placed as margin)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</si>
</sst>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_(&quot;$&quot;* #,##0.00_);_(&quot;$&quot;* \(#,##0.00\);_(&quot;$&quot;* &quot;-&quot;??_);_(@_)"/>
    <numFmt numFmtId="171" formatCode="_(* #,##0.00_);_(* \(#,##0.00\);_(* &quot;-&quot;??_);_(@_)"/>
  </numFmts>
  <fonts count="34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u/>
      <sz val="10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8"/>
      <name val="Calibri"/>
      <family val="2"/>
    </font>
    <font>
      <u/>
      <sz val="10"/>
      <name val="Arial"/>
      <family val="2"/>
    </font>
    <font>
      <b/>
      <u/>
      <sz val="10"/>
      <color indexed="56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" fillId="0" borderId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31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/>
    <xf numFmtId="4" fontId="3" fillId="0" borderId="11" xfId="0" applyNumberFormat="1" applyFont="1" applyBorder="1"/>
    <xf numFmtId="2" fontId="3" fillId="0" borderId="12" xfId="0" applyNumberFormat="1" applyFont="1" applyBorder="1"/>
    <xf numFmtId="0" fontId="3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4" fontId="4" fillId="0" borderId="0" xfId="0" applyNumberFormat="1" applyFont="1" applyBorder="1" applyAlignment="1">
      <alignment horizontal="right" wrapText="1"/>
    </xf>
    <xf numFmtId="2" fontId="4" fillId="0" borderId="13" xfId="0" applyNumberFormat="1" applyFont="1" applyBorder="1" applyAlignment="1">
      <alignment horizontal="right" wrapText="1"/>
    </xf>
    <xf numFmtId="0" fontId="3" fillId="0" borderId="0" xfId="0" applyFont="1" applyBorder="1"/>
    <xf numFmtId="4" fontId="3" fillId="0" borderId="0" xfId="0" applyNumberFormat="1" applyFont="1" applyBorder="1"/>
    <xf numFmtId="2" fontId="3" fillId="0" borderId="13" xfId="0" applyNumberFormat="1" applyFont="1" applyBorder="1"/>
    <xf numFmtId="0" fontId="3" fillId="0" borderId="14" xfId="0" applyFont="1" applyBorder="1"/>
    <xf numFmtId="0" fontId="3" fillId="0" borderId="0" xfId="0" applyFont="1" applyBorder="1" applyAlignment="1">
      <alignment horizontal="right"/>
    </xf>
    <xf numFmtId="4" fontId="4" fillId="0" borderId="15" xfId="0" applyNumberFormat="1" applyFont="1" applyBorder="1"/>
    <xf numFmtId="2" fontId="4" fillId="0" borderId="16" xfId="0" applyNumberFormat="1" applyFont="1" applyBorder="1"/>
    <xf numFmtId="10" fontId="3" fillId="0" borderId="0" xfId="0" applyNumberFormat="1" applyFont="1" applyBorder="1" applyAlignment="1">
      <alignment horizontal="right"/>
    </xf>
    <xf numFmtId="4" fontId="4" fillId="0" borderId="15" xfId="0" applyNumberFormat="1" applyFont="1" applyBorder="1" applyAlignment="1">
      <alignment horizontal="right"/>
    </xf>
    <xf numFmtId="2" fontId="4" fillId="0" borderId="16" xfId="0" applyNumberFormat="1" applyFont="1" applyBorder="1" applyAlignment="1">
      <alignment horizontal="right"/>
    </xf>
    <xf numFmtId="0" fontId="5" fillId="0" borderId="14" xfId="0" applyFont="1" applyBorder="1"/>
    <xf numFmtId="4" fontId="4" fillId="0" borderId="0" xfId="0" applyNumberFormat="1" applyFont="1" applyBorder="1"/>
    <xf numFmtId="2" fontId="4" fillId="0" borderId="13" xfId="0" applyNumberFormat="1" applyFont="1" applyBorder="1"/>
    <xf numFmtId="0" fontId="4" fillId="0" borderId="14" xfId="0" applyFont="1" applyBorder="1"/>
    <xf numFmtId="1" fontId="3" fillId="0" borderId="0" xfId="0" applyNumberFormat="1" applyFont="1" applyBorder="1"/>
    <xf numFmtId="2" fontId="3" fillId="0" borderId="0" xfId="0" applyNumberFormat="1" applyFont="1" applyBorder="1"/>
    <xf numFmtId="0" fontId="3" fillId="0" borderId="17" xfId="0" applyFont="1" applyBorder="1"/>
    <xf numFmtId="0" fontId="3" fillId="0" borderId="18" xfId="0" applyFont="1" applyBorder="1"/>
    <xf numFmtId="4" fontId="3" fillId="0" borderId="18" xfId="0" applyNumberFormat="1" applyFont="1" applyBorder="1"/>
    <xf numFmtId="2" fontId="3" fillId="0" borderId="19" xfId="0" applyNumberFormat="1" applyFont="1" applyBorder="1"/>
    <xf numFmtId="4" fontId="3" fillId="0" borderId="0" xfId="0" applyNumberFormat="1" applyFont="1"/>
    <xf numFmtId="2" fontId="3" fillId="0" borderId="0" xfId="0" applyNumberFormat="1" applyFont="1"/>
    <xf numFmtId="0" fontId="25" fillId="0" borderId="10" xfId="0" applyFont="1" applyBorder="1"/>
    <xf numFmtId="0" fontId="25" fillId="0" borderId="11" xfId="0" applyFont="1" applyBorder="1"/>
    <xf numFmtId="0" fontId="26" fillId="0" borderId="11" xfId="0" applyFont="1" applyBorder="1"/>
    <xf numFmtId="4" fontId="25" fillId="0" borderId="11" xfId="0" applyNumberFormat="1" applyFont="1" applyBorder="1"/>
    <xf numFmtId="2" fontId="25" fillId="0" borderId="12" xfId="0" applyNumberFormat="1" applyFont="1" applyBorder="1"/>
    <xf numFmtId="0" fontId="25" fillId="0" borderId="0" xfId="0" applyFont="1"/>
    <xf numFmtId="0" fontId="26" fillId="0" borderId="0" xfId="0" applyFont="1" applyBorder="1"/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right" wrapText="1"/>
    </xf>
    <xf numFmtId="4" fontId="26" fillId="0" borderId="0" xfId="0" applyNumberFormat="1" applyFont="1" applyBorder="1" applyAlignment="1">
      <alignment horizontal="right" wrapText="1"/>
    </xf>
    <xf numFmtId="2" fontId="26" fillId="0" borderId="13" xfId="0" applyNumberFormat="1" applyFont="1" applyBorder="1" applyAlignment="1">
      <alignment horizontal="right" wrapText="1"/>
    </xf>
    <xf numFmtId="0" fontId="0" fillId="0" borderId="0" xfId="0" applyBorder="1" applyAlignment="1"/>
    <xf numFmtId="0" fontId="25" fillId="0" borderId="0" xfId="0" applyFont="1" applyBorder="1"/>
    <xf numFmtId="4" fontId="25" fillId="0" borderId="0" xfId="0" applyNumberFormat="1" applyFont="1" applyBorder="1"/>
    <xf numFmtId="2" fontId="25" fillId="0" borderId="13" xfId="0" applyNumberFormat="1" applyFont="1" applyBorder="1"/>
    <xf numFmtId="0" fontId="25" fillId="0" borderId="14" xfId="0" applyFont="1" applyBorder="1"/>
    <xf numFmtId="10" fontId="25" fillId="0" borderId="0" xfId="0" applyNumberFormat="1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4" fontId="26" fillId="0" borderId="15" xfId="0" applyNumberFormat="1" applyFont="1" applyBorder="1"/>
    <xf numFmtId="2" fontId="26" fillId="0" borderId="16" xfId="0" applyNumberFormat="1" applyFont="1" applyBorder="1"/>
    <xf numFmtId="0" fontId="27" fillId="0" borderId="14" xfId="0" applyFont="1" applyBorder="1"/>
    <xf numFmtId="4" fontId="26" fillId="0" borderId="0" xfId="0" applyNumberFormat="1" applyFont="1" applyBorder="1"/>
    <xf numFmtId="2" fontId="26" fillId="0" borderId="13" xfId="0" applyNumberFormat="1" applyFont="1" applyBorder="1"/>
    <xf numFmtId="4" fontId="26" fillId="0" borderId="16" xfId="0" applyNumberFormat="1" applyFont="1" applyBorder="1"/>
    <xf numFmtId="0" fontId="26" fillId="0" borderId="14" xfId="0" applyFont="1" applyBorder="1"/>
    <xf numFmtId="0" fontId="25" fillId="0" borderId="17" xfId="0" applyFont="1" applyBorder="1"/>
    <xf numFmtId="0" fontId="25" fillId="0" borderId="18" xfId="0" applyFont="1" applyBorder="1"/>
    <xf numFmtId="4" fontId="25" fillId="0" borderId="18" xfId="0" applyNumberFormat="1" applyFont="1" applyBorder="1"/>
    <xf numFmtId="2" fontId="25" fillId="0" borderId="19" xfId="0" applyNumberFormat="1" applyFont="1" applyBorder="1"/>
    <xf numFmtId="4" fontId="25" fillId="0" borderId="0" xfId="0" applyNumberFormat="1" applyFont="1"/>
    <xf numFmtId="2" fontId="25" fillId="0" borderId="0" xfId="0" applyNumberFormat="1" applyFont="1"/>
    <xf numFmtId="2" fontId="25" fillId="0" borderId="0" xfId="0" applyNumberFormat="1" applyFont="1" applyBorder="1"/>
    <xf numFmtId="0" fontId="1" fillId="0" borderId="0" xfId="0" applyFont="1"/>
    <xf numFmtId="0" fontId="3" fillId="0" borderId="0" xfId="0" applyFont="1" applyBorder="1" applyAlignment="1">
      <alignment wrapText="1"/>
    </xf>
    <xf numFmtId="171" fontId="3" fillId="0" borderId="0" xfId="28" applyFont="1" applyBorder="1"/>
    <xf numFmtId="0" fontId="0" fillId="0" borderId="0" xfId="0" applyFill="1"/>
    <xf numFmtId="0" fontId="29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0" fontId="4" fillId="0" borderId="0" xfId="0" applyFont="1"/>
    <xf numFmtId="4" fontId="4" fillId="0" borderId="0" xfId="0" applyNumberFormat="1" applyFont="1" applyBorder="1" applyAlignment="1">
      <alignment horizontal="right"/>
    </xf>
    <xf numFmtId="2" fontId="4" fillId="0" borderId="13" xfId="0" applyNumberFormat="1" applyFont="1" applyBorder="1" applyAlignment="1">
      <alignment horizontal="right"/>
    </xf>
    <xf numFmtId="171" fontId="3" fillId="0" borderId="20" xfId="28" applyFont="1" applyBorder="1"/>
    <xf numFmtId="171" fontId="3" fillId="0" borderId="21" xfId="28" applyFont="1" applyBorder="1"/>
    <xf numFmtId="171" fontId="4" fillId="0" borderId="15" xfId="28" applyFont="1" applyBorder="1"/>
    <xf numFmtId="171" fontId="4" fillId="0" borderId="16" xfId="28" applyFont="1" applyBorder="1"/>
    <xf numFmtId="10" fontId="4" fillId="0" borderId="0" xfId="42" applyNumberFormat="1" applyFont="1" applyBorder="1"/>
    <xf numFmtId="0" fontId="31" fillId="0" borderId="0" xfId="39" applyFont="1"/>
    <xf numFmtId="0" fontId="0" fillId="0" borderId="0" xfId="0" applyNumberFormat="1"/>
    <xf numFmtId="0" fontId="0" fillId="0" borderId="22" xfId="0" applyBorder="1"/>
    <xf numFmtId="0" fontId="30" fillId="0" borderId="22" xfId="0" applyFont="1" applyBorder="1"/>
    <xf numFmtId="0" fontId="0" fillId="0" borderId="22" xfId="0" applyNumberFormat="1" applyBorder="1"/>
    <xf numFmtId="0" fontId="30" fillId="0" borderId="22" xfId="0" applyNumberFormat="1" applyFont="1" applyBorder="1"/>
    <xf numFmtId="0" fontId="30" fillId="0" borderId="22" xfId="0" applyNumberFormat="1" applyFont="1" applyBorder="1" applyAlignment="1">
      <alignment wrapText="1"/>
    </xf>
    <xf numFmtId="14" fontId="0" fillId="0" borderId="22" xfId="0" applyNumberFormat="1" applyBorder="1"/>
    <xf numFmtId="0" fontId="4" fillId="0" borderId="0" xfId="43" applyFont="1" applyBorder="1"/>
    <xf numFmtId="171" fontId="4" fillId="0" borderId="0" xfId="28" applyFont="1" applyBorder="1"/>
    <xf numFmtId="171" fontId="4" fillId="0" borderId="13" xfId="28" applyFont="1" applyBorder="1"/>
    <xf numFmtId="4" fontId="26" fillId="0" borderId="0" xfId="0" applyNumberFormat="1" applyFont="1" applyBorder="1" applyAlignment="1">
      <alignment horizontal="center" wrapText="1"/>
    </xf>
    <xf numFmtId="0" fontId="1" fillId="0" borderId="0" xfId="0" applyFont="1" applyBorder="1"/>
    <xf numFmtId="171" fontId="3" fillId="0" borderId="13" xfId="28" applyFont="1" applyBorder="1"/>
    <xf numFmtId="171" fontId="4" fillId="0" borderId="15" xfId="28" applyFont="1" applyBorder="1" applyAlignment="1">
      <alignment horizontal="right"/>
    </xf>
    <xf numFmtId="171" fontId="4" fillId="0" borderId="16" xfId="28" applyFont="1" applyBorder="1" applyAlignment="1">
      <alignment horizontal="right"/>
    </xf>
    <xf numFmtId="0" fontId="6" fillId="0" borderId="0" xfId="0" applyFont="1"/>
    <xf numFmtId="0" fontId="33" fillId="0" borderId="22" xfId="0" applyFont="1" applyBorder="1"/>
    <xf numFmtId="0" fontId="3" fillId="0" borderId="22" xfId="0" applyFont="1" applyBorder="1"/>
    <xf numFmtId="0" fontId="3" fillId="0" borderId="22" xfId="0" applyFont="1" applyBorder="1" applyAlignment="1">
      <alignment horizontal="right"/>
    </xf>
    <xf numFmtId="0" fontId="26" fillId="0" borderId="0" xfId="0" applyFont="1"/>
    <xf numFmtId="171" fontId="26" fillId="0" borderId="0" xfId="28" applyFont="1" applyBorder="1"/>
    <xf numFmtId="171" fontId="26" fillId="0" borderId="13" xfId="28" applyFont="1" applyBorder="1"/>
    <xf numFmtId="171" fontId="26" fillId="0" borderId="0" xfId="0" applyNumberFormat="1" applyFont="1" applyBorder="1"/>
    <xf numFmtId="171" fontId="26" fillId="0" borderId="13" xfId="0" applyNumberFormat="1" applyFont="1" applyBorder="1"/>
    <xf numFmtId="0" fontId="4" fillId="0" borderId="0" xfId="0" applyFont="1" applyFill="1" applyBorder="1" applyAlignment="1">
      <alignment horizontal="right" wrapText="1"/>
    </xf>
    <xf numFmtId="171" fontId="3" fillId="0" borderId="0" xfId="0" applyNumberFormat="1" applyFont="1" applyBorder="1"/>
    <xf numFmtId="171" fontId="4" fillId="0" borderId="0" xfId="0" applyNumberFormat="1" applyFont="1" applyBorder="1"/>
    <xf numFmtId="171" fontId="3" fillId="0" borderId="0" xfId="0" applyNumberFormat="1" applyFont="1"/>
    <xf numFmtId="0" fontId="26" fillId="0" borderId="14" xfId="0" applyFont="1" applyBorder="1" applyAlignment="1">
      <alignment wrapText="1"/>
    </xf>
    <xf numFmtId="0" fontId="0" fillId="0" borderId="0" xfId="0" applyBorder="1" applyAlignment="1">
      <alignment wrapText="1"/>
    </xf>
    <xf numFmtId="0" fontId="27" fillId="0" borderId="14" xfId="0" applyFont="1" applyBorder="1" applyAlignment="1"/>
    <xf numFmtId="0" fontId="0" fillId="0" borderId="0" xfId="0" applyBorder="1" applyAlignment="1"/>
    <xf numFmtId="0" fontId="26" fillId="0" borderId="0" xfId="0" applyFont="1" applyBorder="1" applyAlignment="1"/>
    <xf numFmtId="0" fontId="27" fillId="0" borderId="0" xfId="0" applyFont="1" applyBorder="1" applyAlignment="1"/>
    <xf numFmtId="0" fontId="4" fillId="0" borderId="1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5" fillId="0" borderId="14" xfId="0" applyFont="1" applyBorder="1" applyAlignment="1"/>
    <xf numFmtId="0" fontId="1" fillId="0" borderId="0" xfId="0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4" fillId="0" borderId="0" xfId="0" applyFont="1" applyBorder="1" applyAlignment="1"/>
    <xf numFmtId="0" fontId="32" fillId="0" borderId="0" xfId="0" applyFont="1" applyBorder="1" applyAlignment="1"/>
    <xf numFmtId="0" fontId="25" fillId="0" borderId="0" xfId="0" applyFont="1" applyBorder="1" applyAlignment="1"/>
    <xf numFmtId="0" fontId="3" fillId="0" borderId="0" xfId="0" applyFont="1" applyBorder="1" applyAlignment="1"/>
    <xf numFmtId="0" fontId="28" fillId="0" borderId="0" xfId="0" applyFont="1" applyBorder="1" applyAlignment="1"/>
    <xf numFmtId="170" fontId="5" fillId="0" borderId="0" xfId="29" applyFont="1" applyBorder="1" applyAlignment="1"/>
    <xf numFmtId="170" fontId="6" fillId="0" borderId="0" xfId="29" applyFont="1" applyBorder="1" applyAlignment="1"/>
    <xf numFmtId="0" fontId="30" fillId="0" borderId="22" xfId="0" applyFont="1" applyBorder="1"/>
    <xf numFmtId="0" fontId="0" fillId="0" borderId="22" xfId="0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Dividend with Cum Div nav" xfId="39"/>
    <cellStyle name="Note" xfId="40" builtinId="10" customBuiltin="1"/>
    <cellStyle name="Output" xfId="41" builtinId="21" customBuiltin="1"/>
    <cellStyle name="Percent" xfId="42" builtinId="5"/>
    <cellStyle name="Style 1" xfId="43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5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6.bin"/><Relationship Id="rId2" Type="http://schemas.openxmlformats.org/officeDocument/2006/relationships/printerSettings" Target="../printerSettings/printerSettings65.bin"/><Relationship Id="rId1" Type="http://schemas.openxmlformats.org/officeDocument/2006/relationships/printerSettings" Target="../printerSettings/printerSettings64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9.bin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2.bin"/><Relationship Id="rId2" Type="http://schemas.openxmlformats.org/officeDocument/2006/relationships/printerSettings" Target="../printerSettings/printerSettings71.bin"/><Relationship Id="rId1" Type="http://schemas.openxmlformats.org/officeDocument/2006/relationships/printerSettings" Target="../printerSettings/printerSettings70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8.bin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1.bin"/><Relationship Id="rId2" Type="http://schemas.openxmlformats.org/officeDocument/2006/relationships/printerSettings" Target="../printerSettings/printerSettings80.bin"/><Relationship Id="rId1" Type="http://schemas.openxmlformats.org/officeDocument/2006/relationships/printerSettings" Target="../printerSettings/printerSettings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4.bin"/><Relationship Id="rId2" Type="http://schemas.openxmlformats.org/officeDocument/2006/relationships/printerSettings" Target="../printerSettings/printerSettings83.bin"/><Relationship Id="rId1" Type="http://schemas.openxmlformats.org/officeDocument/2006/relationships/printerSettings" Target="../printerSettings/printerSettings8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7.bin"/><Relationship Id="rId2" Type="http://schemas.openxmlformats.org/officeDocument/2006/relationships/printerSettings" Target="../printerSettings/printerSettings86.bin"/><Relationship Id="rId1" Type="http://schemas.openxmlformats.org/officeDocument/2006/relationships/printerSettings" Target="../printerSettings/printerSettings8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0.bin"/><Relationship Id="rId2" Type="http://schemas.openxmlformats.org/officeDocument/2006/relationships/printerSettings" Target="../printerSettings/printerSettings89.bin"/><Relationship Id="rId1" Type="http://schemas.openxmlformats.org/officeDocument/2006/relationships/printerSettings" Target="../printerSettings/printerSettings8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3.bin"/><Relationship Id="rId2" Type="http://schemas.openxmlformats.org/officeDocument/2006/relationships/printerSettings" Target="../printerSettings/printerSettings92.bin"/><Relationship Id="rId1" Type="http://schemas.openxmlformats.org/officeDocument/2006/relationships/printerSettings" Target="../printerSettings/printerSettings9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6.bin"/><Relationship Id="rId2" Type="http://schemas.openxmlformats.org/officeDocument/2006/relationships/printerSettings" Target="../printerSettings/printerSettings95.bin"/><Relationship Id="rId1" Type="http://schemas.openxmlformats.org/officeDocument/2006/relationships/printerSettings" Target="../printerSettings/printerSettings94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printerSettings" Target="../printerSettings/printerSettings98.bin"/><Relationship Id="rId1" Type="http://schemas.openxmlformats.org/officeDocument/2006/relationships/printerSettings" Target="../printerSettings/printerSettings97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2.bin"/><Relationship Id="rId2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10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5.bin"/><Relationship Id="rId2" Type="http://schemas.openxmlformats.org/officeDocument/2006/relationships/printerSettings" Target="../printerSettings/printerSettings104.bin"/><Relationship Id="rId1" Type="http://schemas.openxmlformats.org/officeDocument/2006/relationships/printerSettings" Target="../printerSettings/printerSettings103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8.bin"/><Relationship Id="rId2" Type="http://schemas.openxmlformats.org/officeDocument/2006/relationships/printerSettings" Target="../printerSettings/printerSettings107.bin"/><Relationship Id="rId1" Type="http://schemas.openxmlformats.org/officeDocument/2006/relationships/printerSettings" Target="../printerSettings/printerSettings10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1.bin"/><Relationship Id="rId2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10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4.bin"/><Relationship Id="rId2" Type="http://schemas.openxmlformats.org/officeDocument/2006/relationships/printerSettings" Target="../printerSettings/printerSettings113.bin"/><Relationship Id="rId1" Type="http://schemas.openxmlformats.org/officeDocument/2006/relationships/printerSettings" Target="../printerSettings/printerSettings112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7.bin"/><Relationship Id="rId2" Type="http://schemas.openxmlformats.org/officeDocument/2006/relationships/printerSettings" Target="../printerSettings/printerSettings116.bin"/><Relationship Id="rId1" Type="http://schemas.openxmlformats.org/officeDocument/2006/relationships/printerSettings" Target="../printerSettings/printerSettings1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0.bin"/><Relationship Id="rId2" Type="http://schemas.openxmlformats.org/officeDocument/2006/relationships/printerSettings" Target="../printerSettings/printerSettings119.bin"/><Relationship Id="rId1" Type="http://schemas.openxmlformats.org/officeDocument/2006/relationships/printerSettings" Target="../printerSettings/printerSettings118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3.bin"/><Relationship Id="rId2" Type="http://schemas.openxmlformats.org/officeDocument/2006/relationships/printerSettings" Target="../printerSettings/printerSettings122.bin"/><Relationship Id="rId1" Type="http://schemas.openxmlformats.org/officeDocument/2006/relationships/printerSettings" Target="../printerSettings/printerSettings12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6.bin"/><Relationship Id="rId2" Type="http://schemas.openxmlformats.org/officeDocument/2006/relationships/printerSettings" Target="../printerSettings/printerSettings125.bin"/><Relationship Id="rId1" Type="http://schemas.openxmlformats.org/officeDocument/2006/relationships/printerSettings" Target="../printerSettings/printerSettings12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9.bin"/><Relationship Id="rId2" Type="http://schemas.openxmlformats.org/officeDocument/2006/relationships/printerSettings" Target="../printerSettings/printerSettings128.bin"/><Relationship Id="rId1" Type="http://schemas.openxmlformats.org/officeDocument/2006/relationships/printerSettings" Target="../printerSettings/printerSettings127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2.bin"/><Relationship Id="rId2" Type="http://schemas.openxmlformats.org/officeDocument/2006/relationships/printerSettings" Target="../printerSettings/printerSettings131.bin"/><Relationship Id="rId1" Type="http://schemas.openxmlformats.org/officeDocument/2006/relationships/printerSettings" Target="../printerSettings/printerSettings130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5.bin"/><Relationship Id="rId2" Type="http://schemas.openxmlformats.org/officeDocument/2006/relationships/printerSettings" Target="../printerSettings/printerSettings134.bin"/><Relationship Id="rId1" Type="http://schemas.openxmlformats.org/officeDocument/2006/relationships/printerSettings" Target="../printerSettings/printerSettings133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8.bin"/><Relationship Id="rId2" Type="http://schemas.openxmlformats.org/officeDocument/2006/relationships/printerSettings" Target="../printerSettings/printerSettings137.bin"/><Relationship Id="rId1" Type="http://schemas.openxmlformats.org/officeDocument/2006/relationships/printerSettings" Target="../printerSettings/printerSettings1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1.bin"/><Relationship Id="rId2" Type="http://schemas.openxmlformats.org/officeDocument/2006/relationships/printerSettings" Target="../printerSettings/printerSettings140.bin"/><Relationship Id="rId1" Type="http://schemas.openxmlformats.org/officeDocument/2006/relationships/printerSettings" Target="../printerSettings/printerSettings139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4.bin"/><Relationship Id="rId2" Type="http://schemas.openxmlformats.org/officeDocument/2006/relationships/printerSettings" Target="../printerSettings/printerSettings143.bin"/><Relationship Id="rId1" Type="http://schemas.openxmlformats.org/officeDocument/2006/relationships/printerSettings" Target="../printerSettings/printerSettings142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7.bin"/><Relationship Id="rId2" Type="http://schemas.openxmlformats.org/officeDocument/2006/relationships/printerSettings" Target="../printerSettings/printerSettings146.bin"/><Relationship Id="rId1" Type="http://schemas.openxmlformats.org/officeDocument/2006/relationships/printerSettings" Target="../printerSettings/printerSettings14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0.bin"/><Relationship Id="rId2" Type="http://schemas.openxmlformats.org/officeDocument/2006/relationships/printerSettings" Target="../printerSettings/printerSettings149.bin"/><Relationship Id="rId1" Type="http://schemas.openxmlformats.org/officeDocument/2006/relationships/printerSettings" Target="../printerSettings/printerSettings148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3.bin"/><Relationship Id="rId2" Type="http://schemas.openxmlformats.org/officeDocument/2006/relationships/printerSettings" Target="../printerSettings/printerSettings152.bin"/><Relationship Id="rId1" Type="http://schemas.openxmlformats.org/officeDocument/2006/relationships/printerSettings" Target="../printerSettings/printerSettings1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6.bin"/><Relationship Id="rId2" Type="http://schemas.openxmlformats.org/officeDocument/2006/relationships/printerSettings" Target="../printerSettings/printerSettings155.bin"/><Relationship Id="rId1" Type="http://schemas.openxmlformats.org/officeDocument/2006/relationships/printerSettings" Target="../printerSettings/printerSettings154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9.bin"/><Relationship Id="rId2" Type="http://schemas.openxmlformats.org/officeDocument/2006/relationships/printerSettings" Target="../printerSettings/printerSettings158.bin"/><Relationship Id="rId1" Type="http://schemas.openxmlformats.org/officeDocument/2006/relationships/printerSettings" Target="../printerSettings/printerSettings157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2.bin"/><Relationship Id="rId2" Type="http://schemas.openxmlformats.org/officeDocument/2006/relationships/printerSettings" Target="../printerSettings/printerSettings161.bin"/><Relationship Id="rId1" Type="http://schemas.openxmlformats.org/officeDocument/2006/relationships/printerSettings" Target="../printerSettings/printerSettings160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5.bin"/><Relationship Id="rId2" Type="http://schemas.openxmlformats.org/officeDocument/2006/relationships/printerSettings" Target="../printerSettings/printerSettings164.bin"/><Relationship Id="rId1" Type="http://schemas.openxmlformats.org/officeDocument/2006/relationships/printerSettings" Target="../printerSettings/printerSettings163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8.bin"/><Relationship Id="rId2" Type="http://schemas.openxmlformats.org/officeDocument/2006/relationships/printerSettings" Target="../printerSettings/printerSettings167.bin"/><Relationship Id="rId1" Type="http://schemas.openxmlformats.org/officeDocument/2006/relationships/printerSettings" Target="../printerSettings/printerSettings16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1.bin"/><Relationship Id="rId2" Type="http://schemas.openxmlformats.org/officeDocument/2006/relationships/printerSettings" Target="../printerSettings/printerSettings170.bin"/><Relationship Id="rId1" Type="http://schemas.openxmlformats.org/officeDocument/2006/relationships/printerSettings" Target="../printerSettings/printerSettings169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4.bin"/><Relationship Id="rId2" Type="http://schemas.openxmlformats.org/officeDocument/2006/relationships/printerSettings" Target="../printerSettings/printerSettings173.bin"/><Relationship Id="rId1" Type="http://schemas.openxmlformats.org/officeDocument/2006/relationships/printerSettings" Target="../printerSettings/printerSettings172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7.bin"/><Relationship Id="rId2" Type="http://schemas.openxmlformats.org/officeDocument/2006/relationships/printerSettings" Target="../printerSettings/printerSettings176.bin"/><Relationship Id="rId1" Type="http://schemas.openxmlformats.org/officeDocument/2006/relationships/printerSettings" Target="../printerSettings/printerSettings17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0.bin"/><Relationship Id="rId2" Type="http://schemas.openxmlformats.org/officeDocument/2006/relationships/printerSettings" Target="../printerSettings/printerSettings179.bin"/><Relationship Id="rId1" Type="http://schemas.openxmlformats.org/officeDocument/2006/relationships/printerSettings" Target="../printerSettings/printerSettings178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3.bin"/><Relationship Id="rId2" Type="http://schemas.openxmlformats.org/officeDocument/2006/relationships/printerSettings" Target="../printerSettings/printerSettings182.bin"/><Relationship Id="rId1" Type="http://schemas.openxmlformats.org/officeDocument/2006/relationships/printerSettings" Target="../printerSettings/printerSettings18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6.bin"/><Relationship Id="rId2" Type="http://schemas.openxmlformats.org/officeDocument/2006/relationships/printerSettings" Target="../printerSettings/printerSettings185.bin"/><Relationship Id="rId1" Type="http://schemas.openxmlformats.org/officeDocument/2006/relationships/printerSettings" Target="../printerSettings/printerSettings184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9.bin"/><Relationship Id="rId2" Type="http://schemas.openxmlformats.org/officeDocument/2006/relationships/printerSettings" Target="../printerSettings/printerSettings188.bin"/><Relationship Id="rId1" Type="http://schemas.openxmlformats.org/officeDocument/2006/relationships/printerSettings" Target="../printerSettings/printerSettings187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2.bin"/><Relationship Id="rId2" Type="http://schemas.openxmlformats.org/officeDocument/2006/relationships/printerSettings" Target="../printerSettings/printerSettings191.bin"/><Relationship Id="rId1" Type="http://schemas.openxmlformats.org/officeDocument/2006/relationships/printerSettings" Target="../printerSettings/printerSettings190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5.bin"/><Relationship Id="rId2" Type="http://schemas.openxmlformats.org/officeDocument/2006/relationships/printerSettings" Target="../printerSettings/printerSettings194.bin"/><Relationship Id="rId1" Type="http://schemas.openxmlformats.org/officeDocument/2006/relationships/printerSettings" Target="../printerSettings/printerSettings193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8.bin"/><Relationship Id="rId2" Type="http://schemas.openxmlformats.org/officeDocument/2006/relationships/printerSettings" Target="../printerSettings/printerSettings197.bin"/><Relationship Id="rId1" Type="http://schemas.openxmlformats.org/officeDocument/2006/relationships/printerSettings" Target="../printerSettings/printerSettings19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1.bin"/><Relationship Id="rId2" Type="http://schemas.openxmlformats.org/officeDocument/2006/relationships/printerSettings" Target="../printerSettings/printerSettings200.bin"/><Relationship Id="rId1" Type="http://schemas.openxmlformats.org/officeDocument/2006/relationships/printerSettings" Target="../printerSettings/printerSettings199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4.bin"/><Relationship Id="rId2" Type="http://schemas.openxmlformats.org/officeDocument/2006/relationships/printerSettings" Target="../printerSettings/printerSettings203.bin"/><Relationship Id="rId1" Type="http://schemas.openxmlformats.org/officeDocument/2006/relationships/printerSettings" Target="../printerSettings/printerSettings202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7.bin"/><Relationship Id="rId2" Type="http://schemas.openxmlformats.org/officeDocument/2006/relationships/printerSettings" Target="../printerSettings/printerSettings206.bin"/><Relationship Id="rId1" Type="http://schemas.openxmlformats.org/officeDocument/2006/relationships/printerSettings" Target="../printerSettings/printerSettings20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0.bin"/><Relationship Id="rId2" Type="http://schemas.openxmlformats.org/officeDocument/2006/relationships/printerSettings" Target="../printerSettings/printerSettings209.bin"/><Relationship Id="rId1" Type="http://schemas.openxmlformats.org/officeDocument/2006/relationships/printerSettings" Target="../printerSettings/printerSettings208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3.bin"/><Relationship Id="rId2" Type="http://schemas.openxmlformats.org/officeDocument/2006/relationships/printerSettings" Target="../printerSettings/printerSettings212.bin"/><Relationship Id="rId1" Type="http://schemas.openxmlformats.org/officeDocument/2006/relationships/printerSettings" Target="../printerSettings/printerSettings21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6.bin"/><Relationship Id="rId2" Type="http://schemas.openxmlformats.org/officeDocument/2006/relationships/printerSettings" Target="../printerSettings/printerSettings215.bin"/><Relationship Id="rId1" Type="http://schemas.openxmlformats.org/officeDocument/2006/relationships/printerSettings" Target="../printerSettings/printerSettings21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H27"/>
  <sheetViews>
    <sheetView workbookViewId="0">
      <selection activeCell="F25" sqref="F25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1340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213</v>
      </c>
      <c r="D5" s="46" t="s">
        <v>458</v>
      </c>
      <c r="E5" s="46" t="s">
        <v>459</v>
      </c>
      <c r="F5" s="46">
        <v>2600</v>
      </c>
      <c r="G5" s="47">
        <v>2495.9</v>
      </c>
      <c r="H5" s="48">
        <v>28.07</v>
      </c>
    </row>
    <row r="6" spans="1:8" x14ac:dyDescent="0.15">
      <c r="A6" s="49"/>
      <c r="B6" s="51" t="s">
        <v>209</v>
      </c>
      <c r="C6" s="46" t="s">
        <v>384</v>
      </c>
      <c r="D6" s="46" t="s">
        <v>1205</v>
      </c>
      <c r="E6" s="46" t="s">
        <v>159</v>
      </c>
      <c r="F6" s="46">
        <v>2600</v>
      </c>
      <c r="G6" s="47">
        <v>2492.02</v>
      </c>
      <c r="H6" s="48">
        <v>28.03</v>
      </c>
    </row>
    <row r="7" spans="1:8" x14ac:dyDescent="0.15">
      <c r="A7" s="49"/>
      <c r="B7" s="51" t="s">
        <v>209</v>
      </c>
      <c r="C7" s="46" t="s">
        <v>1442</v>
      </c>
      <c r="D7" s="46" t="s">
        <v>1341</v>
      </c>
      <c r="E7" s="46" t="s">
        <v>159</v>
      </c>
      <c r="F7" s="46">
        <v>1500</v>
      </c>
      <c r="G7" s="47">
        <v>1439.82</v>
      </c>
      <c r="H7" s="48">
        <v>16.190000000000001</v>
      </c>
    </row>
    <row r="8" spans="1:8" x14ac:dyDescent="0.15">
      <c r="A8" s="49"/>
      <c r="B8" s="51" t="s">
        <v>209</v>
      </c>
      <c r="C8" s="46" t="s">
        <v>535</v>
      </c>
      <c r="D8" s="46" t="s">
        <v>1202</v>
      </c>
      <c r="E8" s="46" t="s">
        <v>159</v>
      </c>
      <c r="F8" s="46">
        <v>1100</v>
      </c>
      <c r="G8" s="47">
        <v>1056.3499999999999</v>
      </c>
      <c r="H8" s="48">
        <v>11.88</v>
      </c>
    </row>
    <row r="9" spans="1:8" x14ac:dyDescent="0.15">
      <c r="A9" s="49"/>
      <c r="B9" s="51" t="s">
        <v>209</v>
      </c>
      <c r="C9" s="46" t="s">
        <v>1448</v>
      </c>
      <c r="D9" s="46" t="s">
        <v>1257</v>
      </c>
      <c r="E9" s="46" t="s">
        <v>159</v>
      </c>
      <c r="F9" s="46">
        <v>850</v>
      </c>
      <c r="G9" s="47">
        <v>816.82</v>
      </c>
      <c r="H9" s="48">
        <v>9.19</v>
      </c>
    </row>
    <row r="10" spans="1:8" x14ac:dyDescent="0.15">
      <c r="A10" s="49"/>
      <c r="B10" s="51" t="s">
        <v>209</v>
      </c>
      <c r="C10" s="46" t="s">
        <v>1438</v>
      </c>
      <c r="D10" s="46" t="s">
        <v>1342</v>
      </c>
      <c r="E10" s="46" t="s">
        <v>159</v>
      </c>
      <c r="F10" s="46">
        <v>500</v>
      </c>
      <c r="G10" s="47">
        <v>480.36</v>
      </c>
      <c r="H10" s="48">
        <v>5.4</v>
      </c>
    </row>
    <row r="11" spans="1:8" ht="9.75" thickBot="1" x14ac:dyDescent="0.2">
      <c r="A11" s="49"/>
      <c r="B11" s="46"/>
      <c r="C11" s="46"/>
      <c r="D11" s="46"/>
      <c r="E11" s="40" t="s">
        <v>1460</v>
      </c>
      <c r="F11" s="46"/>
      <c r="G11" s="52">
        <v>8781.27</v>
      </c>
      <c r="H11" s="53">
        <v>98.76</v>
      </c>
    </row>
    <row r="12" spans="1:8" ht="9.75" thickTop="1" x14ac:dyDescent="0.15">
      <c r="A12" s="49"/>
      <c r="B12" s="46"/>
      <c r="C12" s="46"/>
      <c r="D12" s="46"/>
      <c r="E12" s="46"/>
      <c r="F12" s="46"/>
      <c r="G12" s="47"/>
      <c r="H12" s="48"/>
    </row>
    <row r="13" spans="1:8" x14ac:dyDescent="0.15">
      <c r="A13" s="49"/>
      <c r="B13" s="51" t="s">
        <v>1352</v>
      </c>
      <c r="C13" s="46" t="s">
        <v>4</v>
      </c>
      <c r="D13" s="46"/>
      <c r="E13" s="46" t="s">
        <v>1352</v>
      </c>
      <c r="F13" s="46"/>
      <c r="G13" s="47">
        <v>100</v>
      </c>
      <c r="H13" s="48">
        <v>1.1200000000000001</v>
      </c>
    </row>
    <row r="14" spans="1:8" x14ac:dyDescent="0.15">
      <c r="A14" s="49"/>
      <c r="B14" s="46"/>
      <c r="C14" s="46"/>
      <c r="D14" s="46"/>
      <c r="E14" s="46"/>
      <c r="F14" s="46"/>
      <c r="G14" s="47"/>
      <c r="H14" s="48"/>
    </row>
    <row r="15" spans="1:8" x14ac:dyDescent="0.15">
      <c r="A15" s="54" t="s">
        <v>5</v>
      </c>
      <c r="B15" s="46"/>
      <c r="C15" s="46"/>
      <c r="D15" s="46"/>
      <c r="E15" s="46"/>
      <c r="F15" s="46"/>
      <c r="G15" s="55">
        <v>10.24</v>
      </c>
      <c r="H15" s="56">
        <v>0.12</v>
      </c>
    </row>
    <row r="16" spans="1:8" x14ac:dyDescent="0.15">
      <c r="A16" s="49"/>
      <c r="B16" s="46"/>
      <c r="C16" s="46"/>
      <c r="D16" s="46"/>
      <c r="E16" s="46"/>
      <c r="F16" s="46"/>
      <c r="G16" s="47"/>
      <c r="H16" s="48"/>
    </row>
    <row r="17" spans="1:8" ht="9.75" thickBot="1" x14ac:dyDescent="0.2">
      <c r="A17" s="49"/>
      <c r="B17" s="46"/>
      <c r="C17" s="46"/>
      <c r="D17" s="46"/>
      <c r="E17" s="40" t="s">
        <v>6</v>
      </c>
      <c r="F17" s="46"/>
      <c r="G17" s="52">
        <v>8891.51</v>
      </c>
      <c r="H17" s="53">
        <v>100</v>
      </c>
    </row>
    <row r="18" spans="1:8" ht="9.75" thickTop="1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58" t="s">
        <v>7</v>
      </c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1</v>
      </c>
      <c r="B20" s="46" t="s">
        <v>1208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>
        <v>2</v>
      </c>
      <c r="B22" s="46" t="s">
        <v>9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49">
        <v>3</v>
      </c>
      <c r="B24" s="46" t="s">
        <v>11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 t="s">
        <v>167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 t="s">
        <v>13</v>
      </c>
      <c r="C26" s="46"/>
      <c r="D26" s="46"/>
      <c r="E26" s="46"/>
      <c r="F26" s="46"/>
      <c r="G26" s="47"/>
      <c r="H26" s="48"/>
    </row>
    <row r="27" spans="1:8" x14ac:dyDescent="0.15">
      <c r="A27" s="59"/>
      <c r="B27" s="60"/>
      <c r="C27" s="60"/>
      <c r="D27" s="60"/>
      <c r="E27" s="60"/>
      <c r="F27" s="60"/>
      <c r="G27" s="61"/>
      <c r="H27" s="62"/>
    </row>
  </sheetData>
  <customSheetViews>
    <customSheetView guid="{A86ADA93-E1B8-41D6-BE06-75F0585B8915}" showRuler="0">
      <selection activeCell="D34" sqref="D34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D34" sqref="D34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24"/>
  <sheetViews>
    <sheetView workbookViewId="0">
      <selection activeCell="K9" sqref="K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1288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1285</v>
      </c>
      <c r="D5" s="46" t="s">
        <v>1286</v>
      </c>
      <c r="E5" s="46" t="s">
        <v>159</v>
      </c>
      <c r="F5" s="46">
        <v>4300</v>
      </c>
      <c r="G5" s="47">
        <v>3963.86</v>
      </c>
      <c r="H5" s="48">
        <v>29.52</v>
      </c>
    </row>
    <row r="6" spans="1:8" x14ac:dyDescent="0.15">
      <c r="A6" s="49"/>
      <c r="B6" s="51" t="s">
        <v>209</v>
      </c>
      <c r="C6" s="46" t="s">
        <v>215</v>
      </c>
      <c r="D6" s="46" t="s">
        <v>1284</v>
      </c>
      <c r="E6" s="46" t="s">
        <v>159</v>
      </c>
      <c r="F6" s="46">
        <v>4250</v>
      </c>
      <c r="G6" s="47">
        <v>3903.17</v>
      </c>
      <c r="H6" s="48">
        <v>29.07</v>
      </c>
    </row>
    <row r="7" spans="1:8" x14ac:dyDescent="0.15">
      <c r="A7" s="49"/>
      <c r="B7" s="51" t="s">
        <v>209</v>
      </c>
      <c r="C7" s="46" t="s">
        <v>808</v>
      </c>
      <c r="D7" s="46" t="s">
        <v>1282</v>
      </c>
      <c r="E7" s="46" t="s">
        <v>159</v>
      </c>
      <c r="F7" s="46">
        <v>3500</v>
      </c>
      <c r="G7" s="47">
        <v>3238.63</v>
      </c>
      <c r="H7" s="48">
        <v>24.12</v>
      </c>
    </row>
    <row r="8" spans="1:8" x14ac:dyDescent="0.15">
      <c r="A8" s="49"/>
      <c r="B8" s="51" t="s">
        <v>209</v>
      </c>
      <c r="C8" s="46" t="s">
        <v>221</v>
      </c>
      <c r="D8" s="46" t="s">
        <v>1281</v>
      </c>
      <c r="E8" s="46" t="s">
        <v>159</v>
      </c>
      <c r="F8" s="46">
        <v>2500</v>
      </c>
      <c r="G8" s="47">
        <v>2295.8000000000002</v>
      </c>
      <c r="H8" s="48">
        <v>17.100000000000001</v>
      </c>
    </row>
    <row r="9" spans="1:8" ht="9.75" thickBot="1" x14ac:dyDescent="0.2">
      <c r="A9" s="49"/>
      <c r="B9" s="46"/>
      <c r="C9" s="46"/>
      <c r="D9" s="46"/>
      <c r="E9" s="40" t="s">
        <v>1460</v>
      </c>
      <c r="F9" s="46"/>
      <c r="G9" s="52">
        <v>13401.46</v>
      </c>
      <c r="H9" s="53">
        <v>99.81</v>
      </c>
    </row>
    <row r="10" spans="1:8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8" x14ac:dyDescent="0.15">
      <c r="A11" s="54" t="s">
        <v>5</v>
      </c>
      <c r="B11" s="46"/>
      <c r="C11" s="46"/>
      <c r="D11" s="46"/>
      <c r="E11" s="46"/>
      <c r="F11" s="46"/>
      <c r="G11" s="55">
        <v>24.13</v>
      </c>
      <c r="H11" s="56">
        <v>0.19</v>
      </c>
    </row>
    <row r="12" spans="1:8" x14ac:dyDescent="0.15">
      <c r="A12" s="49"/>
      <c r="B12" s="46"/>
      <c r="C12" s="46"/>
      <c r="D12" s="46"/>
      <c r="E12" s="46"/>
      <c r="F12" s="46"/>
      <c r="G12" s="47"/>
      <c r="H12" s="48"/>
    </row>
    <row r="13" spans="1:8" ht="9.75" thickBot="1" x14ac:dyDescent="0.2">
      <c r="A13" s="49"/>
      <c r="B13" s="46"/>
      <c r="C13" s="46"/>
      <c r="D13" s="46"/>
      <c r="E13" s="40" t="s">
        <v>6</v>
      </c>
      <c r="F13" s="46"/>
      <c r="G13" s="52">
        <v>13425.59</v>
      </c>
      <c r="H13" s="53">
        <v>100</v>
      </c>
    </row>
    <row r="14" spans="1:8" ht="9.75" thickTop="1" x14ac:dyDescent="0.15">
      <c r="A14" s="49"/>
      <c r="B14" s="46"/>
      <c r="C14" s="46"/>
      <c r="D14" s="46"/>
      <c r="E14" s="46"/>
      <c r="F14" s="46"/>
      <c r="G14" s="47"/>
      <c r="H14" s="48"/>
    </row>
    <row r="15" spans="1:8" x14ac:dyDescent="0.15">
      <c r="A15" s="58" t="s">
        <v>7</v>
      </c>
      <c r="B15" s="46"/>
      <c r="C15" s="46"/>
      <c r="D15" s="46"/>
      <c r="E15" s="46"/>
      <c r="F15" s="46"/>
      <c r="G15" s="47"/>
      <c r="H15" s="48"/>
    </row>
    <row r="16" spans="1:8" x14ac:dyDescent="0.15">
      <c r="A16" s="49">
        <v>1</v>
      </c>
      <c r="B16" s="46" t="s">
        <v>1287</v>
      </c>
      <c r="C16" s="46"/>
      <c r="D16" s="46"/>
      <c r="E16" s="46"/>
      <c r="F16" s="46"/>
      <c r="G16" s="47"/>
      <c r="H16" s="48"/>
    </row>
    <row r="17" spans="1:8" x14ac:dyDescent="0.15">
      <c r="A17" s="49"/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2</v>
      </c>
      <c r="B18" s="46" t="s">
        <v>9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3</v>
      </c>
      <c r="B20" s="46" t="s">
        <v>11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 t="s">
        <v>167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13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K9" sqref="K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K9" sqref="K9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H27"/>
  <sheetViews>
    <sheetView workbookViewId="0">
      <selection activeCell="J13" sqref="J1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1280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221</v>
      </c>
      <c r="D5" s="46" t="s">
        <v>1281</v>
      </c>
      <c r="E5" s="46" t="s">
        <v>159</v>
      </c>
      <c r="F5" s="46">
        <v>6900</v>
      </c>
      <c r="G5" s="47">
        <v>6336.39</v>
      </c>
      <c r="H5" s="48">
        <v>28.51</v>
      </c>
    </row>
    <row r="6" spans="1:8" x14ac:dyDescent="0.15">
      <c r="A6" s="49"/>
      <c r="B6" s="51" t="s">
        <v>209</v>
      </c>
      <c r="C6" s="46" t="s">
        <v>808</v>
      </c>
      <c r="D6" s="46" t="s">
        <v>1282</v>
      </c>
      <c r="E6" s="46" t="s">
        <v>159</v>
      </c>
      <c r="F6" s="46">
        <v>6500</v>
      </c>
      <c r="G6" s="47">
        <v>6014.59</v>
      </c>
      <c r="H6" s="48">
        <v>27.06</v>
      </c>
    </row>
    <row r="7" spans="1:8" x14ac:dyDescent="0.15">
      <c r="A7" s="49"/>
      <c r="B7" s="51" t="s">
        <v>209</v>
      </c>
      <c r="C7" s="46" t="s">
        <v>515</v>
      </c>
      <c r="D7" s="46" t="s">
        <v>1283</v>
      </c>
      <c r="E7" s="46" t="s">
        <v>159</v>
      </c>
      <c r="F7" s="46">
        <v>6000</v>
      </c>
      <c r="G7" s="47">
        <v>5504.82</v>
      </c>
      <c r="H7" s="48">
        <v>24.76</v>
      </c>
    </row>
    <row r="8" spans="1:8" x14ac:dyDescent="0.15">
      <c r="A8" s="49"/>
      <c r="B8" s="51" t="s">
        <v>209</v>
      </c>
      <c r="C8" s="46" t="s">
        <v>215</v>
      </c>
      <c r="D8" s="46" t="s">
        <v>1284</v>
      </c>
      <c r="E8" s="46" t="s">
        <v>159</v>
      </c>
      <c r="F8" s="46">
        <v>4500</v>
      </c>
      <c r="G8" s="47">
        <v>4132.7700000000004</v>
      </c>
      <c r="H8" s="48">
        <v>18.59</v>
      </c>
    </row>
    <row r="9" spans="1:8" x14ac:dyDescent="0.15">
      <c r="A9" s="49"/>
      <c r="B9" s="51" t="s">
        <v>209</v>
      </c>
      <c r="C9" s="46" t="s">
        <v>1285</v>
      </c>
      <c r="D9" s="46" t="s">
        <v>1286</v>
      </c>
      <c r="E9" s="46" t="s">
        <v>159</v>
      </c>
      <c r="F9" s="46">
        <v>200</v>
      </c>
      <c r="G9" s="47">
        <v>184.37</v>
      </c>
      <c r="H9" s="48">
        <v>0.83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22172.94</v>
      </c>
      <c r="H10" s="53">
        <v>99.75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54" t="s">
        <v>5</v>
      </c>
      <c r="B12" s="46"/>
      <c r="C12" s="46"/>
      <c r="D12" s="46"/>
      <c r="E12" s="46"/>
      <c r="F12" s="46"/>
      <c r="G12" s="55">
        <v>55.78</v>
      </c>
      <c r="H12" s="56">
        <v>0.25</v>
      </c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ht="9.75" thickBot="1" x14ac:dyDescent="0.2">
      <c r="A14" s="49"/>
      <c r="B14" s="46"/>
      <c r="C14" s="46"/>
      <c r="D14" s="46"/>
      <c r="E14" s="40" t="s">
        <v>6</v>
      </c>
      <c r="F14" s="46"/>
      <c r="G14" s="52">
        <v>22228.720000000001</v>
      </c>
      <c r="H14" s="53">
        <v>100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49"/>
      <c r="B16" s="46"/>
      <c r="C16" s="46"/>
      <c r="D16" s="46"/>
      <c r="E16" s="46"/>
      <c r="F16" s="46"/>
      <c r="G16" s="47"/>
      <c r="H16" s="48"/>
    </row>
    <row r="17" spans="1:8" x14ac:dyDescent="0.15">
      <c r="A17" s="49"/>
      <c r="B17" s="46"/>
      <c r="C17" s="46"/>
      <c r="D17" s="46"/>
      <c r="E17" s="46"/>
      <c r="F17" s="46"/>
      <c r="G17" s="47"/>
      <c r="H17" s="48"/>
    </row>
    <row r="18" spans="1:8" x14ac:dyDescent="0.15">
      <c r="A18" s="58" t="s">
        <v>7</v>
      </c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1</v>
      </c>
      <c r="B19" s="46" t="s">
        <v>1287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2</v>
      </c>
      <c r="B21" s="46" t="s">
        <v>9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/>
      <c r="C22" s="46"/>
      <c r="D22" s="46"/>
      <c r="E22" s="46"/>
      <c r="F22" s="46"/>
      <c r="G22" s="47"/>
      <c r="H22" s="48"/>
    </row>
    <row r="23" spans="1:8" x14ac:dyDescent="0.15">
      <c r="A23" s="49">
        <v>3</v>
      </c>
      <c r="B23" s="46" t="s">
        <v>11</v>
      </c>
      <c r="C23" s="46"/>
      <c r="D23" s="46"/>
      <c r="E23" s="46"/>
      <c r="F23" s="46"/>
      <c r="G23" s="47"/>
      <c r="H23" s="48"/>
    </row>
    <row r="24" spans="1:8" x14ac:dyDescent="0.15">
      <c r="A24" s="49"/>
      <c r="B24" s="46" t="s">
        <v>167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 t="s">
        <v>13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/>
      <c r="C26" s="46"/>
      <c r="D26" s="46"/>
      <c r="E26" s="46"/>
      <c r="F26" s="46"/>
      <c r="G26" s="47"/>
      <c r="H26" s="48"/>
    </row>
    <row r="27" spans="1:8" x14ac:dyDescent="0.15">
      <c r="A27" s="59"/>
      <c r="B27" s="60"/>
      <c r="C27" s="60"/>
      <c r="D27" s="60"/>
      <c r="E27" s="60"/>
      <c r="F27" s="60"/>
      <c r="G27" s="61"/>
      <c r="H27" s="62"/>
    </row>
  </sheetData>
  <customSheetViews>
    <customSheetView guid="{A86ADA93-E1B8-41D6-BE06-75F0585B8915}" showRuler="0">
      <selection activeCell="J13" sqref="J13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J13" sqref="J13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24"/>
  <sheetViews>
    <sheetView workbookViewId="0">
      <selection activeCell="B6" sqref="B6:E6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28515625" style="39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1274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215</v>
      </c>
      <c r="D5" s="46" t="s">
        <v>1275</v>
      </c>
      <c r="E5" s="46" t="s">
        <v>159</v>
      </c>
      <c r="F5" s="46">
        <v>1800</v>
      </c>
      <c r="G5" s="47">
        <v>1663.44</v>
      </c>
      <c r="H5" s="48">
        <v>29.61</v>
      </c>
    </row>
    <row r="6" spans="1:8" x14ac:dyDescent="0.15">
      <c r="A6" s="49"/>
      <c r="B6" s="51" t="s">
        <v>209</v>
      </c>
      <c r="C6" s="46" t="s">
        <v>221</v>
      </c>
      <c r="D6" s="46" t="s">
        <v>1276</v>
      </c>
      <c r="E6" s="46" t="s">
        <v>159</v>
      </c>
      <c r="F6" s="46">
        <v>1800</v>
      </c>
      <c r="G6" s="47">
        <v>1655.49</v>
      </c>
      <c r="H6" s="48">
        <v>29.47</v>
      </c>
    </row>
    <row r="7" spans="1:8" x14ac:dyDescent="0.15">
      <c r="A7" s="49"/>
      <c r="B7" s="51" t="s">
        <v>209</v>
      </c>
      <c r="C7" s="46" t="s">
        <v>515</v>
      </c>
      <c r="D7" s="46" t="s">
        <v>1277</v>
      </c>
      <c r="E7" s="46" t="s">
        <v>159</v>
      </c>
      <c r="F7" s="46">
        <v>1800</v>
      </c>
      <c r="G7" s="47">
        <v>1655.1</v>
      </c>
      <c r="H7" s="48">
        <v>29.46</v>
      </c>
    </row>
    <row r="8" spans="1:8" x14ac:dyDescent="0.15">
      <c r="A8" s="49"/>
      <c r="B8" s="51" t="s">
        <v>209</v>
      </c>
      <c r="C8" s="46" t="s">
        <v>1372</v>
      </c>
      <c r="D8" s="46" t="s">
        <v>1278</v>
      </c>
      <c r="E8" s="46" t="s">
        <v>161</v>
      </c>
      <c r="F8" s="46">
        <v>600</v>
      </c>
      <c r="G8" s="47">
        <v>551.1</v>
      </c>
      <c r="H8" s="48">
        <v>9.81</v>
      </c>
    </row>
    <row r="9" spans="1:8" ht="9.75" thickBot="1" x14ac:dyDescent="0.2">
      <c r="A9" s="49"/>
      <c r="B9" s="46"/>
      <c r="C9" s="46"/>
      <c r="D9" s="46"/>
      <c r="E9" s="40" t="s">
        <v>1460</v>
      </c>
      <c r="F9" s="46"/>
      <c r="G9" s="52">
        <v>5525.13</v>
      </c>
      <c r="H9" s="53">
        <v>98.35</v>
      </c>
    </row>
    <row r="10" spans="1:8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8" x14ac:dyDescent="0.15">
      <c r="A11" s="54" t="s">
        <v>5</v>
      </c>
      <c r="B11" s="46"/>
      <c r="C11" s="46"/>
      <c r="D11" s="46"/>
      <c r="E11" s="46"/>
      <c r="F11" s="46"/>
      <c r="G11" s="55">
        <v>92.34</v>
      </c>
      <c r="H11" s="56">
        <v>1.65</v>
      </c>
    </row>
    <row r="12" spans="1:8" x14ac:dyDescent="0.15">
      <c r="A12" s="49"/>
      <c r="B12" s="46"/>
      <c r="C12" s="46"/>
      <c r="D12" s="46"/>
      <c r="E12" s="46"/>
      <c r="F12" s="46"/>
      <c r="G12" s="47"/>
      <c r="H12" s="48"/>
    </row>
    <row r="13" spans="1:8" ht="9.75" thickBot="1" x14ac:dyDescent="0.2">
      <c r="A13" s="49"/>
      <c r="B13" s="46"/>
      <c r="C13" s="46"/>
      <c r="D13" s="46"/>
      <c r="E13" s="40" t="s">
        <v>6</v>
      </c>
      <c r="F13" s="46"/>
      <c r="G13" s="52">
        <v>5617.47</v>
      </c>
      <c r="H13" s="53">
        <v>100</v>
      </c>
    </row>
    <row r="14" spans="1:8" ht="9.75" thickTop="1" x14ac:dyDescent="0.15">
      <c r="A14" s="49"/>
      <c r="B14" s="46"/>
      <c r="C14" s="46"/>
      <c r="D14" s="46"/>
      <c r="E14" s="46"/>
      <c r="F14" s="46"/>
      <c r="G14" s="47"/>
      <c r="H14" s="48"/>
    </row>
    <row r="15" spans="1:8" x14ac:dyDescent="0.15">
      <c r="A15" s="58" t="s">
        <v>7</v>
      </c>
      <c r="B15" s="46"/>
      <c r="C15" s="46"/>
      <c r="D15" s="46"/>
      <c r="E15" s="46"/>
      <c r="F15" s="46"/>
      <c r="G15" s="47"/>
      <c r="H15" s="48"/>
    </row>
    <row r="16" spans="1:8" x14ac:dyDescent="0.15">
      <c r="A16" s="49">
        <v>1</v>
      </c>
      <c r="B16" s="46" t="s">
        <v>1279</v>
      </c>
      <c r="C16" s="46"/>
      <c r="D16" s="46"/>
      <c r="E16" s="46"/>
      <c r="F16" s="46"/>
      <c r="G16" s="47"/>
      <c r="H16" s="48"/>
    </row>
    <row r="17" spans="1:8" x14ac:dyDescent="0.15">
      <c r="A17" s="49"/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2</v>
      </c>
      <c r="B18" s="46" t="s">
        <v>9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3</v>
      </c>
      <c r="B20" s="46" t="s">
        <v>11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 t="s">
        <v>167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13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B6" sqref="B6:E6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B6" sqref="B6:E6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28"/>
  <sheetViews>
    <sheetView workbookViewId="0">
      <selection activeCell="J27" sqref="J27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1272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9.5200000000000007E-2</v>
      </c>
      <c r="C6" s="46" t="s">
        <v>420</v>
      </c>
      <c r="D6" s="46" t="s">
        <v>205</v>
      </c>
      <c r="E6" s="46" t="s">
        <v>97</v>
      </c>
      <c r="F6" s="46">
        <v>139</v>
      </c>
      <c r="G6" s="47">
        <v>1380.7</v>
      </c>
      <c r="H6" s="48">
        <v>14.89</v>
      </c>
    </row>
    <row r="7" spans="1:8" x14ac:dyDescent="0.15">
      <c r="A7" s="49"/>
      <c r="B7" s="50">
        <v>9.4E-2</v>
      </c>
      <c r="C7" s="46" t="s">
        <v>816</v>
      </c>
      <c r="D7" s="46" t="s">
        <v>117</v>
      </c>
      <c r="E7" s="46" t="s">
        <v>1472</v>
      </c>
      <c r="F7" s="46">
        <v>136</v>
      </c>
      <c r="G7" s="47">
        <v>1359.65</v>
      </c>
      <c r="H7" s="48">
        <v>14.66</v>
      </c>
    </row>
    <row r="8" spans="1:8" x14ac:dyDescent="0.15">
      <c r="A8" s="49"/>
      <c r="B8" s="50">
        <v>8.1000000000000003E-2</v>
      </c>
      <c r="C8" s="46" t="s">
        <v>708</v>
      </c>
      <c r="D8" s="46" t="s">
        <v>204</v>
      </c>
      <c r="E8" s="46" t="s">
        <v>1472</v>
      </c>
      <c r="F8" s="46">
        <v>135</v>
      </c>
      <c r="G8" s="47">
        <v>1320.87</v>
      </c>
      <c r="H8" s="48">
        <v>14.24</v>
      </c>
    </row>
    <row r="9" spans="1:8" x14ac:dyDescent="0.15">
      <c r="A9" s="49"/>
      <c r="B9" s="50">
        <v>8.2900000000000001E-2</v>
      </c>
      <c r="C9" s="46" t="s">
        <v>170</v>
      </c>
      <c r="D9" s="46" t="s">
        <v>203</v>
      </c>
      <c r="E9" s="46" t="s">
        <v>1472</v>
      </c>
      <c r="F9" s="46">
        <v>130</v>
      </c>
      <c r="G9" s="47">
        <v>1270.8399999999999</v>
      </c>
      <c r="H9" s="48">
        <v>13.7</v>
      </c>
    </row>
    <row r="10" spans="1:8" x14ac:dyDescent="0.15">
      <c r="A10" s="49"/>
      <c r="B10" s="50">
        <v>9.8500000000000004E-2</v>
      </c>
      <c r="C10" s="46" t="s">
        <v>1366</v>
      </c>
      <c r="D10" s="46" t="s">
        <v>185</v>
      </c>
      <c r="E10" s="46" t="s">
        <v>1472</v>
      </c>
      <c r="F10" s="46">
        <v>100</v>
      </c>
      <c r="G10" s="47">
        <v>999.89</v>
      </c>
      <c r="H10" s="48">
        <v>10.78</v>
      </c>
    </row>
    <row r="11" spans="1:8" x14ac:dyDescent="0.15">
      <c r="A11" s="49"/>
      <c r="B11" s="50">
        <v>9.5899999999999999E-2</v>
      </c>
      <c r="C11" s="46" t="s">
        <v>1463</v>
      </c>
      <c r="D11" s="46" t="s">
        <v>41</v>
      </c>
      <c r="E11" s="46" t="s">
        <v>42</v>
      </c>
      <c r="F11" s="46">
        <v>100</v>
      </c>
      <c r="G11" s="47">
        <v>976.3</v>
      </c>
      <c r="H11" s="48">
        <v>10.53</v>
      </c>
    </row>
    <row r="12" spans="1:8" x14ac:dyDescent="0.15">
      <c r="A12" s="49"/>
      <c r="B12" s="50">
        <v>9.6000000000000002E-2</v>
      </c>
      <c r="C12" s="46" t="s">
        <v>669</v>
      </c>
      <c r="D12" s="46" t="s">
        <v>182</v>
      </c>
      <c r="E12" s="46" t="s">
        <v>65</v>
      </c>
      <c r="F12" s="46">
        <v>100</v>
      </c>
      <c r="G12" s="47">
        <v>975.06</v>
      </c>
      <c r="H12" s="48">
        <v>10.51</v>
      </c>
    </row>
    <row r="13" spans="1:8" x14ac:dyDescent="0.15">
      <c r="A13" s="49"/>
      <c r="B13" s="50">
        <v>0.10249999999999999</v>
      </c>
      <c r="C13" s="46" t="s">
        <v>1466</v>
      </c>
      <c r="D13" s="46" t="s">
        <v>89</v>
      </c>
      <c r="E13" s="46" t="s">
        <v>38</v>
      </c>
      <c r="F13" s="46">
        <v>70300</v>
      </c>
      <c r="G13" s="47">
        <v>694.55</v>
      </c>
      <c r="H13" s="48">
        <v>7.49</v>
      </c>
    </row>
    <row r="14" spans="1:8" ht="9.75" thickBot="1" x14ac:dyDescent="0.2">
      <c r="A14" s="49"/>
      <c r="B14" s="46"/>
      <c r="C14" s="46"/>
      <c r="D14" s="46"/>
      <c r="E14" s="40" t="s">
        <v>1460</v>
      </c>
      <c r="F14" s="46"/>
      <c r="G14" s="52">
        <v>8977.86</v>
      </c>
      <c r="H14" s="53">
        <v>96.8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54" t="s">
        <v>5</v>
      </c>
      <c r="B16" s="46"/>
      <c r="C16" s="46"/>
      <c r="D16" s="46"/>
      <c r="E16" s="46"/>
      <c r="F16" s="46"/>
      <c r="G16" s="55">
        <v>296.94</v>
      </c>
      <c r="H16" s="56">
        <v>3.2</v>
      </c>
    </row>
    <row r="17" spans="1:8" x14ac:dyDescent="0.15">
      <c r="A17" s="49"/>
      <c r="B17" s="46"/>
      <c r="C17" s="46"/>
      <c r="D17" s="46"/>
      <c r="E17" s="46"/>
      <c r="F17" s="46"/>
      <c r="G17" s="47"/>
      <c r="H17" s="48"/>
    </row>
    <row r="18" spans="1:8" ht="9.75" thickBot="1" x14ac:dyDescent="0.2">
      <c r="A18" s="49"/>
      <c r="B18" s="46"/>
      <c r="C18" s="46"/>
      <c r="D18" s="46"/>
      <c r="E18" s="40" t="s">
        <v>6</v>
      </c>
      <c r="F18" s="46"/>
      <c r="G18" s="52">
        <v>9274.7999999999993</v>
      </c>
      <c r="H18" s="53">
        <v>100</v>
      </c>
    </row>
    <row r="19" spans="1:8" ht="9.75" thickTop="1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58" t="s">
        <v>7</v>
      </c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1</v>
      </c>
      <c r="B21" s="46" t="s">
        <v>1273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/>
      <c r="C22" s="46"/>
      <c r="D22" s="46"/>
      <c r="E22" s="46"/>
      <c r="F22" s="46"/>
      <c r="G22" s="47"/>
      <c r="H22" s="48"/>
    </row>
    <row r="23" spans="1:8" x14ac:dyDescent="0.15">
      <c r="A23" s="49">
        <v>2</v>
      </c>
      <c r="B23" s="46" t="s">
        <v>9</v>
      </c>
      <c r="C23" s="46"/>
      <c r="D23" s="46"/>
      <c r="E23" s="46"/>
      <c r="F23" s="46"/>
      <c r="G23" s="47"/>
      <c r="H23" s="48"/>
    </row>
    <row r="24" spans="1:8" x14ac:dyDescent="0.15">
      <c r="A24" s="49"/>
      <c r="B24" s="46"/>
      <c r="C24" s="46"/>
      <c r="D24" s="46"/>
      <c r="E24" s="46"/>
      <c r="F24" s="46"/>
      <c r="G24" s="47"/>
      <c r="H24" s="48"/>
    </row>
    <row r="25" spans="1:8" x14ac:dyDescent="0.15">
      <c r="A25" s="49">
        <v>3</v>
      </c>
      <c r="B25" s="46" t="s">
        <v>11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 t="s">
        <v>167</v>
      </c>
      <c r="C26" s="46"/>
      <c r="D26" s="46"/>
      <c r="E26" s="46"/>
      <c r="F26" s="46"/>
      <c r="G26" s="47"/>
      <c r="H26" s="48"/>
    </row>
    <row r="27" spans="1:8" x14ac:dyDescent="0.15">
      <c r="A27" s="49"/>
      <c r="B27" s="46" t="s">
        <v>13</v>
      </c>
      <c r="C27" s="46"/>
      <c r="D27" s="46"/>
      <c r="E27" s="46"/>
      <c r="F27" s="46"/>
      <c r="G27" s="47"/>
      <c r="H27" s="48"/>
    </row>
    <row r="28" spans="1:8" x14ac:dyDescent="0.15">
      <c r="A28" s="59"/>
      <c r="B28" s="60"/>
      <c r="C28" s="60"/>
      <c r="D28" s="60"/>
      <c r="E28" s="60"/>
      <c r="F28" s="60"/>
      <c r="G28" s="61"/>
      <c r="H28" s="62"/>
    </row>
  </sheetData>
  <customSheetViews>
    <customSheetView guid="{A86ADA93-E1B8-41D6-BE06-75F0585B8915}" showRuler="0">
      <selection activeCell="J27" sqref="J27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J27" sqref="J27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H24"/>
  <sheetViews>
    <sheetView workbookViewId="0">
      <selection activeCell="C30" sqref="C3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1270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786</v>
      </c>
      <c r="D5" s="46" t="s">
        <v>1266</v>
      </c>
      <c r="E5" s="46" t="s">
        <v>159</v>
      </c>
      <c r="F5" s="46">
        <v>6500</v>
      </c>
      <c r="G5" s="47">
        <v>6018.47</v>
      </c>
      <c r="H5" s="48">
        <v>28.74</v>
      </c>
    </row>
    <row r="6" spans="1:8" x14ac:dyDescent="0.15">
      <c r="A6" s="49"/>
      <c r="B6" s="51" t="s">
        <v>209</v>
      </c>
      <c r="C6" s="46" t="s">
        <v>215</v>
      </c>
      <c r="D6" s="46" t="s">
        <v>1234</v>
      </c>
      <c r="E6" s="46" t="s">
        <v>161</v>
      </c>
      <c r="F6" s="46">
        <v>6500</v>
      </c>
      <c r="G6" s="47">
        <v>6014.25</v>
      </c>
      <c r="H6" s="48">
        <v>28.72</v>
      </c>
    </row>
    <row r="7" spans="1:8" x14ac:dyDescent="0.15">
      <c r="A7" s="49"/>
      <c r="B7" s="51" t="s">
        <v>209</v>
      </c>
      <c r="C7" s="46" t="s">
        <v>515</v>
      </c>
      <c r="D7" s="46" t="s">
        <v>1265</v>
      </c>
      <c r="E7" s="46" t="s">
        <v>159</v>
      </c>
      <c r="F7" s="46">
        <v>4500</v>
      </c>
      <c r="G7" s="47">
        <v>4173.46</v>
      </c>
      <c r="H7" s="48">
        <v>19.93</v>
      </c>
    </row>
    <row r="8" spans="1:8" x14ac:dyDescent="0.15">
      <c r="A8" s="49"/>
      <c r="B8" s="51" t="s">
        <v>209</v>
      </c>
      <c r="C8" s="46" t="s">
        <v>211</v>
      </c>
      <c r="D8" s="46" t="s">
        <v>1269</v>
      </c>
      <c r="E8" s="46" t="s">
        <v>159</v>
      </c>
      <c r="F8" s="46">
        <v>4500</v>
      </c>
      <c r="G8" s="47">
        <v>4166.96</v>
      </c>
      <c r="H8" s="48">
        <v>19.899999999999999</v>
      </c>
    </row>
    <row r="9" spans="1:8" x14ac:dyDescent="0.15">
      <c r="A9" s="49"/>
      <c r="B9" s="51" t="s">
        <v>209</v>
      </c>
      <c r="C9" s="46" t="s">
        <v>1372</v>
      </c>
      <c r="D9" s="46" t="s">
        <v>1271</v>
      </c>
      <c r="E9" s="46" t="s">
        <v>161</v>
      </c>
      <c r="F9" s="46">
        <v>600</v>
      </c>
      <c r="G9" s="47">
        <v>551.95000000000005</v>
      </c>
      <c r="H9" s="48">
        <v>2.64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20925.09</v>
      </c>
      <c r="H10" s="53">
        <v>99.93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54" t="s">
        <v>5</v>
      </c>
      <c r="B12" s="46"/>
      <c r="C12" s="46"/>
      <c r="D12" s="46"/>
      <c r="E12" s="46"/>
      <c r="F12" s="46"/>
      <c r="G12" s="55">
        <v>13.38</v>
      </c>
      <c r="H12" s="56">
        <v>7.0000000000000007E-2</v>
      </c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ht="9.75" thickBot="1" x14ac:dyDescent="0.2">
      <c r="A14" s="49"/>
      <c r="B14" s="46"/>
      <c r="C14" s="46"/>
      <c r="D14" s="46"/>
      <c r="E14" s="40" t="s">
        <v>6</v>
      </c>
      <c r="F14" s="46"/>
      <c r="G14" s="52">
        <v>20938.47</v>
      </c>
      <c r="H14" s="53">
        <v>100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58" t="s">
        <v>7</v>
      </c>
      <c r="B16" s="46"/>
      <c r="C16" s="46"/>
      <c r="D16" s="46"/>
      <c r="E16" s="46"/>
      <c r="F16" s="46"/>
      <c r="G16" s="47"/>
      <c r="H16" s="48"/>
    </row>
    <row r="17" spans="1:8" x14ac:dyDescent="0.15">
      <c r="A17" s="49">
        <v>1</v>
      </c>
      <c r="B17" s="46" t="s">
        <v>1267</v>
      </c>
      <c r="C17" s="46"/>
      <c r="D17" s="46"/>
      <c r="E17" s="46"/>
      <c r="F17" s="46"/>
      <c r="G17" s="47"/>
      <c r="H17" s="48"/>
    </row>
    <row r="18" spans="1:8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2</v>
      </c>
      <c r="B19" s="46" t="s">
        <v>9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3</v>
      </c>
      <c r="B21" s="46" t="s">
        <v>11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167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13</v>
      </c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C30" sqref="C30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30" sqref="C30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J28"/>
  <sheetViews>
    <sheetView workbookViewId="0">
      <selection activeCell="J12" sqref="J1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10" x14ac:dyDescent="0.15">
      <c r="A1" s="34"/>
      <c r="B1" s="35"/>
      <c r="C1" s="36" t="s">
        <v>1268</v>
      </c>
      <c r="D1" s="35"/>
      <c r="E1" s="35"/>
      <c r="F1" s="35"/>
      <c r="G1" s="37"/>
      <c r="H1" s="38"/>
    </row>
    <row r="2" spans="1:10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10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10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10" x14ac:dyDescent="0.15">
      <c r="A5" s="49"/>
      <c r="B5" s="51" t="s">
        <v>209</v>
      </c>
      <c r="C5" s="46" t="s">
        <v>786</v>
      </c>
      <c r="D5" s="46" t="s">
        <v>1266</v>
      </c>
      <c r="E5" s="46" t="s">
        <v>159</v>
      </c>
      <c r="F5" s="46">
        <v>12500</v>
      </c>
      <c r="G5" s="47">
        <v>11573.98</v>
      </c>
      <c r="H5" s="48">
        <f>G5/$G$17*100</f>
        <v>29.43614451457745</v>
      </c>
    </row>
    <row r="6" spans="1:10" x14ac:dyDescent="0.15">
      <c r="A6" s="49"/>
      <c r="B6" s="51" t="s">
        <v>209</v>
      </c>
      <c r="C6" s="46" t="s">
        <v>215</v>
      </c>
      <c r="D6" s="46" t="s">
        <v>1234</v>
      </c>
      <c r="E6" s="46" t="s">
        <v>161</v>
      </c>
      <c r="F6" s="46">
        <v>12500</v>
      </c>
      <c r="G6" s="47">
        <v>11565.86</v>
      </c>
      <c r="H6" s="48">
        <f>G6/$G$17*100</f>
        <v>29.415492889686242</v>
      </c>
    </row>
    <row r="7" spans="1:10" x14ac:dyDescent="0.15">
      <c r="A7" s="49"/>
      <c r="B7" s="51" t="s">
        <v>209</v>
      </c>
      <c r="C7" s="46" t="s">
        <v>515</v>
      </c>
      <c r="D7" s="46" t="s">
        <v>1265</v>
      </c>
      <c r="E7" s="46" t="s">
        <v>159</v>
      </c>
      <c r="F7" s="46">
        <v>11300</v>
      </c>
      <c r="G7" s="47">
        <v>10480.02</v>
      </c>
      <c r="H7" s="48">
        <f>G7/$G$17*100</f>
        <v>26.653872154234065</v>
      </c>
    </row>
    <row r="8" spans="1:10" x14ac:dyDescent="0.15">
      <c r="A8" s="49"/>
      <c r="B8" s="51" t="s">
        <v>209</v>
      </c>
      <c r="C8" s="46" t="s">
        <v>211</v>
      </c>
      <c r="D8" s="46" t="s">
        <v>1269</v>
      </c>
      <c r="E8" s="46" t="s">
        <v>159</v>
      </c>
      <c r="F8" s="46">
        <v>3000</v>
      </c>
      <c r="G8" s="47">
        <v>2777.97</v>
      </c>
      <c r="H8" s="48">
        <f>G8/$G$17*100</f>
        <v>7.0652209851028536</v>
      </c>
    </row>
    <row r="9" spans="1:10" x14ac:dyDescent="0.15">
      <c r="A9" s="49"/>
      <c r="B9" s="51" t="s">
        <v>209</v>
      </c>
      <c r="C9" s="46" t="s">
        <v>221</v>
      </c>
      <c r="D9" s="46" t="s">
        <v>1276</v>
      </c>
      <c r="E9" s="46" t="s">
        <v>159</v>
      </c>
      <c r="F9" s="46">
        <v>30</v>
      </c>
      <c r="G9" s="47">
        <v>2777.1060000000002</v>
      </c>
      <c r="H9" s="48">
        <f>G9/$G$17*100</f>
        <v>7.0630235708287152</v>
      </c>
      <c r="J9" s="63"/>
    </row>
    <row r="10" spans="1:10" ht="9.75" thickBot="1" x14ac:dyDescent="0.2">
      <c r="A10" s="49"/>
      <c r="B10" s="46"/>
      <c r="C10" s="46"/>
      <c r="D10" s="46"/>
      <c r="E10" s="40" t="s">
        <v>1460</v>
      </c>
      <c r="F10" s="46"/>
      <c r="G10" s="52">
        <f>SUM(G5:G9)</f>
        <v>39174.936000000002</v>
      </c>
      <c r="H10" s="53">
        <f>SUM(H5:H9)</f>
        <v>99.633754114429323</v>
      </c>
    </row>
    <row r="11" spans="1:10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10" x14ac:dyDescent="0.15">
      <c r="A12" s="49"/>
      <c r="B12" s="51" t="s">
        <v>1352</v>
      </c>
      <c r="C12" s="46" t="s">
        <v>4</v>
      </c>
      <c r="D12" s="46"/>
      <c r="E12" s="46" t="s">
        <v>1352</v>
      </c>
      <c r="F12" s="46"/>
      <c r="G12" s="47">
        <v>150</v>
      </c>
      <c r="H12" s="48">
        <f>G12/G17*100</f>
        <v>0.38149553370462175</v>
      </c>
    </row>
    <row r="13" spans="1:10" ht="9.75" thickBot="1" x14ac:dyDescent="0.2">
      <c r="A13" s="49"/>
      <c r="B13" s="46"/>
      <c r="C13" s="46"/>
      <c r="D13" s="46"/>
      <c r="E13" s="40" t="s">
        <v>1460</v>
      </c>
      <c r="F13" s="46"/>
      <c r="G13" s="52">
        <v>150</v>
      </c>
      <c r="H13" s="53">
        <v>0.38</v>
      </c>
    </row>
    <row r="14" spans="1:10" ht="9.75" thickTop="1" x14ac:dyDescent="0.15">
      <c r="A14" s="49"/>
      <c r="B14" s="46"/>
      <c r="C14" s="46"/>
      <c r="D14" s="46"/>
      <c r="E14" s="46"/>
      <c r="F14" s="46"/>
      <c r="G14" s="47"/>
      <c r="H14" s="48"/>
    </row>
    <row r="15" spans="1:10" x14ac:dyDescent="0.15">
      <c r="A15" s="54" t="s">
        <v>5</v>
      </c>
      <c r="B15" s="46"/>
      <c r="C15" s="46"/>
      <c r="D15" s="46"/>
      <c r="E15" s="46"/>
      <c r="F15" s="46"/>
      <c r="G15" s="104">
        <f>G17-G10-G13</f>
        <v>-5.9959999999991851</v>
      </c>
      <c r="H15" s="105">
        <f>G15/G17*100</f>
        <v>-1.5249648133950673E-2</v>
      </c>
    </row>
    <row r="16" spans="1:10" x14ac:dyDescent="0.15">
      <c r="A16" s="49"/>
      <c r="B16" s="46"/>
      <c r="C16" s="46"/>
      <c r="D16" s="46"/>
      <c r="E16" s="46"/>
      <c r="F16" s="46"/>
      <c r="G16" s="47"/>
      <c r="H16" s="48"/>
    </row>
    <row r="17" spans="1:8" ht="9.75" thickBot="1" x14ac:dyDescent="0.2">
      <c r="A17" s="49"/>
      <c r="B17" s="46"/>
      <c r="C17" s="46"/>
      <c r="D17" s="46"/>
      <c r="E17" s="40" t="s">
        <v>6</v>
      </c>
      <c r="F17" s="46"/>
      <c r="G17" s="52">
        <v>39318.94</v>
      </c>
      <c r="H17" s="53">
        <f>H12+H10+H15</f>
        <v>100</v>
      </c>
    </row>
    <row r="18" spans="1:8" ht="9.75" thickTop="1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58" t="s">
        <v>7</v>
      </c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1</v>
      </c>
      <c r="B20" s="46" t="s">
        <v>1267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>
        <v>2</v>
      </c>
      <c r="B22" s="46" t="s">
        <v>9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49">
        <v>3</v>
      </c>
      <c r="B24" s="46" t="s">
        <v>11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 t="s">
        <v>167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 t="s">
        <v>13</v>
      </c>
      <c r="C26" s="46"/>
      <c r="D26" s="46"/>
      <c r="E26" s="46"/>
      <c r="F26" s="46"/>
      <c r="G26" s="47"/>
      <c r="H26" s="48"/>
    </row>
    <row r="27" spans="1:8" x14ac:dyDescent="0.15">
      <c r="A27" s="49"/>
      <c r="B27" s="46"/>
      <c r="C27" s="46"/>
      <c r="D27" s="46"/>
      <c r="E27" s="46"/>
      <c r="F27" s="46"/>
      <c r="G27" s="47"/>
      <c r="H27" s="48"/>
    </row>
    <row r="28" spans="1:8" x14ac:dyDescent="0.15">
      <c r="A28" s="59"/>
      <c r="B28" s="60"/>
      <c r="C28" s="60"/>
      <c r="D28" s="60"/>
      <c r="E28" s="60"/>
      <c r="F28" s="60"/>
      <c r="G28" s="61"/>
      <c r="H28" s="62"/>
    </row>
  </sheetData>
  <customSheetViews>
    <customSheetView guid="{A86ADA93-E1B8-41D6-BE06-75F0585B8915}" showRuler="0">
      <selection activeCell="J12" sqref="J1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J12" sqref="J12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L27"/>
  <sheetViews>
    <sheetView workbookViewId="0">
      <selection activeCell="F7" sqref="F7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1" width="9.140625" style="39"/>
    <col min="12" max="12" width="10.140625" style="39" bestFit="1" customWidth="1"/>
    <col min="13" max="16384" width="9.140625" style="39"/>
  </cols>
  <sheetData>
    <row r="1" spans="1:12" x14ac:dyDescent="0.15">
      <c r="A1" s="34"/>
      <c r="B1" s="35"/>
      <c r="C1" s="36" t="s">
        <v>1264</v>
      </c>
      <c r="D1" s="35"/>
      <c r="E1" s="35"/>
      <c r="F1" s="35"/>
      <c r="G1" s="37"/>
      <c r="H1" s="38"/>
    </row>
    <row r="2" spans="1:12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12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12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12" x14ac:dyDescent="0.15">
      <c r="A5" s="49"/>
      <c r="B5" s="51" t="s">
        <v>209</v>
      </c>
      <c r="C5" s="46" t="s">
        <v>515</v>
      </c>
      <c r="D5" s="46" t="s">
        <v>1265</v>
      </c>
      <c r="E5" s="46" t="s">
        <v>159</v>
      </c>
      <c r="F5" s="46">
        <v>19200</v>
      </c>
      <c r="G5" s="47">
        <v>17806.75</v>
      </c>
      <c r="H5" s="48">
        <f>G5/$G$16*100</f>
        <v>29.836547644979138</v>
      </c>
    </row>
    <row r="6" spans="1:12" x14ac:dyDescent="0.15">
      <c r="A6" s="49"/>
      <c r="B6" s="51" t="s">
        <v>209</v>
      </c>
      <c r="C6" s="46" t="s">
        <v>215</v>
      </c>
      <c r="D6" s="46" t="s">
        <v>1234</v>
      </c>
      <c r="E6" s="46" t="s">
        <v>161</v>
      </c>
      <c r="F6" s="46">
        <v>19100</v>
      </c>
      <c r="G6" s="47">
        <v>17672.64</v>
      </c>
      <c r="H6" s="48">
        <f>G6/$G$16*100</f>
        <v>29.611836262797205</v>
      </c>
    </row>
    <row r="7" spans="1:12" x14ac:dyDescent="0.15">
      <c r="A7" s="49"/>
      <c r="B7" s="51" t="s">
        <v>209</v>
      </c>
      <c r="C7" s="46" t="s">
        <v>1005</v>
      </c>
      <c r="D7" s="46" t="s">
        <v>1006</v>
      </c>
      <c r="E7" s="46" t="s">
        <v>159</v>
      </c>
      <c r="F7" s="46">
        <v>175</v>
      </c>
      <c r="G7" s="47">
        <v>16199.785</v>
      </c>
      <c r="H7" s="48">
        <f>G7/$G$16*100</f>
        <v>27.143957038253379</v>
      </c>
      <c r="L7" s="63"/>
    </row>
    <row r="8" spans="1:12" x14ac:dyDescent="0.15">
      <c r="A8" s="49"/>
      <c r="B8" s="51" t="s">
        <v>209</v>
      </c>
      <c r="C8" s="46" t="s">
        <v>786</v>
      </c>
      <c r="D8" s="46" t="s">
        <v>1266</v>
      </c>
      <c r="E8" s="46" t="s">
        <v>159</v>
      </c>
      <c r="F8" s="46">
        <v>8500</v>
      </c>
      <c r="G8" s="47">
        <v>7870.3</v>
      </c>
      <c r="H8" s="48">
        <f>G8/$G$16*100</f>
        <v>13.187279033528259</v>
      </c>
    </row>
    <row r="9" spans="1:12" ht="9.75" thickBot="1" x14ac:dyDescent="0.2">
      <c r="A9" s="49"/>
      <c r="B9" s="46"/>
      <c r="C9" s="46"/>
      <c r="D9" s="46"/>
      <c r="E9" s="40" t="s">
        <v>1460</v>
      </c>
      <c r="F9" s="46"/>
      <c r="G9" s="52">
        <f>SUM(G5:G8)</f>
        <v>59549.475000000006</v>
      </c>
      <c r="H9" s="53">
        <f>SUM(H5:H8)</f>
        <v>99.779619979557978</v>
      </c>
    </row>
    <row r="10" spans="1:12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12" x14ac:dyDescent="0.15">
      <c r="A11" s="49"/>
      <c r="B11" s="51" t="s">
        <v>1352</v>
      </c>
      <c r="C11" s="46" t="s">
        <v>4</v>
      </c>
      <c r="D11" s="46"/>
      <c r="E11" s="46" t="s">
        <v>1352</v>
      </c>
      <c r="F11" s="46"/>
      <c r="G11" s="47">
        <v>160</v>
      </c>
      <c r="H11" s="48">
        <f>G11/G16*100</f>
        <v>0.26809202258675291</v>
      </c>
    </row>
    <row r="12" spans="1:12" ht="9.75" thickBot="1" x14ac:dyDescent="0.2">
      <c r="A12" s="49"/>
      <c r="B12" s="46"/>
      <c r="C12" s="46"/>
      <c r="D12" s="46"/>
      <c r="E12" s="40" t="s">
        <v>1460</v>
      </c>
      <c r="F12" s="46"/>
      <c r="G12" s="52">
        <v>160</v>
      </c>
      <c r="H12" s="53">
        <v>0.27</v>
      </c>
    </row>
    <row r="13" spans="1:12" ht="9.75" thickTop="1" x14ac:dyDescent="0.15">
      <c r="A13" s="49"/>
      <c r="B13" s="46"/>
      <c r="C13" s="46"/>
      <c r="D13" s="46"/>
      <c r="E13" s="46"/>
      <c r="F13" s="46"/>
      <c r="G13" s="47"/>
      <c r="H13" s="48"/>
    </row>
    <row r="14" spans="1:12" x14ac:dyDescent="0.15">
      <c r="A14" s="54" t="s">
        <v>5</v>
      </c>
      <c r="B14" s="46"/>
      <c r="C14" s="46"/>
      <c r="D14" s="46"/>
      <c r="E14" s="46"/>
      <c r="F14" s="46"/>
      <c r="G14" s="102">
        <f>G16-G9-G12</f>
        <v>-28.475000000005821</v>
      </c>
      <c r="H14" s="103">
        <f>G14/G16*100</f>
        <v>-4.7712002144745934E-2</v>
      </c>
    </row>
    <row r="15" spans="1:12" x14ac:dyDescent="0.15">
      <c r="A15" s="49"/>
      <c r="B15" s="46"/>
      <c r="C15" s="46"/>
      <c r="D15" s="46"/>
      <c r="E15" s="46"/>
      <c r="F15" s="46"/>
      <c r="G15" s="47"/>
      <c r="H15" s="48"/>
    </row>
    <row r="16" spans="1:12" ht="9.75" thickBot="1" x14ac:dyDescent="0.2">
      <c r="A16" s="49"/>
      <c r="B16" s="46"/>
      <c r="C16" s="46"/>
      <c r="D16" s="46"/>
      <c r="E16" s="40" t="s">
        <v>6</v>
      </c>
      <c r="F16" s="46"/>
      <c r="G16" s="52">
        <v>59681</v>
      </c>
      <c r="H16" s="53">
        <f>H14+H12+H9</f>
        <v>100.00190797741323</v>
      </c>
    </row>
    <row r="17" spans="1:10" ht="9.75" thickTop="1" x14ac:dyDescent="0.15">
      <c r="A17" s="49"/>
      <c r="B17" s="46"/>
      <c r="C17" s="46"/>
      <c r="D17" s="46"/>
      <c r="E17" s="46"/>
      <c r="F17" s="46"/>
      <c r="G17" s="47"/>
      <c r="H17" s="48"/>
      <c r="J17" s="63"/>
    </row>
    <row r="18" spans="1:10" x14ac:dyDescent="0.15">
      <c r="A18" s="58" t="s">
        <v>7</v>
      </c>
      <c r="B18" s="46"/>
      <c r="C18" s="46"/>
      <c r="D18" s="46"/>
      <c r="E18" s="46"/>
      <c r="F18" s="46"/>
      <c r="G18" s="47"/>
      <c r="H18" s="48"/>
    </row>
    <row r="19" spans="1:10" x14ac:dyDescent="0.15">
      <c r="A19" s="49">
        <v>1</v>
      </c>
      <c r="B19" s="46" t="s">
        <v>1267</v>
      </c>
      <c r="C19" s="46"/>
      <c r="D19" s="46"/>
      <c r="E19" s="46"/>
      <c r="F19" s="46"/>
      <c r="G19" s="47"/>
      <c r="H19" s="48"/>
    </row>
    <row r="20" spans="1:10" x14ac:dyDescent="0.15">
      <c r="A20" s="49"/>
      <c r="B20" s="46"/>
      <c r="C20" s="46"/>
      <c r="D20" s="46"/>
      <c r="E20" s="46"/>
      <c r="F20" s="46"/>
      <c r="G20" s="47"/>
      <c r="H20" s="48"/>
    </row>
    <row r="21" spans="1:10" x14ac:dyDescent="0.15">
      <c r="A21" s="49">
        <v>2</v>
      </c>
      <c r="B21" s="46" t="s">
        <v>9</v>
      </c>
      <c r="C21" s="46"/>
      <c r="D21" s="46"/>
      <c r="E21" s="46"/>
      <c r="F21" s="46"/>
      <c r="G21" s="47"/>
      <c r="H21" s="48"/>
    </row>
    <row r="22" spans="1:10" x14ac:dyDescent="0.15">
      <c r="A22" s="49"/>
      <c r="B22" s="46"/>
      <c r="C22" s="46"/>
      <c r="D22" s="46"/>
      <c r="E22" s="46"/>
      <c r="F22" s="46"/>
      <c r="G22" s="47"/>
      <c r="H22" s="48"/>
    </row>
    <row r="23" spans="1:10" x14ac:dyDescent="0.15">
      <c r="A23" s="49">
        <v>3</v>
      </c>
      <c r="B23" s="46" t="s">
        <v>11</v>
      </c>
      <c r="C23" s="46"/>
      <c r="D23" s="46"/>
      <c r="E23" s="46"/>
      <c r="F23" s="46"/>
      <c r="G23" s="47"/>
      <c r="H23" s="48"/>
    </row>
    <row r="24" spans="1:10" x14ac:dyDescent="0.15">
      <c r="A24" s="49"/>
      <c r="B24" s="46" t="s">
        <v>167</v>
      </c>
      <c r="C24" s="46"/>
      <c r="D24" s="46"/>
      <c r="E24" s="46"/>
      <c r="F24" s="46"/>
      <c r="G24" s="47"/>
      <c r="H24" s="48"/>
    </row>
    <row r="25" spans="1:10" x14ac:dyDescent="0.15">
      <c r="A25" s="49"/>
      <c r="B25" s="46" t="s">
        <v>13</v>
      </c>
      <c r="C25" s="46"/>
      <c r="D25" s="46"/>
      <c r="E25" s="46"/>
      <c r="F25" s="46"/>
      <c r="G25" s="47"/>
      <c r="H25" s="48"/>
    </row>
    <row r="26" spans="1:10" x14ac:dyDescent="0.15">
      <c r="A26" s="49"/>
      <c r="B26" s="46"/>
      <c r="C26" s="46"/>
      <c r="D26" s="46"/>
      <c r="E26" s="46"/>
      <c r="F26" s="46"/>
      <c r="G26" s="47"/>
      <c r="H26" s="48"/>
    </row>
    <row r="27" spans="1:10" x14ac:dyDescent="0.15">
      <c r="A27" s="59"/>
      <c r="B27" s="60"/>
      <c r="C27" s="60"/>
      <c r="D27" s="60"/>
      <c r="E27" s="60"/>
      <c r="F27" s="60"/>
      <c r="G27" s="61"/>
      <c r="H27" s="62"/>
    </row>
  </sheetData>
  <customSheetViews>
    <customSheetView guid="{A86ADA93-E1B8-41D6-BE06-75F0585B8915}" showRuler="0">
      <selection activeCell="F7" sqref="F7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F7" sqref="F7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26"/>
  <sheetViews>
    <sheetView workbookViewId="0">
      <selection activeCell="G2" sqref="G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1259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92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384</v>
      </c>
      <c r="D5" s="46" t="s">
        <v>385</v>
      </c>
      <c r="E5" s="46" t="s">
        <v>159</v>
      </c>
      <c r="F5" s="46">
        <v>7000</v>
      </c>
      <c r="G5" s="47">
        <v>6542.25</v>
      </c>
      <c r="H5" s="48">
        <v>29.73</v>
      </c>
    </row>
    <row r="6" spans="1:8" x14ac:dyDescent="0.15">
      <c r="A6" s="49"/>
      <c r="B6" s="51" t="s">
        <v>209</v>
      </c>
      <c r="C6" s="46" t="s">
        <v>213</v>
      </c>
      <c r="D6" s="46" t="s">
        <v>1260</v>
      </c>
      <c r="E6" s="46" t="s">
        <v>161</v>
      </c>
      <c r="F6" s="46">
        <v>6500</v>
      </c>
      <c r="G6" s="47">
        <v>6071.89</v>
      </c>
      <c r="H6" s="48">
        <v>27.6</v>
      </c>
    </row>
    <row r="7" spans="1:8" x14ac:dyDescent="0.15">
      <c r="A7" s="49"/>
      <c r="B7" s="51" t="s">
        <v>156</v>
      </c>
      <c r="C7" s="46" t="s">
        <v>1366</v>
      </c>
      <c r="D7" s="46" t="s">
        <v>160</v>
      </c>
      <c r="E7" s="46" t="s">
        <v>161</v>
      </c>
      <c r="F7" s="46">
        <v>1140</v>
      </c>
      <c r="G7" s="47">
        <v>5316.76</v>
      </c>
      <c r="H7" s="48">
        <v>24.16</v>
      </c>
    </row>
    <row r="8" spans="1:8" x14ac:dyDescent="0.15">
      <c r="A8" s="49"/>
      <c r="B8" s="51" t="s">
        <v>209</v>
      </c>
      <c r="C8" s="46" t="s">
        <v>560</v>
      </c>
      <c r="D8" s="46" t="s">
        <v>1261</v>
      </c>
      <c r="E8" s="46" t="s">
        <v>159</v>
      </c>
      <c r="F8" s="46">
        <v>2500</v>
      </c>
      <c r="G8" s="47">
        <v>2335.17</v>
      </c>
      <c r="H8" s="48">
        <v>10.61</v>
      </c>
    </row>
    <row r="9" spans="1:8" x14ac:dyDescent="0.15">
      <c r="A9" s="49"/>
      <c r="B9" s="51" t="s">
        <v>209</v>
      </c>
      <c r="C9" s="46" t="s">
        <v>352</v>
      </c>
      <c r="D9" s="46" t="s">
        <v>1262</v>
      </c>
      <c r="E9" s="46" t="s">
        <v>159</v>
      </c>
      <c r="F9" s="46">
        <v>1500</v>
      </c>
      <c r="G9" s="47">
        <v>1434.16</v>
      </c>
      <c r="H9" s="48">
        <v>6.52</v>
      </c>
    </row>
    <row r="10" spans="1:8" x14ac:dyDescent="0.15">
      <c r="A10" s="49"/>
      <c r="B10" s="51" t="s">
        <v>209</v>
      </c>
      <c r="C10" s="46" t="s">
        <v>1372</v>
      </c>
      <c r="D10" s="46" t="s">
        <v>1183</v>
      </c>
      <c r="E10" s="46" t="s">
        <v>161</v>
      </c>
      <c r="F10" s="46">
        <v>300</v>
      </c>
      <c r="G10" s="47">
        <v>281.19</v>
      </c>
      <c r="H10" s="48">
        <v>1.28</v>
      </c>
    </row>
    <row r="11" spans="1:8" ht="9.75" thickBot="1" x14ac:dyDescent="0.2">
      <c r="A11" s="49"/>
      <c r="B11" s="46"/>
      <c r="C11" s="46"/>
      <c r="D11" s="46"/>
      <c r="E11" s="40" t="s">
        <v>1460</v>
      </c>
      <c r="F11" s="46"/>
      <c r="G11" s="52">
        <v>21981.42</v>
      </c>
      <c r="H11" s="53">
        <v>99.9</v>
      </c>
    </row>
    <row r="12" spans="1:8" ht="9.75" thickTop="1" x14ac:dyDescent="0.15">
      <c r="A12" s="49"/>
      <c r="B12" s="46"/>
      <c r="C12" s="46"/>
      <c r="D12" s="46"/>
      <c r="E12" s="46"/>
      <c r="F12" s="46"/>
      <c r="G12" s="47"/>
      <c r="H12" s="48"/>
    </row>
    <row r="13" spans="1:8" x14ac:dyDescent="0.15">
      <c r="A13" s="54" t="s">
        <v>5</v>
      </c>
      <c r="B13" s="46"/>
      <c r="C13" s="46"/>
      <c r="D13" s="46"/>
      <c r="E13" s="46"/>
      <c r="F13" s="46"/>
      <c r="G13" s="55">
        <v>20.59</v>
      </c>
      <c r="H13" s="56">
        <v>0.1</v>
      </c>
    </row>
    <row r="14" spans="1:8" x14ac:dyDescent="0.15">
      <c r="A14" s="49"/>
      <c r="B14" s="46"/>
      <c r="C14" s="46"/>
      <c r="D14" s="46"/>
      <c r="E14" s="46"/>
      <c r="F14" s="46"/>
      <c r="G14" s="47"/>
      <c r="H14" s="48"/>
    </row>
    <row r="15" spans="1:8" ht="9.75" thickBot="1" x14ac:dyDescent="0.2">
      <c r="A15" s="49"/>
      <c r="B15" s="46"/>
      <c r="C15" s="46"/>
      <c r="D15" s="46"/>
      <c r="E15" s="40" t="s">
        <v>6</v>
      </c>
      <c r="F15" s="46"/>
      <c r="G15" s="52">
        <v>22002.01</v>
      </c>
      <c r="H15" s="53">
        <v>100</v>
      </c>
    </row>
    <row r="16" spans="1:8" ht="9.75" thickTop="1" x14ac:dyDescent="0.15">
      <c r="A16" s="49"/>
      <c r="B16" s="46"/>
      <c r="C16" s="46"/>
      <c r="D16" s="46"/>
      <c r="E16" s="46"/>
      <c r="F16" s="46"/>
      <c r="G16" s="47"/>
      <c r="H16" s="48"/>
    </row>
    <row r="17" spans="1:8" x14ac:dyDescent="0.15">
      <c r="A17" s="58" t="s">
        <v>7</v>
      </c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1</v>
      </c>
      <c r="B18" s="46" t="s">
        <v>1263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2</v>
      </c>
      <c r="B20" s="46" t="s">
        <v>9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>
        <v>3</v>
      </c>
      <c r="B22" s="46" t="s">
        <v>11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167</v>
      </c>
      <c r="C23" s="46"/>
      <c r="D23" s="46"/>
      <c r="E23" s="46"/>
      <c r="F23" s="46"/>
      <c r="G23" s="47"/>
      <c r="H23" s="48"/>
    </row>
    <row r="24" spans="1:8" x14ac:dyDescent="0.15">
      <c r="A24" s="49"/>
      <c r="B24" s="46" t="s">
        <v>13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/>
      <c r="C25" s="46"/>
      <c r="D25" s="46"/>
      <c r="E25" s="46"/>
      <c r="F25" s="46"/>
      <c r="G25" s="47"/>
      <c r="H25" s="48"/>
    </row>
    <row r="26" spans="1:8" x14ac:dyDescent="0.15">
      <c r="A26" s="59"/>
      <c r="B26" s="60"/>
      <c r="C26" s="60"/>
      <c r="D26" s="60"/>
      <c r="E26" s="60"/>
      <c r="F26" s="60"/>
      <c r="G26" s="61"/>
      <c r="H26" s="62"/>
    </row>
  </sheetData>
  <customSheetViews>
    <customSheetView guid="{A86ADA93-E1B8-41D6-BE06-75F0585B8915}" showRuler="0">
      <selection activeCell="G2" sqref="G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G2" sqref="G2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24"/>
  <sheetViews>
    <sheetView workbookViewId="0">
      <selection activeCell="M5" sqref="M5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85546875" style="39" bestFit="1" customWidth="1"/>
    <col min="6" max="6" width="7.28515625" style="39" bestFit="1" customWidth="1"/>
    <col min="7" max="7" width="7.85546875" style="63" bestFit="1" customWidth="1"/>
    <col min="8" max="8" width="7.42578125" style="64" bestFit="1" customWidth="1"/>
    <col min="9" max="16384" width="9.140625" style="39"/>
  </cols>
  <sheetData>
    <row r="1" spans="1:8" x14ac:dyDescent="0.15">
      <c r="A1" s="34"/>
      <c r="B1" s="35"/>
      <c r="C1" s="36" t="s">
        <v>1256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1448</v>
      </c>
      <c r="D5" s="46" t="s">
        <v>1257</v>
      </c>
      <c r="E5" s="46" t="s">
        <v>159</v>
      </c>
      <c r="F5" s="46">
        <v>3650</v>
      </c>
      <c r="G5" s="47">
        <v>3507.53</v>
      </c>
      <c r="H5" s="48">
        <v>28.74</v>
      </c>
    </row>
    <row r="6" spans="1:8" x14ac:dyDescent="0.15">
      <c r="A6" s="49"/>
      <c r="B6" s="51" t="s">
        <v>209</v>
      </c>
      <c r="C6" s="46" t="s">
        <v>1444</v>
      </c>
      <c r="D6" s="46" t="s">
        <v>1254</v>
      </c>
      <c r="E6" s="46" t="s">
        <v>159</v>
      </c>
      <c r="F6" s="46">
        <v>3500</v>
      </c>
      <c r="G6" s="47">
        <v>3367.81</v>
      </c>
      <c r="H6" s="48">
        <v>27.59</v>
      </c>
    </row>
    <row r="7" spans="1:8" x14ac:dyDescent="0.15">
      <c r="A7" s="49"/>
      <c r="B7" s="51" t="s">
        <v>209</v>
      </c>
      <c r="C7" s="46" t="s">
        <v>1242</v>
      </c>
      <c r="D7" s="46" t="s">
        <v>1243</v>
      </c>
      <c r="E7" s="46" t="s">
        <v>159</v>
      </c>
      <c r="F7" s="46">
        <v>3500</v>
      </c>
      <c r="G7" s="47">
        <v>3350.44</v>
      </c>
      <c r="H7" s="48">
        <v>27.45</v>
      </c>
    </row>
    <row r="8" spans="1:8" x14ac:dyDescent="0.15">
      <c r="A8" s="49"/>
      <c r="B8" s="51" t="s">
        <v>209</v>
      </c>
      <c r="C8" s="46" t="s">
        <v>1446</v>
      </c>
      <c r="D8" s="46" t="s">
        <v>1244</v>
      </c>
      <c r="E8" s="46" t="s">
        <v>159</v>
      </c>
      <c r="F8" s="46">
        <v>1850</v>
      </c>
      <c r="G8" s="47">
        <v>1767.77</v>
      </c>
      <c r="H8" s="48">
        <v>14.48</v>
      </c>
    </row>
    <row r="9" spans="1:8" x14ac:dyDescent="0.15">
      <c r="A9" s="49"/>
      <c r="B9" s="51" t="s">
        <v>209</v>
      </c>
      <c r="C9" s="46" t="s">
        <v>808</v>
      </c>
      <c r="D9" s="46" t="s">
        <v>1224</v>
      </c>
      <c r="E9" s="46" t="s">
        <v>159</v>
      </c>
      <c r="F9" s="46">
        <v>200</v>
      </c>
      <c r="G9" s="47">
        <v>190.73</v>
      </c>
      <c r="H9" s="48">
        <v>1.56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12184.28</v>
      </c>
      <c r="H10" s="53">
        <v>99.82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54" t="s">
        <v>5</v>
      </c>
      <c r="B12" s="46"/>
      <c r="C12" s="46"/>
      <c r="D12" s="46"/>
      <c r="E12" s="46"/>
      <c r="F12" s="46"/>
      <c r="G12" s="55">
        <v>22.11</v>
      </c>
      <c r="H12" s="56">
        <v>0.18</v>
      </c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ht="9.75" thickBot="1" x14ac:dyDescent="0.2">
      <c r="A14" s="49"/>
      <c r="B14" s="46"/>
      <c r="C14" s="46"/>
      <c r="D14" s="46"/>
      <c r="E14" s="40" t="s">
        <v>6</v>
      </c>
      <c r="F14" s="46"/>
      <c r="G14" s="52">
        <v>12206.39</v>
      </c>
      <c r="H14" s="53">
        <v>100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58" t="s">
        <v>7</v>
      </c>
      <c r="B16" s="46"/>
      <c r="C16" s="46"/>
      <c r="D16" s="46"/>
      <c r="E16" s="46"/>
      <c r="F16" s="46"/>
      <c r="G16" s="47"/>
      <c r="H16" s="48"/>
    </row>
    <row r="17" spans="1:8" x14ac:dyDescent="0.15">
      <c r="A17" s="49">
        <v>1</v>
      </c>
      <c r="B17" s="46" t="s">
        <v>1258</v>
      </c>
      <c r="C17" s="46"/>
      <c r="D17" s="46"/>
      <c r="E17" s="46"/>
      <c r="F17" s="46"/>
      <c r="G17" s="47"/>
      <c r="H17" s="48"/>
    </row>
    <row r="18" spans="1:8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2</v>
      </c>
      <c r="B19" s="46" t="s">
        <v>9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3</v>
      </c>
      <c r="B21" s="46" t="s">
        <v>11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167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13</v>
      </c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M5" sqref="M5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M5" sqref="M5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25"/>
  <sheetViews>
    <sheetView workbookViewId="0">
      <selection activeCell="K3" sqref="K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1253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1446</v>
      </c>
      <c r="D5" s="46" t="s">
        <v>1244</v>
      </c>
      <c r="E5" s="46" t="s">
        <v>159</v>
      </c>
      <c r="F5" s="46">
        <v>7000</v>
      </c>
      <c r="G5" s="47">
        <v>6688.85</v>
      </c>
      <c r="H5" s="48">
        <v>28.61</v>
      </c>
    </row>
    <row r="6" spans="1:8" x14ac:dyDescent="0.15">
      <c r="A6" s="49"/>
      <c r="B6" s="51" t="s">
        <v>209</v>
      </c>
      <c r="C6" s="46" t="s">
        <v>1444</v>
      </c>
      <c r="D6" s="46" t="s">
        <v>1254</v>
      </c>
      <c r="E6" s="46" t="s">
        <v>159</v>
      </c>
      <c r="F6" s="46">
        <v>6500</v>
      </c>
      <c r="G6" s="47">
        <v>6254.51</v>
      </c>
      <c r="H6" s="48">
        <v>26.76</v>
      </c>
    </row>
    <row r="7" spans="1:8" x14ac:dyDescent="0.15">
      <c r="A7" s="49"/>
      <c r="B7" s="51" t="s">
        <v>209</v>
      </c>
      <c r="C7" s="46" t="s">
        <v>213</v>
      </c>
      <c r="D7" s="46" t="s">
        <v>214</v>
      </c>
      <c r="E7" s="46" t="s">
        <v>159</v>
      </c>
      <c r="F7" s="46">
        <v>4500</v>
      </c>
      <c r="G7" s="47">
        <v>4298.75</v>
      </c>
      <c r="H7" s="48">
        <v>18.39</v>
      </c>
    </row>
    <row r="8" spans="1:8" x14ac:dyDescent="0.15">
      <c r="A8" s="49"/>
      <c r="B8" s="51" t="s">
        <v>209</v>
      </c>
      <c r="C8" s="46" t="s">
        <v>515</v>
      </c>
      <c r="D8" s="46" t="s">
        <v>1210</v>
      </c>
      <c r="E8" s="46" t="s">
        <v>159</v>
      </c>
      <c r="F8" s="46">
        <v>3700</v>
      </c>
      <c r="G8" s="47">
        <v>3547.21</v>
      </c>
      <c r="H8" s="48">
        <v>15.17</v>
      </c>
    </row>
    <row r="9" spans="1:8" x14ac:dyDescent="0.15">
      <c r="A9" s="49"/>
      <c r="B9" s="51" t="s">
        <v>209</v>
      </c>
      <c r="C9" s="46" t="s">
        <v>1442</v>
      </c>
      <c r="D9" s="46" t="s">
        <v>1241</v>
      </c>
      <c r="E9" s="46" t="s">
        <v>159</v>
      </c>
      <c r="F9" s="46">
        <v>2500</v>
      </c>
      <c r="G9" s="47">
        <v>2388.41</v>
      </c>
      <c r="H9" s="48">
        <v>10.220000000000001</v>
      </c>
    </row>
    <row r="10" spans="1:8" x14ac:dyDescent="0.15">
      <c r="A10" s="49"/>
      <c r="B10" s="51" t="s">
        <v>209</v>
      </c>
      <c r="C10" s="46" t="s">
        <v>808</v>
      </c>
      <c r="D10" s="46" t="s">
        <v>1224</v>
      </c>
      <c r="E10" s="46" t="s">
        <v>159</v>
      </c>
      <c r="F10" s="46">
        <v>200</v>
      </c>
      <c r="G10" s="47">
        <v>190.73</v>
      </c>
      <c r="H10" s="48">
        <v>0.82</v>
      </c>
    </row>
    <row r="11" spans="1:8" ht="9.75" thickBot="1" x14ac:dyDescent="0.2">
      <c r="A11" s="49"/>
      <c r="B11" s="46"/>
      <c r="C11" s="46"/>
      <c r="D11" s="46"/>
      <c r="E11" s="40" t="s">
        <v>1460</v>
      </c>
      <c r="F11" s="46"/>
      <c r="G11" s="52">
        <v>23368.46</v>
      </c>
      <c r="H11" s="53">
        <v>99.97</v>
      </c>
    </row>
    <row r="12" spans="1:8" ht="9.75" thickTop="1" x14ac:dyDescent="0.15">
      <c r="A12" s="49"/>
      <c r="B12" s="46"/>
      <c r="C12" s="46"/>
      <c r="D12" s="46"/>
      <c r="E12" s="46"/>
      <c r="F12" s="46"/>
      <c r="G12" s="47"/>
      <c r="H12" s="48"/>
    </row>
    <row r="13" spans="1:8" x14ac:dyDescent="0.15">
      <c r="A13" s="54" t="s">
        <v>5</v>
      </c>
      <c r="B13" s="46"/>
      <c r="C13" s="46"/>
      <c r="D13" s="46"/>
      <c r="E13" s="46"/>
      <c r="F13" s="46"/>
      <c r="G13" s="55">
        <v>7.16</v>
      </c>
      <c r="H13" s="56">
        <v>0.03</v>
      </c>
    </row>
    <row r="14" spans="1:8" x14ac:dyDescent="0.15">
      <c r="A14" s="49"/>
      <c r="B14" s="46"/>
      <c r="C14" s="46"/>
      <c r="D14" s="46"/>
      <c r="E14" s="46"/>
      <c r="F14" s="46"/>
      <c r="G14" s="47"/>
      <c r="H14" s="48"/>
    </row>
    <row r="15" spans="1:8" ht="9.75" thickBot="1" x14ac:dyDescent="0.2">
      <c r="A15" s="49"/>
      <c r="B15" s="46"/>
      <c r="C15" s="46"/>
      <c r="D15" s="46"/>
      <c r="E15" s="40" t="s">
        <v>6</v>
      </c>
      <c r="F15" s="46"/>
      <c r="G15" s="52">
        <v>23375.62</v>
      </c>
      <c r="H15" s="53">
        <v>100</v>
      </c>
    </row>
    <row r="16" spans="1:8" ht="9.75" thickTop="1" x14ac:dyDescent="0.15">
      <c r="A16" s="49"/>
      <c r="B16" s="46"/>
      <c r="C16" s="46"/>
      <c r="D16" s="46"/>
      <c r="E16" s="46"/>
      <c r="F16" s="46"/>
      <c r="G16" s="47"/>
      <c r="H16" s="48"/>
    </row>
    <row r="17" spans="1:8" x14ac:dyDescent="0.15">
      <c r="A17" s="58" t="s">
        <v>7</v>
      </c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1</v>
      </c>
      <c r="B18" s="46" t="s">
        <v>1255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2</v>
      </c>
      <c r="B20" s="46" t="s">
        <v>9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>
        <v>3</v>
      </c>
      <c r="B22" s="46" t="s">
        <v>11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167</v>
      </c>
      <c r="C23" s="46"/>
      <c r="D23" s="46"/>
      <c r="E23" s="46"/>
      <c r="F23" s="46"/>
      <c r="G23" s="47"/>
      <c r="H23" s="48"/>
    </row>
    <row r="24" spans="1:8" x14ac:dyDescent="0.15">
      <c r="A24" s="49"/>
      <c r="B24" s="46" t="s">
        <v>13</v>
      </c>
      <c r="C24" s="46"/>
      <c r="D24" s="46"/>
      <c r="E24" s="46"/>
      <c r="F24" s="46"/>
      <c r="G24" s="47"/>
      <c r="H24" s="48"/>
    </row>
    <row r="25" spans="1:8" x14ac:dyDescent="0.15">
      <c r="A25" s="59"/>
      <c r="B25" s="60"/>
      <c r="C25" s="60"/>
      <c r="D25" s="60"/>
      <c r="E25" s="60"/>
      <c r="F25" s="60"/>
      <c r="G25" s="61"/>
      <c r="H25" s="62"/>
    </row>
  </sheetData>
  <customSheetViews>
    <customSheetView guid="{A86ADA93-E1B8-41D6-BE06-75F0585B8915}" showRuler="0">
      <selection activeCell="K3" sqref="K3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K3" sqref="K3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H23"/>
  <sheetViews>
    <sheetView workbookViewId="0">
      <selection activeCell="C30" sqref="C3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1336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225</v>
      </c>
      <c r="D5" s="46" t="s">
        <v>226</v>
      </c>
      <c r="E5" s="46" t="s">
        <v>159</v>
      </c>
      <c r="F5" s="46">
        <v>3800</v>
      </c>
      <c r="G5" s="47">
        <v>3479.15</v>
      </c>
      <c r="H5" s="48">
        <v>29.66</v>
      </c>
    </row>
    <row r="6" spans="1:8" x14ac:dyDescent="0.15">
      <c r="A6" s="49"/>
      <c r="B6" s="51" t="s">
        <v>209</v>
      </c>
      <c r="C6" s="46" t="s">
        <v>221</v>
      </c>
      <c r="D6" s="46" t="s">
        <v>1337</v>
      </c>
      <c r="E6" s="46" t="s">
        <v>159</v>
      </c>
      <c r="F6" s="46">
        <v>3800</v>
      </c>
      <c r="G6" s="47">
        <v>3459.91</v>
      </c>
      <c r="H6" s="48">
        <v>29.49</v>
      </c>
    </row>
    <row r="7" spans="1:8" x14ac:dyDescent="0.15">
      <c r="A7" s="49"/>
      <c r="B7" s="51" t="s">
        <v>209</v>
      </c>
      <c r="C7" s="46" t="s">
        <v>1372</v>
      </c>
      <c r="D7" s="46" t="s">
        <v>227</v>
      </c>
      <c r="E7" s="46" t="s">
        <v>161</v>
      </c>
      <c r="F7" s="46">
        <v>3200</v>
      </c>
      <c r="G7" s="47">
        <v>2910.56</v>
      </c>
      <c r="H7" s="48">
        <v>24.81</v>
      </c>
    </row>
    <row r="8" spans="1:8" x14ac:dyDescent="0.15">
      <c r="A8" s="49"/>
      <c r="B8" s="51" t="s">
        <v>209</v>
      </c>
      <c r="C8" s="46" t="s">
        <v>1446</v>
      </c>
      <c r="D8" s="46" t="s">
        <v>1338</v>
      </c>
      <c r="E8" s="46" t="s">
        <v>159</v>
      </c>
      <c r="F8" s="46">
        <v>2000</v>
      </c>
      <c r="G8" s="47">
        <v>1822.59</v>
      </c>
      <c r="H8" s="48">
        <v>15.54</v>
      </c>
    </row>
    <row r="9" spans="1:8" ht="9.75" thickBot="1" x14ac:dyDescent="0.2">
      <c r="A9" s="49"/>
      <c r="B9" s="46"/>
      <c r="C9" s="46"/>
      <c r="D9" s="46"/>
      <c r="E9" s="40" t="s">
        <v>1460</v>
      </c>
      <c r="F9" s="46"/>
      <c r="G9" s="52">
        <v>11672.21</v>
      </c>
      <c r="H9" s="53">
        <v>99.5</v>
      </c>
    </row>
    <row r="10" spans="1:8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8" x14ac:dyDescent="0.15">
      <c r="A11" s="54" t="s">
        <v>5</v>
      </c>
      <c r="B11" s="46"/>
      <c r="C11" s="46"/>
      <c r="D11" s="46"/>
      <c r="E11" s="46"/>
      <c r="F11" s="46"/>
      <c r="G11" s="55">
        <v>59.25</v>
      </c>
      <c r="H11" s="56">
        <v>0.5</v>
      </c>
    </row>
    <row r="12" spans="1:8" x14ac:dyDescent="0.15">
      <c r="A12" s="49"/>
      <c r="B12" s="46"/>
      <c r="C12" s="46"/>
      <c r="D12" s="46"/>
      <c r="E12" s="46"/>
      <c r="F12" s="46"/>
      <c r="G12" s="47"/>
      <c r="H12" s="48"/>
    </row>
    <row r="13" spans="1:8" ht="9.75" thickBot="1" x14ac:dyDescent="0.2">
      <c r="A13" s="49"/>
      <c r="B13" s="46"/>
      <c r="C13" s="46"/>
      <c r="D13" s="46"/>
      <c r="E13" s="40" t="s">
        <v>6</v>
      </c>
      <c r="F13" s="46"/>
      <c r="G13" s="52">
        <v>11731.46</v>
      </c>
      <c r="H13" s="53">
        <v>100</v>
      </c>
    </row>
    <row r="14" spans="1:8" ht="9.75" thickTop="1" x14ac:dyDescent="0.15">
      <c r="A14" s="49"/>
      <c r="B14" s="46"/>
      <c r="C14" s="46"/>
      <c r="D14" s="46"/>
      <c r="E14" s="46"/>
      <c r="F14" s="46"/>
      <c r="G14" s="47"/>
      <c r="H14" s="48"/>
    </row>
    <row r="15" spans="1:8" x14ac:dyDescent="0.15">
      <c r="A15" s="58" t="s">
        <v>7</v>
      </c>
      <c r="B15" s="46"/>
      <c r="C15" s="46"/>
      <c r="D15" s="46"/>
      <c r="E15" s="46"/>
      <c r="F15" s="46"/>
      <c r="G15" s="47"/>
      <c r="H15" s="48"/>
    </row>
    <row r="16" spans="1:8" x14ac:dyDescent="0.15">
      <c r="A16" s="49">
        <v>1</v>
      </c>
      <c r="B16" s="46" t="s">
        <v>1339</v>
      </c>
      <c r="C16" s="46"/>
      <c r="D16" s="46"/>
      <c r="E16" s="46"/>
      <c r="F16" s="46"/>
      <c r="G16" s="47"/>
      <c r="H16" s="48"/>
    </row>
    <row r="17" spans="1:8" x14ac:dyDescent="0.15">
      <c r="A17" s="49"/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2</v>
      </c>
      <c r="B18" s="46" t="s">
        <v>9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3</v>
      </c>
      <c r="B20" s="46" t="s">
        <v>11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 t="s">
        <v>167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13</v>
      </c>
      <c r="C22" s="46"/>
      <c r="D22" s="46"/>
      <c r="E22" s="46"/>
      <c r="F22" s="46"/>
      <c r="G22" s="47"/>
      <c r="H22" s="48"/>
    </row>
    <row r="23" spans="1:8" x14ac:dyDescent="0.15">
      <c r="A23" s="59"/>
      <c r="B23" s="60"/>
      <c r="C23" s="60"/>
      <c r="D23" s="60"/>
      <c r="E23" s="60"/>
      <c r="F23" s="60"/>
      <c r="G23" s="61"/>
      <c r="H23" s="62"/>
    </row>
  </sheetData>
  <customSheetViews>
    <customSheetView guid="{A86ADA93-E1B8-41D6-BE06-75F0585B8915}" showRuler="0">
      <selection activeCell="C30" sqref="C30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30" sqref="C30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24"/>
  <sheetViews>
    <sheetView workbookViewId="0">
      <selection activeCell="A14" sqref="A1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7.5703125" style="63" bestFit="1" customWidth="1"/>
    <col min="8" max="8" width="7.42578125" style="64" bestFit="1" customWidth="1"/>
    <col min="9" max="16384" width="9.140625" style="39"/>
  </cols>
  <sheetData>
    <row r="1" spans="1:8" x14ac:dyDescent="0.15">
      <c r="A1" s="34"/>
      <c r="B1" s="35"/>
      <c r="C1" s="36" t="s">
        <v>1252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213</v>
      </c>
      <c r="D5" s="46" t="s">
        <v>214</v>
      </c>
      <c r="E5" s="46" t="s">
        <v>159</v>
      </c>
      <c r="F5" s="46">
        <v>3500</v>
      </c>
      <c r="G5" s="47">
        <v>3343.47</v>
      </c>
      <c r="H5" s="48">
        <v>28.41</v>
      </c>
    </row>
    <row r="6" spans="1:8" x14ac:dyDescent="0.15">
      <c r="A6" s="49"/>
      <c r="B6" s="51" t="s">
        <v>209</v>
      </c>
      <c r="C6" s="46" t="s">
        <v>1442</v>
      </c>
      <c r="D6" s="46" t="s">
        <v>695</v>
      </c>
      <c r="E6" s="46" t="s">
        <v>159</v>
      </c>
      <c r="F6" s="46">
        <v>3150</v>
      </c>
      <c r="G6" s="47">
        <v>3013.37</v>
      </c>
      <c r="H6" s="48">
        <v>25.6</v>
      </c>
    </row>
    <row r="7" spans="1:8" x14ac:dyDescent="0.15">
      <c r="A7" s="49"/>
      <c r="B7" s="51" t="s">
        <v>209</v>
      </c>
      <c r="C7" s="46" t="s">
        <v>1372</v>
      </c>
      <c r="D7" s="46" t="s">
        <v>1212</v>
      </c>
      <c r="E7" s="46" t="s">
        <v>161</v>
      </c>
      <c r="F7" s="46">
        <v>3000</v>
      </c>
      <c r="G7" s="47">
        <v>2872.43</v>
      </c>
      <c r="H7" s="48">
        <v>24.41</v>
      </c>
    </row>
    <row r="8" spans="1:8" x14ac:dyDescent="0.15">
      <c r="A8" s="49"/>
      <c r="B8" s="51" t="s">
        <v>209</v>
      </c>
      <c r="C8" s="46" t="s">
        <v>1242</v>
      </c>
      <c r="D8" s="46" t="s">
        <v>1243</v>
      </c>
      <c r="E8" s="46" t="s">
        <v>159</v>
      </c>
      <c r="F8" s="46">
        <v>2000</v>
      </c>
      <c r="G8" s="47">
        <v>1914.54</v>
      </c>
      <c r="H8" s="48">
        <v>16.27</v>
      </c>
    </row>
    <row r="9" spans="1:8" x14ac:dyDescent="0.15">
      <c r="A9" s="49"/>
      <c r="B9" s="51" t="s">
        <v>209</v>
      </c>
      <c r="C9" s="46" t="s">
        <v>1446</v>
      </c>
      <c r="D9" s="46" t="s">
        <v>1244</v>
      </c>
      <c r="E9" s="46" t="s">
        <v>159</v>
      </c>
      <c r="F9" s="46">
        <v>650</v>
      </c>
      <c r="G9" s="47">
        <v>621.11</v>
      </c>
      <c r="H9" s="48">
        <v>5.28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11764.92</v>
      </c>
      <c r="H10" s="53">
        <v>99.97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54" t="s">
        <v>5</v>
      </c>
      <c r="B12" s="46"/>
      <c r="C12" s="46"/>
      <c r="D12" s="46"/>
      <c r="E12" s="46"/>
      <c r="F12" s="46"/>
      <c r="G12" s="55">
        <v>4.29</v>
      </c>
      <c r="H12" s="56">
        <v>0.03</v>
      </c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ht="9.75" thickBot="1" x14ac:dyDescent="0.2">
      <c r="A14" s="49"/>
      <c r="B14" s="46"/>
      <c r="C14" s="46"/>
      <c r="D14" s="46"/>
      <c r="E14" s="40" t="s">
        <v>6</v>
      </c>
      <c r="F14" s="46"/>
      <c r="G14" s="52">
        <v>11769.21</v>
      </c>
      <c r="H14" s="53">
        <v>100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58" t="s">
        <v>7</v>
      </c>
      <c r="B16" s="46"/>
      <c r="C16" s="46"/>
      <c r="D16" s="46"/>
      <c r="E16" s="46"/>
      <c r="F16" s="46"/>
      <c r="G16" s="47"/>
      <c r="H16" s="48"/>
    </row>
    <row r="17" spans="1:8" x14ac:dyDescent="0.15">
      <c r="A17" s="49">
        <v>1</v>
      </c>
      <c r="B17" s="46" t="s">
        <v>1225</v>
      </c>
      <c r="C17" s="46"/>
      <c r="D17" s="46"/>
      <c r="E17" s="46"/>
      <c r="F17" s="46"/>
      <c r="G17" s="47"/>
      <c r="H17" s="48"/>
    </row>
    <row r="18" spans="1:8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2</v>
      </c>
      <c r="B19" s="46" t="s">
        <v>9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3</v>
      </c>
      <c r="B21" s="46" t="s">
        <v>11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167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13</v>
      </c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A14" sqref="A14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A14" sqref="A14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I45"/>
  <sheetViews>
    <sheetView tabSelected="1" workbookViewId="0">
      <selection activeCell="D40" sqref="D40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3.28515625" style="32" customWidth="1"/>
    <col min="8" max="8" width="9.5703125" style="33" customWidth="1"/>
    <col min="10" max="16384" width="9.140625" style="6"/>
  </cols>
  <sheetData>
    <row r="1" spans="1:9" x14ac:dyDescent="0.2">
      <c r="A1" s="1"/>
      <c r="B1" s="2"/>
      <c r="C1" s="3" t="s">
        <v>1251</v>
      </c>
      <c r="D1" s="2"/>
      <c r="E1" s="2"/>
      <c r="F1" s="2"/>
      <c r="G1" s="4"/>
      <c r="H1" s="5"/>
      <c r="I1" s="6"/>
    </row>
    <row r="2" spans="1:9" ht="30.7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  <c r="I2" s="6"/>
    </row>
    <row r="3" spans="1:9" x14ac:dyDescent="0.2">
      <c r="A3" s="118" t="s">
        <v>1350</v>
      </c>
      <c r="B3" s="119"/>
      <c r="C3" s="119"/>
      <c r="D3" s="12"/>
      <c r="E3" s="12"/>
      <c r="F3" s="12"/>
      <c r="G3" s="13"/>
      <c r="H3" s="14"/>
      <c r="I3" s="6"/>
    </row>
    <row r="4" spans="1:9" x14ac:dyDescent="0.2">
      <c r="A4" s="15"/>
      <c r="B4" s="120" t="s">
        <v>1351</v>
      </c>
      <c r="C4" s="119"/>
      <c r="D4" s="12"/>
      <c r="E4" s="12"/>
      <c r="F4" s="12"/>
      <c r="G4" s="13"/>
      <c r="H4" s="14"/>
      <c r="I4" s="6"/>
    </row>
    <row r="5" spans="1:9" x14ac:dyDescent="0.2">
      <c r="A5" s="15"/>
      <c r="B5" s="16" t="s">
        <v>1352</v>
      </c>
      <c r="C5" s="12" t="s">
        <v>1356</v>
      </c>
      <c r="D5" s="12" t="s">
        <v>1357</v>
      </c>
      <c r="E5" s="12" t="s">
        <v>1358</v>
      </c>
      <c r="F5" s="12">
        <v>19090</v>
      </c>
      <c r="G5" s="13">
        <v>64.959999999999994</v>
      </c>
      <c r="H5" s="14">
        <v>11.31</v>
      </c>
      <c r="I5" s="6"/>
    </row>
    <row r="6" spans="1:9" x14ac:dyDescent="0.2">
      <c r="A6" s="15"/>
      <c r="B6" s="16" t="s">
        <v>1352</v>
      </c>
      <c r="C6" s="12" t="s">
        <v>1353</v>
      </c>
      <c r="D6" s="12" t="s">
        <v>1354</v>
      </c>
      <c r="E6" s="12" t="s">
        <v>1355</v>
      </c>
      <c r="F6" s="12">
        <v>1681</v>
      </c>
      <c r="G6" s="13">
        <v>50.69</v>
      </c>
      <c r="H6" s="14">
        <v>8.82</v>
      </c>
      <c r="I6" s="6"/>
    </row>
    <row r="7" spans="1:9" x14ac:dyDescent="0.2">
      <c r="A7" s="15"/>
      <c r="B7" s="16" t="s">
        <v>1352</v>
      </c>
      <c r="C7" s="12" t="s">
        <v>1377</v>
      </c>
      <c r="D7" s="12" t="s">
        <v>1378</v>
      </c>
      <c r="E7" s="12" t="s">
        <v>1379</v>
      </c>
      <c r="F7" s="12">
        <v>6121</v>
      </c>
      <c r="G7" s="13">
        <v>50.34</v>
      </c>
      <c r="H7" s="14">
        <v>8.76</v>
      </c>
      <c r="I7" s="6"/>
    </row>
    <row r="8" spans="1:9" x14ac:dyDescent="0.2">
      <c r="A8" s="15"/>
      <c r="B8" s="16" t="s">
        <v>1352</v>
      </c>
      <c r="C8" s="12" t="s">
        <v>1366</v>
      </c>
      <c r="D8" s="12" t="s">
        <v>1367</v>
      </c>
      <c r="E8" s="12" t="s">
        <v>1368</v>
      </c>
      <c r="F8" s="12">
        <v>5356</v>
      </c>
      <c r="G8" s="13">
        <v>40.9</v>
      </c>
      <c r="H8" s="14">
        <v>7.12</v>
      </c>
      <c r="I8" s="6"/>
    </row>
    <row r="9" spans="1:9" x14ac:dyDescent="0.2">
      <c r="A9" s="15"/>
      <c r="B9" s="16" t="s">
        <v>1352</v>
      </c>
      <c r="C9" s="12" t="s">
        <v>1362</v>
      </c>
      <c r="D9" s="12" t="s">
        <v>1363</v>
      </c>
      <c r="E9" s="12" t="s">
        <v>1361</v>
      </c>
      <c r="F9" s="12">
        <v>6587</v>
      </c>
      <c r="G9" s="13">
        <v>39.11</v>
      </c>
      <c r="H9" s="14">
        <v>6.81</v>
      </c>
      <c r="I9" s="6"/>
    </row>
    <row r="10" spans="1:9" x14ac:dyDescent="0.2">
      <c r="A10" s="15"/>
      <c r="B10" s="16" t="s">
        <v>1352</v>
      </c>
      <c r="C10" s="12" t="s">
        <v>1364</v>
      </c>
      <c r="D10" s="12" t="s">
        <v>1365</v>
      </c>
      <c r="E10" s="12" t="s">
        <v>1355</v>
      </c>
      <c r="F10" s="12">
        <v>2023</v>
      </c>
      <c r="G10" s="13">
        <v>38.979999999999997</v>
      </c>
      <c r="H10" s="14">
        <v>6.78</v>
      </c>
      <c r="I10" s="6"/>
    </row>
    <row r="11" spans="1:9" x14ac:dyDescent="0.2">
      <c r="A11" s="15"/>
      <c r="B11" s="16" t="s">
        <v>1352</v>
      </c>
      <c r="C11" s="12" t="s">
        <v>1372</v>
      </c>
      <c r="D11" s="12" t="s">
        <v>1373</v>
      </c>
      <c r="E11" s="12" t="s">
        <v>1361</v>
      </c>
      <c r="F11" s="12">
        <v>3977</v>
      </c>
      <c r="G11" s="13">
        <v>35.19</v>
      </c>
      <c r="H11" s="14">
        <v>6.13</v>
      </c>
      <c r="I11" s="6"/>
    </row>
    <row r="12" spans="1:9" x14ac:dyDescent="0.2">
      <c r="A12" s="15"/>
      <c r="B12" s="16" t="s">
        <v>1352</v>
      </c>
      <c r="C12" s="12" t="s">
        <v>533</v>
      </c>
      <c r="D12" s="12" t="s">
        <v>534</v>
      </c>
      <c r="E12" s="12" t="s">
        <v>1358</v>
      </c>
      <c r="F12" s="12">
        <v>3725</v>
      </c>
      <c r="G12" s="13">
        <v>23.37</v>
      </c>
      <c r="H12" s="14">
        <v>4.07</v>
      </c>
      <c r="I12" s="6"/>
    </row>
    <row r="13" spans="1:9" x14ac:dyDescent="0.2">
      <c r="A13" s="15"/>
      <c r="B13" s="16" t="s">
        <v>1352</v>
      </c>
      <c r="C13" s="12" t="s">
        <v>1392</v>
      </c>
      <c r="D13" s="12" t="s">
        <v>1393</v>
      </c>
      <c r="E13" s="12" t="s">
        <v>1394</v>
      </c>
      <c r="F13" s="12">
        <v>2870</v>
      </c>
      <c r="G13" s="13">
        <v>22.63</v>
      </c>
      <c r="H13" s="14">
        <v>3.94</v>
      </c>
      <c r="I13" s="6"/>
    </row>
    <row r="14" spans="1:9" x14ac:dyDescent="0.2">
      <c r="A14" s="15"/>
      <c r="B14" s="16" t="s">
        <v>1352</v>
      </c>
      <c r="C14" s="12" t="s">
        <v>282</v>
      </c>
      <c r="D14" s="12" t="s">
        <v>503</v>
      </c>
      <c r="E14" s="12" t="s">
        <v>1454</v>
      </c>
      <c r="F14" s="12">
        <v>6497</v>
      </c>
      <c r="G14" s="13">
        <v>21.59</v>
      </c>
      <c r="H14" s="14">
        <v>3.76</v>
      </c>
      <c r="I14" s="6"/>
    </row>
    <row r="15" spans="1:9" x14ac:dyDescent="0.2">
      <c r="A15" s="15"/>
      <c r="B15" s="16" t="s">
        <v>1352</v>
      </c>
      <c r="C15" s="12" t="s">
        <v>1382</v>
      </c>
      <c r="D15" s="12" t="s">
        <v>1383</v>
      </c>
      <c r="E15" s="12" t="s">
        <v>1384</v>
      </c>
      <c r="F15" s="12">
        <v>7368</v>
      </c>
      <c r="G15" s="13">
        <v>19.73</v>
      </c>
      <c r="H15" s="14">
        <v>3.43</v>
      </c>
      <c r="I15" s="6"/>
    </row>
    <row r="16" spans="1:9" x14ac:dyDescent="0.2">
      <c r="A16" s="15"/>
      <c r="B16" s="16" t="s">
        <v>1352</v>
      </c>
      <c r="C16" s="12" t="s">
        <v>1385</v>
      </c>
      <c r="D16" s="12" t="s">
        <v>1386</v>
      </c>
      <c r="E16" s="12" t="s">
        <v>1387</v>
      </c>
      <c r="F16" s="12">
        <v>2853</v>
      </c>
      <c r="G16" s="13">
        <v>16.91</v>
      </c>
      <c r="H16" s="14">
        <v>2.94</v>
      </c>
      <c r="I16" s="6"/>
    </row>
    <row r="17" spans="1:9" x14ac:dyDescent="0.2">
      <c r="A17" s="15"/>
      <c r="B17" s="16" t="s">
        <v>1352</v>
      </c>
      <c r="C17" s="12" t="s">
        <v>1440</v>
      </c>
      <c r="D17" s="12" t="s">
        <v>1441</v>
      </c>
      <c r="E17" s="12" t="s">
        <v>1361</v>
      </c>
      <c r="F17" s="12">
        <v>943</v>
      </c>
      <c r="G17" s="13">
        <v>15.23</v>
      </c>
      <c r="H17" s="14">
        <v>2.65</v>
      </c>
      <c r="I17" s="6"/>
    </row>
    <row r="18" spans="1:9" x14ac:dyDescent="0.2">
      <c r="A18" s="15"/>
      <c r="B18" s="16" t="s">
        <v>1352</v>
      </c>
      <c r="C18" s="12" t="s">
        <v>1452</v>
      </c>
      <c r="D18" s="12" t="s">
        <v>1453</v>
      </c>
      <c r="E18" s="12" t="s">
        <v>1454</v>
      </c>
      <c r="F18" s="12">
        <v>1591</v>
      </c>
      <c r="G18" s="13">
        <v>13.17</v>
      </c>
      <c r="H18" s="14">
        <v>2.29</v>
      </c>
      <c r="I18" s="6"/>
    </row>
    <row r="19" spans="1:9" x14ac:dyDescent="0.2">
      <c r="A19" s="15"/>
      <c r="B19" s="16" t="s">
        <v>1352</v>
      </c>
      <c r="C19" s="12" t="s">
        <v>1398</v>
      </c>
      <c r="D19" s="12" t="s">
        <v>1399</v>
      </c>
      <c r="E19" s="12" t="s">
        <v>1400</v>
      </c>
      <c r="F19" s="12">
        <v>4132</v>
      </c>
      <c r="G19" s="13">
        <v>13.15</v>
      </c>
      <c r="H19" s="14">
        <v>2.29</v>
      </c>
      <c r="I19" s="6"/>
    </row>
    <row r="20" spans="1:9" x14ac:dyDescent="0.2">
      <c r="A20" s="15"/>
      <c r="B20" s="16" t="s">
        <v>1352</v>
      </c>
      <c r="C20" s="12" t="s">
        <v>1416</v>
      </c>
      <c r="D20" s="12" t="s">
        <v>1417</v>
      </c>
      <c r="E20" s="12" t="s">
        <v>1355</v>
      </c>
      <c r="F20" s="12">
        <v>2548</v>
      </c>
      <c r="G20" s="13">
        <v>12.08</v>
      </c>
      <c r="H20" s="14">
        <v>2.1</v>
      </c>
      <c r="I20" s="6"/>
    </row>
    <row r="21" spans="1:9" x14ac:dyDescent="0.2">
      <c r="A21" s="15"/>
      <c r="B21" s="16" t="s">
        <v>1352</v>
      </c>
      <c r="C21" s="12" t="s">
        <v>1374</v>
      </c>
      <c r="D21" s="12" t="s">
        <v>1375</v>
      </c>
      <c r="E21" s="12" t="s">
        <v>1376</v>
      </c>
      <c r="F21" s="12">
        <v>7101</v>
      </c>
      <c r="G21" s="13">
        <v>10.52</v>
      </c>
      <c r="H21" s="14">
        <v>1.83</v>
      </c>
      <c r="I21" s="6"/>
    </row>
    <row r="22" spans="1:9" x14ac:dyDescent="0.2">
      <c r="A22" s="15"/>
      <c r="B22" s="16" t="s">
        <v>1352</v>
      </c>
      <c r="C22" s="12" t="s">
        <v>1432</v>
      </c>
      <c r="D22" s="12" t="s">
        <v>1433</v>
      </c>
      <c r="E22" s="12" t="s">
        <v>1387</v>
      </c>
      <c r="F22" s="12">
        <v>440</v>
      </c>
      <c r="G22" s="13">
        <v>10.49</v>
      </c>
      <c r="H22" s="14">
        <v>1.83</v>
      </c>
      <c r="I22" s="6"/>
    </row>
    <row r="23" spans="1:9" x14ac:dyDescent="0.2">
      <c r="A23" s="15"/>
      <c r="B23" s="16" t="s">
        <v>1352</v>
      </c>
      <c r="C23" s="12" t="s">
        <v>529</v>
      </c>
      <c r="D23" s="12" t="s">
        <v>530</v>
      </c>
      <c r="E23" s="12" t="s">
        <v>1454</v>
      </c>
      <c r="F23" s="12">
        <v>499</v>
      </c>
      <c r="G23" s="13">
        <v>9.92</v>
      </c>
      <c r="H23" s="14">
        <v>1.73</v>
      </c>
      <c r="I23" s="6"/>
    </row>
    <row r="24" spans="1:9" x14ac:dyDescent="0.2">
      <c r="A24" s="15"/>
      <c r="B24" s="16" t="s">
        <v>1352</v>
      </c>
      <c r="C24" s="12" t="s">
        <v>750</v>
      </c>
      <c r="D24" s="12" t="s">
        <v>751</v>
      </c>
      <c r="E24" s="12" t="s">
        <v>1371</v>
      </c>
      <c r="F24" s="12">
        <v>4596</v>
      </c>
      <c r="G24" s="13">
        <v>8.3000000000000007</v>
      </c>
      <c r="H24" s="14">
        <v>1.45</v>
      </c>
      <c r="I24" s="6"/>
    </row>
    <row r="25" spans="1:9" x14ac:dyDescent="0.2">
      <c r="A25" s="15"/>
      <c r="B25" s="16" t="s">
        <v>1352</v>
      </c>
      <c r="C25" s="12" t="s">
        <v>1388</v>
      </c>
      <c r="D25" s="12" t="s">
        <v>1389</v>
      </c>
      <c r="E25" s="12" t="s">
        <v>1387</v>
      </c>
      <c r="F25" s="12">
        <v>1797</v>
      </c>
      <c r="G25" s="13">
        <v>7.76</v>
      </c>
      <c r="H25" s="14">
        <v>1.35</v>
      </c>
      <c r="I25" s="6"/>
    </row>
    <row r="26" spans="1:9" x14ac:dyDescent="0.2">
      <c r="A26" s="15"/>
      <c r="B26" s="16" t="s">
        <v>1352</v>
      </c>
      <c r="C26" s="12" t="s">
        <v>542</v>
      </c>
      <c r="D26" s="12" t="s">
        <v>543</v>
      </c>
      <c r="E26" s="12" t="s">
        <v>1454</v>
      </c>
      <c r="F26" s="12">
        <v>343</v>
      </c>
      <c r="G26" s="13">
        <v>6.89</v>
      </c>
      <c r="H26" s="14">
        <v>1.2</v>
      </c>
      <c r="I26" s="6"/>
    </row>
    <row r="27" spans="1:9" x14ac:dyDescent="0.2">
      <c r="A27" s="15"/>
      <c r="B27" s="16" t="s">
        <v>1352</v>
      </c>
      <c r="C27" s="12" t="s">
        <v>1132</v>
      </c>
      <c r="D27" s="12" t="s">
        <v>1133</v>
      </c>
      <c r="E27" s="12" t="s">
        <v>1371</v>
      </c>
      <c r="F27" s="12">
        <v>2176</v>
      </c>
      <c r="G27" s="13">
        <v>6.42</v>
      </c>
      <c r="H27" s="14">
        <v>1.1200000000000001</v>
      </c>
      <c r="I27" s="6"/>
    </row>
    <row r="28" spans="1:9" x14ac:dyDescent="0.2">
      <c r="A28" s="15"/>
      <c r="B28" s="16" t="s">
        <v>1352</v>
      </c>
      <c r="C28" s="12" t="s">
        <v>509</v>
      </c>
      <c r="D28" s="12" t="s">
        <v>510</v>
      </c>
      <c r="E28" s="12" t="s">
        <v>1454</v>
      </c>
      <c r="F28" s="12">
        <v>468</v>
      </c>
      <c r="G28" s="13">
        <v>6.36</v>
      </c>
      <c r="H28" s="14">
        <v>1.1100000000000001</v>
      </c>
      <c r="I28" s="6"/>
    </row>
    <row r="29" spans="1:9" x14ac:dyDescent="0.2">
      <c r="A29" s="15"/>
      <c r="B29" s="16" t="s">
        <v>1352</v>
      </c>
      <c r="C29" s="12" t="s">
        <v>310</v>
      </c>
      <c r="D29" s="12" t="s">
        <v>311</v>
      </c>
      <c r="E29" s="12" t="s">
        <v>1429</v>
      </c>
      <c r="F29" s="12">
        <v>2342</v>
      </c>
      <c r="G29" s="13">
        <v>6.36</v>
      </c>
      <c r="H29" s="14">
        <v>1.1100000000000001</v>
      </c>
      <c r="I29" s="6"/>
    </row>
    <row r="30" spans="1:9" x14ac:dyDescent="0.2">
      <c r="A30" s="15"/>
      <c r="B30" s="16" t="s">
        <v>1352</v>
      </c>
      <c r="C30" s="12" t="s">
        <v>365</v>
      </c>
      <c r="D30" s="12" t="s">
        <v>366</v>
      </c>
      <c r="E30" s="12" t="s">
        <v>341</v>
      </c>
      <c r="F30" s="12">
        <v>1748</v>
      </c>
      <c r="G30" s="13">
        <v>5.71</v>
      </c>
      <c r="H30" s="14">
        <v>0.99</v>
      </c>
      <c r="I30" s="6"/>
    </row>
    <row r="31" spans="1:9" x14ac:dyDescent="0.2">
      <c r="A31" s="15"/>
      <c r="B31" s="16" t="s">
        <v>1352</v>
      </c>
      <c r="C31" s="12" t="s">
        <v>756</v>
      </c>
      <c r="D31" s="12" t="s">
        <v>757</v>
      </c>
      <c r="E31" s="12" t="s">
        <v>1426</v>
      </c>
      <c r="F31" s="12">
        <v>4617</v>
      </c>
      <c r="G31" s="13">
        <v>5.17</v>
      </c>
      <c r="H31" s="14">
        <v>0.9</v>
      </c>
      <c r="I31" s="6"/>
    </row>
    <row r="32" spans="1:9" x14ac:dyDescent="0.2">
      <c r="A32" s="15"/>
      <c r="B32" s="16" t="s">
        <v>1352</v>
      </c>
      <c r="C32" s="12" t="s">
        <v>367</v>
      </c>
      <c r="D32" s="12" t="s">
        <v>368</v>
      </c>
      <c r="E32" s="12" t="s">
        <v>1376</v>
      </c>
      <c r="F32" s="12">
        <v>5723</v>
      </c>
      <c r="G32" s="13">
        <v>4.6399999999999997</v>
      </c>
      <c r="H32" s="14">
        <v>0.81</v>
      </c>
      <c r="I32" s="6"/>
    </row>
    <row r="33" spans="1:9" x14ac:dyDescent="0.2">
      <c r="A33" s="15"/>
      <c r="B33" s="16" t="s">
        <v>1352</v>
      </c>
      <c r="C33" s="12" t="s">
        <v>1403</v>
      </c>
      <c r="D33" s="12" t="s">
        <v>1404</v>
      </c>
      <c r="E33" s="12" t="s">
        <v>1405</v>
      </c>
      <c r="F33" s="12">
        <v>2951</v>
      </c>
      <c r="G33" s="13">
        <v>4.05</v>
      </c>
      <c r="H33" s="14">
        <v>0.71</v>
      </c>
      <c r="I33" s="6"/>
    </row>
    <row r="34" spans="1:9" x14ac:dyDescent="0.2">
      <c r="A34" s="15"/>
      <c r="B34" s="16" t="s">
        <v>1352</v>
      </c>
      <c r="C34" s="12" t="s">
        <v>302</v>
      </c>
      <c r="D34" s="12" t="s">
        <v>303</v>
      </c>
      <c r="E34" s="12" t="s">
        <v>1429</v>
      </c>
      <c r="F34" s="12">
        <v>1449</v>
      </c>
      <c r="G34" s="13">
        <v>3.41</v>
      </c>
      <c r="H34" s="14">
        <v>0.59</v>
      </c>
      <c r="I34" s="6"/>
    </row>
    <row r="35" spans="1:9" ht="13.5" thickBot="1" x14ac:dyDescent="0.25">
      <c r="A35" s="15"/>
      <c r="B35" s="12"/>
      <c r="C35" s="12"/>
      <c r="D35" s="12"/>
      <c r="E35" s="7" t="s">
        <v>1460</v>
      </c>
      <c r="F35" s="12"/>
      <c r="G35" s="17">
        <v>574.03</v>
      </c>
      <c r="H35" s="18">
        <v>99.929999999999893</v>
      </c>
      <c r="I35" s="6"/>
    </row>
    <row r="36" spans="1:9" ht="13.5" thickTop="1" x14ac:dyDescent="0.2">
      <c r="A36" s="15"/>
      <c r="B36" s="12"/>
      <c r="C36" s="12"/>
      <c r="D36" s="12"/>
      <c r="E36" s="12"/>
      <c r="F36" s="12"/>
      <c r="G36" s="13"/>
      <c r="H36" s="14"/>
      <c r="I36" s="6"/>
    </row>
    <row r="37" spans="1:9" x14ac:dyDescent="0.2">
      <c r="A37" s="22" t="s">
        <v>5</v>
      </c>
      <c r="B37" s="12"/>
      <c r="C37" s="12"/>
      <c r="D37" s="12"/>
      <c r="E37" s="12"/>
      <c r="F37" s="12"/>
      <c r="G37" s="23">
        <v>0.46</v>
      </c>
      <c r="H37" s="24">
        <v>7.0000000000000007E-2</v>
      </c>
      <c r="I37" s="6"/>
    </row>
    <row r="38" spans="1:9" x14ac:dyDescent="0.2">
      <c r="A38" s="15"/>
      <c r="B38" s="12"/>
      <c r="C38" s="12"/>
      <c r="D38" s="12"/>
      <c r="E38" s="12"/>
      <c r="F38" s="12"/>
      <c r="G38" s="13"/>
      <c r="H38" s="14"/>
    </row>
    <row r="39" spans="1:9" ht="13.5" thickBot="1" x14ac:dyDescent="0.25">
      <c r="A39" s="15"/>
      <c r="B39" s="12"/>
      <c r="C39" s="12"/>
      <c r="D39" s="12"/>
      <c r="E39" s="7" t="s">
        <v>6</v>
      </c>
      <c r="F39" s="12"/>
      <c r="G39" s="17">
        <v>574.49</v>
      </c>
      <c r="H39" s="18">
        <v>100</v>
      </c>
      <c r="I39" s="6"/>
    </row>
    <row r="40" spans="1:9" ht="13.5" thickTop="1" x14ac:dyDescent="0.2">
      <c r="A40" s="15"/>
      <c r="B40" s="12"/>
      <c r="C40" s="12"/>
      <c r="D40" s="12"/>
      <c r="E40" s="12"/>
      <c r="F40" s="12"/>
      <c r="G40" s="13"/>
      <c r="H40" s="14"/>
    </row>
    <row r="41" spans="1:9" x14ac:dyDescent="0.2">
      <c r="A41" s="25" t="s">
        <v>7</v>
      </c>
      <c r="B41" s="12"/>
      <c r="C41" s="12"/>
      <c r="D41" s="12"/>
      <c r="E41" s="12"/>
      <c r="F41" s="12"/>
      <c r="G41" s="13"/>
      <c r="H41" s="14"/>
      <c r="I41" s="6"/>
    </row>
    <row r="42" spans="1:9" x14ac:dyDescent="0.2">
      <c r="A42" s="15">
        <v>1</v>
      </c>
      <c r="B42" s="12" t="s">
        <v>245</v>
      </c>
      <c r="C42" s="12"/>
      <c r="D42" s="12"/>
      <c r="E42" s="12"/>
      <c r="F42" s="12"/>
      <c r="G42" s="13"/>
      <c r="H42" s="14"/>
      <c r="I42" s="6"/>
    </row>
    <row r="43" spans="1:9" x14ac:dyDescent="0.2">
      <c r="A43" s="15"/>
      <c r="B43" s="12"/>
      <c r="C43" s="12"/>
      <c r="D43" s="12"/>
      <c r="E43" s="12"/>
      <c r="F43" s="12"/>
      <c r="G43" s="13"/>
      <c r="H43" s="14"/>
    </row>
    <row r="44" spans="1:9" x14ac:dyDescent="0.2">
      <c r="A44" s="15">
        <v>2</v>
      </c>
      <c r="B44" s="12" t="s">
        <v>9</v>
      </c>
      <c r="C44" s="12"/>
      <c r="D44" s="12"/>
      <c r="E44" s="12"/>
      <c r="F44" s="12"/>
      <c r="G44" s="13"/>
      <c r="H44" s="14"/>
      <c r="I44" s="6"/>
    </row>
    <row r="45" spans="1:9" x14ac:dyDescent="0.2">
      <c r="A45" s="28"/>
      <c r="B45" s="29"/>
      <c r="C45" s="29"/>
      <c r="D45" s="29"/>
      <c r="E45" s="29"/>
      <c r="F45" s="29"/>
      <c r="G45" s="30"/>
      <c r="H45" s="31"/>
    </row>
  </sheetData>
  <customSheetViews>
    <customSheetView guid="{A86ADA93-E1B8-41D6-BE06-75F0585B8915}" showRuler="0" topLeftCell="A33">
      <selection activeCell="D47" sqref="D47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15">
      <selection activeCell="H30" sqref="H30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I103"/>
  <sheetViews>
    <sheetView topLeftCell="A67" workbookViewId="0">
      <selection activeCell="B54" sqref="B54:C54"/>
    </sheetView>
  </sheetViews>
  <sheetFormatPr defaultRowHeight="12.75" x14ac:dyDescent="0.2"/>
  <cols>
    <col min="1" max="1" width="2.7109375" style="6" customWidth="1"/>
    <col min="2" max="2" width="27.14062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2.5703125" style="32" customWidth="1"/>
    <col min="8" max="8" width="9.7109375" style="33" customWidth="1"/>
    <col min="10" max="16384" width="9.140625" style="6"/>
  </cols>
  <sheetData>
    <row r="1" spans="1:8" x14ac:dyDescent="0.2">
      <c r="A1" s="1"/>
      <c r="B1" s="2"/>
      <c r="C1" s="3" t="s">
        <v>1245</v>
      </c>
      <c r="D1" s="2"/>
      <c r="E1" s="2"/>
      <c r="F1" s="2"/>
      <c r="G1" s="4"/>
      <c r="H1" s="5"/>
    </row>
    <row r="2" spans="1:8" ht="34.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1350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0" t="s">
        <v>1351</v>
      </c>
      <c r="C4" s="119"/>
      <c r="D4" s="12"/>
      <c r="E4" s="12"/>
      <c r="F4" s="12"/>
      <c r="G4" s="13"/>
      <c r="H4" s="14"/>
    </row>
    <row r="5" spans="1:8" x14ac:dyDescent="0.2">
      <c r="A5" s="15"/>
      <c r="B5" s="16" t="s">
        <v>1352</v>
      </c>
      <c r="C5" s="12" t="s">
        <v>1353</v>
      </c>
      <c r="D5" s="12" t="s">
        <v>1354</v>
      </c>
      <c r="E5" s="12" t="s">
        <v>1355</v>
      </c>
      <c r="F5" s="12">
        <v>74200</v>
      </c>
      <c r="G5" s="13">
        <v>2235.65</v>
      </c>
      <c r="H5" s="14">
        <v>7.52</v>
      </c>
    </row>
    <row r="6" spans="1:8" x14ac:dyDescent="0.2">
      <c r="A6" s="15"/>
      <c r="B6" s="16" t="s">
        <v>1352</v>
      </c>
      <c r="C6" s="12" t="s">
        <v>1364</v>
      </c>
      <c r="D6" s="12" t="s">
        <v>1365</v>
      </c>
      <c r="E6" s="12" t="s">
        <v>1355</v>
      </c>
      <c r="F6" s="12">
        <v>110000</v>
      </c>
      <c r="G6" s="13">
        <v>2120.58</v>
      </c>
      <c r="H6" s="14">
        <v>7.13</v>
      </c>
    </row>
    <row r="7" spans="1:8" x14ac:dyDescent="0.2">
      <c r="A7" s="15"/>
      <c r="B7" s="16" t="s">
        <v>1352</v>
      </c>
      <c r="C7" s="12" t="s">
        <v>1372</v>
      </c>
      <c r="D7" s="12" t="s">
        <v>1373</v>
      </c>
      <c r="E7" s="12" t="s">
        <v>1361</v>
      </c>
      <c r="F7" s="12">
        <v>205000</v>
      </c>
      <c r="G7" s="13">
        <v>1811.48</v>
      </c>
      <c r="H7" s="14">
        <v>6.09</v>
      </c>
    </row>
    <row r="8" spans="1:8" x14ac:dyDescent="0.2">
      <c r="A8" s="15"/>
      <c r="B8" s="16" t="s">
        <v>1352</v>
      </c>
      <c r="C8" s="12" t="s">
        <v>1377</v>
      </c>
      <c r="D8" s="12" t="s">
        <v>1378</v>
      </c>
      <c r="E8" s="12" t="s">
        <v>1379</v>
      </c>
      <c r="F8" s="12">
        <v>200000</v>
      </c>
      <c r="G8" s="13">
        <v>1644.8</v>
      </c>
      <c r="H8" s="14">
        <v>5.53</v>
      </c>
    </row>
    <row r="9" spans="1:8" x14ac:dyDescent="0.2">
      <c r="A9" s="15"/>
      <c r="B9" s="16" t="s">
        <v>1352</v>
      </c>
      <c r="C9" s="12" t="s">
        <v>354</v>
      </c>
      <c r="D9" s="12" t="s">
        <v>355</v>
      </c>
      <c r="E9" s="12" t="s">
        <v>1400</v>
      </c>
      <c r="F9" s="12">
        <v>700000</v>
      </c>
      <c r="G9" s="13">
        <v>1177.75</v>
      </c>
      <c r="H9" s="14">
        <v>3.96</v>
      </c>
    </row>
    <row r="10" spans="1:8" x14ac:dyDescent="0.2">
      <c r="A10" s="15"/>
      <c r="B10" s="16" t="s">
        <v>1352</v>
      </c>
      <c r="C10" s="12" t="s">
        <v>282</v>
      </c>
      <c r="D10" s="12" t="s">
        <v>503</v>
      </c>
      <c r="E10" s="12" t="s">
        <v>1454</v>
      </c>
      <c r="F10" s="12">
        <v>350000</v>
      </c>
      <c r="G10" s="13">
        <v>1163.75</v>
      </c>
      <c r="H10" s="14">
        <v>3.91</v>
      </c>
    </row>
    <row r="11" spans="1:8" x14ac:dyDescent="0.2">
      <c r="A11" s="15"/>
      <c r="B11" s="16" t="s">
        <v>1352</v>
      </c>
      <c r="C11" s="12" t="s">
        <v>1385</v>
      </c>
      <c r="D11" s="12" t="s">
        <v>1386</v>
      </c>
      <c r="E11" s="12" t="s">
        <v>1387</v>
      </c>
      <c r="F11" s="12">
        <v>190000</v>
      </c>
      <c r="G11" s="13">
        <v>1127.27</v>
      </c>
      <c r="H11" s="14">
        <v>3.79</v>
      </c>
    </row>
    <row r="12" spans="1:8" x14ac:dyDescent="0.2">
      <c r="A12" s="15"/>
      <c r="B12" s="16" t="s">
        <v>1352</v>
      </c>
      <c r="C12" s="12" t="s">
        <v>1398</v>
      </c>
      <c r="D12" s="12" t="s">
        <v>1399</v>
      </c>
      <c r="E12" s="12" t="s">
        <v>1400</v>
      </c>
      <c r="F12" s="12">
        <v>340000</v>
      </c>
      <c r="G12" s="13">
        <v>1083.4100000000001</v>
      </c>
      <c r="H12" s="14">
        <v>3.64</v>
      </c>
    </row>
    <row r="13" spans="1:8" x14ac:dyDescent="0.2">
      <c r="A13" s="15"/>
      <c r="B13" s="16" t="s">
        <v>1352</v>
      </c>
      <c r="C13" s="12" t="s">
        <v>507</v>
      </c>
      <c r="D13" s="12" t="s">
        <v>508</v>
      </c>
      <c r="E13" s="12" t="s">
        <v>1355</v>
      </c>
      <c r="F13" s="12">
        <v>80000</v>
      </c>
      <c r="G13" s="13">
        <v>869.76</v>
      </c>
      <c r="H13" s="14">
        <v>2.92</v>
      </c>
    </row>
    <row r="14" spans="1:8" x14ac:dyDescent="0.2">
      <c r="A14" s="15"/>
      <c r="B14" s="16" t="s">
        <v>1352</v>
      </c>
      <c r="C14" s="12" t="s">
        <v>515</v>
      </c>
      <c r="D14" s="12" t="s">
        <v>516</v>
      </c>
      <c r="E14" s="12" t="s">
        <v>1361</v>
      </c>
      <c r="F14" s="12">
        <v>235000</v>
      </c>
      <c r="G14" s="13">
        <v>866.56</v>
      </c>
      <c r="H14" s="14">
        <v>2.91</v>
      </c>
    </row>
    <row r="15" spans="1:8" x14ac:dyDescent="0.2">
      <c r="A15" s="15"/>
      <c r="B15" s="16" t="s">
        <v>1352</v>
      </c>
      <c r="C15" s="12" t="s">
        <v>346</v>
      </c>
      <c r="D15" s="12" t="s">
        <v>347</v>
      </c>
      <c r="E15" s="12" t="s">
        <v>1384</v>
      </c>
      <c r="F15" s="12">
        <v>270000</v>
      </c>
      <c r="G15" s="13">
        <v>860.9</v>
      </c>
      <c r="H15" s="14">
        <v>2.89</v>
      </c>
    </row>
    <row r="16" spans="1:8" x14ac:dyDescent="0.2">
      <c r="A16" s="15"/>
      <c r="B16" s="16" t="s">
        <v>1352</v>
      </c>
      <c r="C16" s="12" t="s">
        <v>513</v>
      </c>
      <c r="D16" s="12" t="s">
        <v>514</v>
      </c>
      <c r="E16" s="12" t="s">
        <v>320</v>
      </c>
      <c r="F16" s="12">
        <v>350000</v>
      </c>
      <c r="G16" s="13">
        <v>799.75</v>
      </c>
      <c r="H16" s="14">
        <v>2.69</v>
      </c>
    </row>
    <row r="17" spans="1:8" x14ac:dyDescent="0.2">
      <c r="A17" s="15"/>
      <c r="B17" s="16" t="s">
        <v>1352</v>
      </c>
      <c r="C17" s="12" t="s">
        <v>1366</v>
      </c>
      <c r="D17" s="12" t="s">
        <v>1367</v>
      </c>
      <c r="E17" s="12" t="s">
        <v>1368</v>
      </c>
      <c r="F17" s="12">
        <v>97500</v>
      </c>
      <c r="G17" s="13">
        <v>745.14</v>
      </c>
      <c r="H17" s="14">
        <v>2.5099999999999998</v>
      </c>
    </row>
    <row r="18" spans="1:8" x14ac:dyDescent="0.2">
      <c r="A18" s="15"/>
      <c r="B18" s="16" t="s">
        <v>1352</v>
      </c>
      <c r="C18" s="12" t="s">
        <v>1418</v>
      </c>
      <c r="D18" s="12" t="s">
        <v>1419</v>
      </c>
      <c r="E18" s="12" t="s">
        <v>1358</v>
      </c>
      <c r="F18" s="12">
        <v>142500</v>
      </c>
      <c r="G18" s="13">
        <v>691.13</v>
      </c>
      <c r="H18" s="14">
        <v>2.3199999999999998</v>
      </c>
    </row>
    <row r="19" spans="1:8" x14ac:dyDescent="0.2">
      <c r="A19" s="15"/>
      <c r="B19" s="16" t="s">
        <v>1352</v>
      </c>
      <c r="C19" s="12" t="s">
        <v>790</v>
      </c>
      <c r="D19" s="12" t="s">
        <v>791</v>
      </c>
      <c r="E19" s="12" t="s">
        <v>1397</v>
      </c>
      <c r="F19" s="12">
        <v>300000</v>
      </c>
      <c r="G19" s="13">
        <v>689.85</v>
      </c>
      <c r="H19" s="14">
        <v>2.3199999999999998</v>
      </c>
    </row>
    <row r="20" spans="1:8" x14ac:dyDescent="0.2">
      <c r="A20" s="15"/>
      <c r="B20" s="16" t="s">
        <v>1352</v>
      </c>
      <c r="C20" s="12" t="s">
        <v>1356</v>
      </c>
      <c r="D20" s="12" t="s">
        <v>1357</v>
      </c>
      <c r="E20" s="12" t="s">
        <v>1358</v>
      </c>
      <c r="F20" s="12">
        <v>200000</v>
      </c>
      <c r="G20" s="13">
        <v>680.8</v>
      </c>
      <c r="H20" s="14">
        <v>2.29</v>
      </c>
    </row>
    <row r="21" spans="1:8" x14ac:dyDescent="0.2">
      <c r="A21" s="15"/>
      <c r="B21" s="16" t="s">
        <v>1352</v>
      </c>
      <c r="C21" s="12" t="s">
        <v>1362</v>
      </c>
      <c r="D21" s="12" t="s">
        <v>1363</v>
      </c>
      <c r="E21" s="12" t="s">
        <v>1361</v>
      </c>
      <c r="F21" s="12">
        <v>112000</v>
      </c>
      <c r="G21" s="13">
        <v>664.22</v>
      </c>
      <c r="H21" s="14">
        <v>2.23</v>
      </c>
    </row>
    <row r="22" spans="1:8" x14ac:dyDescent="0.2">
      <c r="A22" s="15"/>
      <c r="B22" s="16" t="s">
        <v>1352</v>
      </c>
      <c r="C22" s="12" t="s">
        <v>582</v>
      </c>
      <c r="D22" s="12" t="s">
        <v>583</v>
      </c>
      <c r="E22" s="12" t="s">
        <v>1368</v>
      </c>
      <c r="F22" s="12">
        <v>54662</v>
      </c>
      <c r="G22" s="13">
        <v>637.09</v>
      </c>
      <c r="H22" s="14">
        <v>2.14</v>
      </c>
    </row>
    <row r="23" spans="1:8" x14ac:dyDescent="0.2">
      <c r="A23" s="15"/>
      <c r="B23" s="16" t="s">
        <v>1352</v>
      </c>
      <c r="C23" s="12" t="s">
        <v>529</v>
      </c>
      <c r="D23" s="12" t="s">
        <v>530</v>
      </c>
      <c r="E23" s="12" t="s">
        <v>1454</v>
      </c>
      <c r="F23" s="12">
        <v>30000</v>
      </c>
      <c r="G23" s="13">
        <v>596.24</v>
      </c>
      <c r="H23" s="14">
        <v>2</v>
      </c>
    </row>
    <row r="24" spans="1:8" x14ac:dyDescent="0.2">
      <c r="A24" s="15"/>
      <c r="B24" s="16" t="s">
        <v>1352</v>
      </c>
      <c r="C24" s="12" t="s">
        <v>1432</v>
      </c>
      <c r="D24" s="12" t="s">
        <v>1433</v>
      </c>
      <c r="E24" s="12" t="s">
        <v>1387</v>
      </c>
      <c r="F24" s="12">
        <v>23300</v>
      </c>
      <c r="G24" s="13">
        <v>554.80999999999995</v>
      </c>
      <c r="H24" s="14">
        <v>1.87</v>
      </c>
    </row>
    <row r="25" spans="1:8" x14ac:dyDescent="0.2">
      <c r="A25" s="15"/>
      <c r="B25" s="16" t="s">
        <v>1352</v>
      </c>
      <c r="C25" s="12" t="s">
        <v>339</v>
      </c>
      <c r="D25" s="12" t="s">
        <v>340</v>
      </c>
      <c r="E25" s="12" t="s">
        <v>341</v>
      </c>
      <c r="F25" s="12">
        <v>205000</v>
      </c>
      <c r="G25" s="13">
        <v>552.16999999999996</v>
      </c>
      <c r="H25" s="14">
        <v>1.86</v>
      </c>
    </row>
    <row r="26" spans="1:8" x14ac:dyDescent="0.2">
      <c r="A26" s="15"/>
      <c r="B26" s="16" t="s">
        <v>1352</v>
      </c>
      <c r="C26" s="12" t="s">
        <v>509</v>
      </c>
      <c r="D26" s="12" t="s">
        <v>510</v>
      </c>
      <c r="E26" s="12" t="s">
        <v>1454</v>
      </c>
      <c r="F26" s="12">
        <v>35000</v>
      </c>
      <c r="G26" s="13">
        <v>475.49</v>
      </c>
      <c r="H26" s="14">
        <v>1.6</v>
      </c>
    </row>
    <row r="27" spans="1:8" x14ac:dyDescent="0.2">
      <c r="A27" s="15"/>
      <c r="B27" s="16" t="s">
        <v>1352</v>
      </c>
      <c r="C27" s="12" t="s">
        <v>554</v>
      </c>
      <c r="D27" s="12" t="s">
        <v>555</v>
      </c>
      <c r="E27" s="12" t="s">
        <v>1397</v>
      </c>
      <c r="F27" s="12">
        <v>3500</v>
      </c>
      <c r="G27" s="13">
        <v>468.48</v>
      </c>
      <c r="H27" s="14">
        <v>1.57</v>
      </c>
    </row>
    <row r="28" spans="1:8" x14ac:dyDescent="0.2">
      <c r="A28" s="15"/>
      <c r="B28" s="16" t="s">
        <v>1352</v>
      </c>
      <c r="C28" s="12" t="s">
        <v>1401</v>
      </c>
      <c r="D28" s="12" t="s">
        <v>1402</v>
      </c>
      <c r="E28" s="12" t="s">
        <v>1355</v>
      </c>
      <c r="F28" s="12">
        <v>35000</v>
      </c>
      <c r="G28" s="13">
        <v>467.51</v>
      </c>
      <c r="H28" s="14">
        <v>1.57</v>
      </c>
    </row>
    <row r="29" spans="1:8" x14ac:dyDescent="0.2">
      <c r="A29" s="15"/>
      <c r="B29" s="16" t="s">
        <v>1352</v>
      </c>
      <c r="C29" s="12" t="s">
        <v>1382</v>
      </c>
      <c r="D29" s="12" t="s">
        <v>1383</v>
      </c>
      <c r="E29" s="12" t="s">
        <v>1384</v>
      </c>
      <c r="F29" s="12">
        <v>160000</v>
      </c>
      <c r="G29" s="13">
        <v>428.56</v>
      </c>
      <c r="H29" s="14">
        <v>1.44</v>
      </c>
    </row>
    <row r="30" spans="1:8" x14ac:dyDescent="0.2">
      <c r="A30" s="15"/>
      <c r="B30" s="16" t="s">
        <v>1352</v>
      </c>
      <c r="C30" s="12" t="s">
        <v>1414</v>
      </c>
      <c r="D30" s="12" t="s">
        <v>1415</v>
      </c>
      <c r="E30" s="12" t="s">
        <v>1387</v>
      </c>
      <c r="F30" s="12">
        <v>43500</v>
      </c>
      <c r="G30" s="13">
        <v>372.29</v>
      </c>
      <c r="H30" s="14">
        <v>1.25</v>
      </c>
    </row>
    <row r="31" spans="1:8" x14ac:dyDescent="0.2">
      <c r="A31" s="15"/>
      <c r="B31" s="16" t="s">
        <v>1352</v>
      </c>
      <c r="C31" s="12" t="s">
        <v>1380</v>
      </c>
      <c r="D31" s="12" t="s">
        <v>1381</v>
      </c>
      <c r="E31" s="12" t="s">
        <v>1358</v>
      </c>
      <c r="F31" s="12">
        <v>40000</v>
      </c>
      <c r="G31" s="13">
        <v>328.8</v>
      </c>
      <c r="H31" s="14">
        <v>1.1100000000000001</v>
      </c>
    </row>
    <row r="32" spans="1:8" x14ac:dyDescent="0.2">
      <c r="A32" s="15"/>
      <c r="B32" s="16" t="s">
        <v>1352</v>
      </c>
      <c r="C32" s="12" t="s">
        <v>1416</v>
      </c>
      <c r="D32" s="12" t="s">
        <v>1417</v>
      </c>
      <c r="E32" s="12" t="s">
        <v>1355</v>
      </c>
      <c r="F32" s="12">
        <v>65000</v>
      </c>
      <c r="G32" s="13">
        <v>307.48</v>
      </c>
      <c r="H32" s="14">
        <v>1.03</v>
      </c>
    </row>
    <row r="33" spans="1:8" x14ac:dyDescent="0.2">
      <c r="A33" s="15"/>
      <c r="B33" s="16" t="s">
        <v>1352</v>
      </c>
      <c r="C33" s="12" t="s">
        <v>531</v>
      </c>
      <c r="D33" s="12" t="s">
        <v>532</v>
      </c>
      <c r="E33" s="12" t="s">
        <v>320</v>
      </c>
      <c r="F33" s="12">
        <v>75000</v>
      </c>
      <c r="G33" s="13">
        <v>294.89999999999998</v>
      </c>
      <c r="H33" s="14">
        <v>0.99</v>
      </c>
    </row>
    <row r="34" spans="1:8" x14ac:dyDescent="0.2">
      <c r="A34" s="15"/>
      <c r="B34" s="16" t="s">
        <v>1352</v>
      </c>
      <c r="C34" s="12" t="s">
        <v>333</v>
      </c>
      <c r="D34" s="12" t="s">
        <v>334</v>
      </c>
      <c r="E34" s="12" t="s">
        <v>1387</v>
      </c>
      <c r="F34" s="12">
        <v>30000</v>
      </c>
      <c r="G34" s="13">
        <v>291.11</v>
      </c>
      <c r="H34" s="14">
        <v>0.98</v>
      </c>
    </row>
    <row r="35" spans="1:8" x14ac:dyDescent="0.2">
      <c r="A35" s="15"/>
      <c r="B35" s="16" t="s">
        <v>1352</v>
      </c>
      <c r="C35" s="12" t="s">
        <v>1452</v>
      </c>
      <c r="D35" s="12" t="s">
        <v>1453</v>
      </c>
      <c r="E35" s="12" t="s">
        <v>1454</v>
      </c>
      <c r="F35" s="12">
        <v>35000</v>
      </c>
      <c r="G35" s="13">
        <v>289.61</v>
      </c>
      <c r="H35" s="14">
        <v>0.97</v>
      </c>
    </row>
    <row r="36" spans="1:8" x14ac:dyDescent="0.2">
      <c r="A36" s="15"/>
      <c r="B36" s="16" t="s">
        <v>1352</v>
      </c>
      <c r="C36" s="12" t="s">
        <v>284</v>
      </c>
      <c r="D36" s="12" t="s">
        <v>285</v>
      </c>
      <c r="E36" s="12" t="s">
        <v>1361</v>
      </c>
      <c r="F36" s="12">
        <v>100000</v>
      </c>
      <c r="G36" s="13">
        <v>287.35000000000002</v>
      </c>
      <c r="H36" s="14">
        <v>0.97</v>
      </c>
    </row>
    <row r="37" spans="1:8" x14ac:dyDescent="0.2">
      <c r="A37" s="15"/>
      <c r="B37" s="16" t="s">
        <v>1352</v>
      </c>
      <c r="C37" s="12" t="s">
        <v>792</v>
      </c>
      <c r="D37" s="12" t="s">
        <v>793</v>
      </c>
      <c r="E37" s="12" t="s">
        <v>341</v>
      </c>
      <c r="F37" s="12">
        <v>240000</v>
      </c>
      <c r="G37" s="13">
        <v>284.88</v>
      </c>
      <c r="H37" s="14">
        <v>0.96</v>
      </c>
    </row>
    <row r="38" spans="1:8" x14ac:dyDescent="0.2">
      <c r="A38" s="15"/>
      <c r="B38" s="16" t="s">
        <v>1352</v>
      </c>
      <c r="C38" s="12" t="s">
        <v>794</v>
      </c>
      <c r="D38" s="12" t="s">
        <v>795</v>
      </c>
      <c r="E38" s="12" t="s">
        <v>314</v>
      </c>
      <c r="F38" s="12">
        <v>242039</v>
      </c>
      <c r="G38" s="13">
        <v>284.27</v>
      </c>
      <c r="H38" s="14">
        <v>0.96</v>
      </c>
    </row>
    <row r="39" spans="1:8" x14ac:dyDescent="0.2">
      <c r="A39" s="15"/>
      <c r="B39" s="16" t="s">
        <v>1352</v>
      </c>
      <c r="C39" s="12" t="s">
        <v>615</v>
      </c>
      <c r="D39" s="12" t="s">
        <v>616</v>
      </c>
      <c r="E39" s="12" t="s">
        <v>314</v>
      </c>
      <c r="F39" s="12">
        <v>100500</v>
      </c>
      <c r="G39" s="13">
        <v>282.51</v>
      </c>
      <c r="H39" s="14">
        <v>0.95</v>
      </c>
    </row>
    <row r="40" spans="1:8" x14ac:dyDescent="0.2">
      <c r="A40" s="15"/>
      <c r="B40" s="16" t="s">
        <v>1352</v>
      </c>
      <c r="C40" s="12" t="s">
        <v>527</v>
      </c>
      <c r="D40" s="12" t="s">
        <v>528</v>
      </c>
      <c r="E40" s="12" t="s">
        <v>1379</v>
      </c>
      <c r="F40" s="12">
        <v>85000</v>
      </c>
      <c r="G40" s="13">
        <v>281.56</v>
      </c>
      <c r="H40" s="14">
        <v>0.95</v>
      </c>
    </row>
    <row r="41" spans="1:8" x14ac:dyDescent="0.2">
      <c r="A41" s="15"/>
      <c r="B41" s="16" t="s">
        <v>1352</v>
      </c>
      <c r="C41" s="12" t="s">
        <v>1440</v>
      </c>
      <c r="D41" s="12" t="s">
        <v>1441</v>
      </c>
      <c r="E41" s="12" t="s">
        <v>1361</v>
      </c>
      <c r="F41" s="12">
        <v>17000</v>
      </c>
      <c r="G41" s="13">
        <v>274.52999999999997</v>
      </c>
      <c r="H41" s="14">
        <v>0.92</v>
      </c>
    </row>
    <row r="42" spans="1:8" x14ac:dyDescent="0.2">
      <c r="A42" s="15"/>
      <c r="B42" s="16" t="s">
        <v>1352</v>
      </c>
      <c r="C42" s="12" t="s">
        <v>1408</v>
      </c>
      <c r="D42" s="12" t="s">
        <v>1409</v>
      </c>
      <c r="E42" s="12" t="s">
        <v>1397</v>
      </c>
      <c r="F42" s="12">
        <v>3000</v>
      </c>
      <c r="G42" s="13">
        <v>271.45999999999998</v>
      </c>
      <c r="H42" s="14">
        <v>0.91</v>
      </c>
    </row>
    <row r="43" spans="1:8" x14ac:dyDescent="0.2">
      <c r="A43" s="15"/>
      <c r="B43" s="16" t="s">
        <v>1352</v>
      </c>
      <c r="C43" s="12" t="s">
        <v>535</v>
      </c>
      <c r="D43" s="12" t="s">
        <v>536</v>
      </c>
      <c r="E43" s="12" t="s">
        <v>1361</v>
      </c>
      <c r="F43" s="12">
        <v>95000</v>
      </c>
      <c r="G43" s="13">
        <v>270.37</v>
      </c>
      <c r="H43" s="14">
        <v>0.91</v>
      </c>
    </row>
    <row r="44" spans="1:8" x14ac:dyDescent="0.2">
      <c r="A44" s="15"/>
      <c r="B44" s="16" t="s">
        <v>1352</v>
      </c>
      <c r="C44" s="12" t="s">
        <v>550</v>
      </c>
      <c r="D44" s="12" t="s">
        <v>551</v>
      </c>
      <c r="E44" s="12" t="s">
        <v>1459</v>
      </c>
      <c r="F44" s="12">
        <v>150000</v>
      </c>
      <c r="G44" s="13">
        <v>267.52999999999997</v>
      </c>
      <c r="H44" s="14">
        <v>0.9</v>
      </c>
    </row>
    <row r="45" spans="1:8" x14ac:dyDescent="0.2">
      <c r="A45" s="15"/>
      <c r="B45" s="16" t="s">
        <v>1352</v>
      </c>
      <c r="C45" s="12" t="s">
        <v>504</v>
      </c>
      <c r="D45" s="12" t="s">
        <v>505</v>
      </c>
      <c r="E45" s="12" t="s">
        <v>506</v>
      </c>
      <c r="F45" s="12">
        <v>165110</v>
      </c>
      <c r="G45" s="13">
        <v>252.37</v>
      </c>
      <c r="H45" s="14">
        <v>0.85</v>
      </c>
    </row>
    <row r="46" spans="1:8" x14ac:dyDescent="0.2">
      <c r="A46" s="15"/>
      <c r="B46" s="16" t="s">
        <v>1352</v>
      </c>
      <c r="C46" s="12" t="s">
        <v>522</v>
      </c>
      <c r="D46" s="12" t="s">
        <v>523</v>
      </c>
      <c r="E46" s="12" t="s">
        <v>1459</v>
      </c>
      <c r="F46" s="12">
        <v>6000</v>
      </c>
      <c r="G46" s="13">
        <v>247.42</v>
      </c>
      <c r="H46" s="14">
        <v>0.83</v>
      </c>
    </row>
    <row r="47" spans="1:8" x14ac:dyDescent="0.2">
      <c r="A47" s="15"/>
      <c r="B47" s="16" t="s">
        <v>1352</v>
      </c>
      <c r="C47" s="12" t="s">
        <v>221</v>
      </c>
      <c r="D47" s="12" t="s">
        <v>526</v>
      </c>
      <c r="E47" s="12" t="s">
        <v>1361</v>
      </c>
      <c r="F47" s="12">
        <v>24000</v>
      </c>
      <c r="G47" s="13">
        <v>241.88</v>
      </c>
      <c r="H47" s="14">
        <v>0.81</v>
      </c>
    </row>
    <row r="48" spans="1:8" x14ac:dyDescent="0.2">
      <c r="A48" s="15"/>
      <c r="B48" s="16" t="s">
        <v>1352</v>
      </c>
      <c r="C48" s="12" t="s">
        <v>1246</v>
      </c>
      <c r="D48" s="12" t="s">
        <v>1247</v>
      </c>
      <c r="E48" s="12" t="s">
        <v>506</v>
      </c>
      <c r="F48" s="12">
        <v>27512</v>
      </c>
      <c r="G48" s="13">
        <v>174.94</v>
      </c>
      <c r="H48" s="14">
        <v>0.59</v>
      </c>
    </row>
    <row r="49" spans="1:8" x14ac:dyDescent="0.2">
      <c r="A49" s="15"/>
      <c r="B49" s="16" t="s">
        <v>1352</v>
      </c>
      <c r="C49" s="12" t="s">
        <v>1392</v>
      </c>
      <c r="D49" s="12" t="s">
        <v>1393</v>
      </c>
      <c r="E49" s="12" t="s">
        <v>1394</v>
      </c>
      <c r="F49" s="12">
        <v>18000</v>
      </c>
      <c r="G49" s="13">
        <v>141.97999999999999</v>
      </c>
      <c r="H49" s="14">
        <v>0.48</v>
      </c>
    </row>
    <row r="50" spans="1:8" x14ac:dyDescent="0.2">
      <c r="A50" s="15"/>
      <c r="B50" s="16" t="s">
        <v>1352</v>
      </c>
      <c r="C50" s="12" t="s">
        <v>1248</v>
      </c>
      <c r="D50" s="12" t="s">
        <v>1249</v>
      </c>
      <c r="E50" s="12" t="s">
        <v>1376</v>
      </c>
      <c r="F50" s="12">
        <v>444789</v>
      </c>
      <c r="G50" s="13">
        <v>120.54</v>
      </c>
      <c r="H50" s="14">
        <v>0.41</v>
      </c>
    </row>
    <row r="51" spans="1:8" x14ac:dyDescent="0.2">
      <c r="A51" s="15"/>
      <c r="B51" s="16" t="s">
        <v>1352</v>
      </c>
      <c r="C51" s="12" t="s">
        <v>625</v>
      </c>
      <c r="D51" s="12" t="s">
        <v>626</v>
      </c>
      <c r="E51" s="12" t="s">
        <v>1358</v>
      </c>
      <c r="F51" s="12">
        <v>2000</v>
      </c>
      <c r="G51" s="13">
        <v>86.74</v>
      </c>
      <c r="H51" s="14">
        <v>0.28999999999999998</v>
      </c>
    </row>
    <row r="52" spans="1:8" ht="13.5" thickBot="1" x14ac:dyDescent="0.25">
      <c r="A52" s="15"/>
      <c r="B52" s="12"/>
      <c r="C52" s="12"/>
      <c r="D52" s="12"/>
      <c r="E52" s="7" t="s">
        <v>1460</v>
      </c>
      <c r="F52" s="12"/>
      <c r="G52" s="20">
        <v>29067.67</v>
      </c>
      <c r="H52" s="21">
        <v>97.72</v>
      </c>
    </row>
    <row r="53" spans="1:8" ht="13.5" thickTop="1" x14ac:dyDescent="0.2">
      <c r="A53" s="15"/>
      <c r="B53" s="12"/>
      <c r="C53" s="12"/>
      <c r="D53" s="12"/>
      <c r="E53" s="7"/>
      <c r="F53" s="12"/>
      <c r="G53" s="74"/>
      <c r="H53" s="75"/>
    </row>
    <row r="54" spans="1:8" x14ac:dyDescent="0.2">
      <c r="A54" s="15"/>
      <c r="B54" s="120" t="s">
        <v>249</v>
      </c>
      <c r="C54" s="123"/>
      <c r="D54" s="12"/>
      <c r="E54" s="12"/>
      <c r="F54" s="12"/>
      <c r="G54" s="68">
        <f>+G55</f>
        <v>-1233.9195</v>
      </c>
      <c r="H54" s="94">
        <f>+H55</f>
        <v>-4.1399999999999997</v>
      </c>
    </row>
    <row r="55" spans="1:8" ht="13.5" thickBot="1" x14ac:dyDescent="0.25">
      <c r="A55" s="15"/>
      <c r="B55" s="12"/>
      <c r="C55" s="12"/>
      <c r="D55" s="12"/>
      <c r="E55" s="7" t="s">
        <v>1460</v>
      </c>
      <c r="F55" s="12"/>
      <c r="G55" s="95">
        <v>-1233.9195</v>
      </c>
      <c r="H55" s="96">
        <v>-4.1399999999999997</v>
      </c>
    </row>
    <row r="56" spans="1:8" ht="13.5" thickTop="1" x14ac:dyDescent="0.2">
      <c r="A56" s="15"/>
      <c r="B56" s="12"/>
      <c r="C56" s="12"/>
      <c r="D56" s="12"/>
      <c r="E56" s="12"/>
      <c r="F56" s="12"/>
      <c r="G56" s="13"/>
      <c r="H56" s="14"/>
    </row>
    <row r="57" spans="1:8" x14ac:dyDescent="0.2">
      <c r="A57" s="15"/>
      <c r="B57" s="120" t="s">
        <v>1479</v>
      </c>
      <c r="C57" s="121"/>
      <c r="D57" s="12"/>
      <c r="E57" s="12"/>
      <c r="F57" s="12"/>
      <c r="G57" s="13"/>
      <c r="H57" s="14"/>
    </row>
    <row r="58" spans="1:8" x14ac:dyDescent="0.2">
      <c r="A58" s="15"/>
      <c r="B58" s="122" t="s">
        <v>0</v>
      </c>
      <c r="C58" s="119"/>
      <c r="D58" s="12"/>
      <c r="E58" s="7" t="s">
        <v>1</v>
      </c>
      <c r="F58" s="12"/>
      <c r="G58" s="13"/>
      <c r="H58" s="14"/>
    </row>
    <row r="59" spans="1:8" x14ac:dyDescent="0.2">
      <c r="A59" s="15"/>
      <c r="B59" s="12"/>
      <c r="C59" s="12" t="s">
        <v>2</v>
      </c>
      <c r="D59" s="12"/>
      <c r="E59" s="12" t="s">
        <v>250</v>
      </c>
      <c r="F59" s="12"/>
      <c r="G59" s="13">
        <v>200</v>
      </c>
      <c r="H59" s="14">
        <v>0.67</v>
      </c>
    </row>
    <row r="60" spans="1:8" x14ac:dyDescent="0.2">
      <c r="A60" s="15"/>
      <c r="B60" s="12"/>
      <c r="C60" s="12" t="s">
        <v>2</v>
      </c>
      <c r="D60" s="12"/>
      <c r="E60" s="12" t="s">
        <v>800</v>
      </c>
      <c r="F60" s="12"/>
      <c r="G60" s="13">
        <v>200</v>
      </c>
      <c r="H60" s="14">
        <v>0.67</v>
      </c>
    </row>
    <row r="61" spans="1:8" x14ac:dyDescent="0.2">
      <c r="A61" s="15"/>
      <c r="B61" s="12"/>
      <c r="C61" s="12" t="s">
        <v>2</v>
      </c>
      <c r="D61" s="12"/>
      <c r="E61" s="12" t="s">
        <v>251</v>
      </c>
      <c r="F61" s="12"/>
      <c r="G61" s="13">
        <v>150</v>
      </c>
      <c r="H61" s="14">
        <v>0.5</v>
      </c>
    </row>
    <row r="62" spans="1:8" ht="13.5" thickBot="1" x14ac:dyDescent="0.25">
      <c r="A62" s="15"/>
      <c r="B62" s="12"/>
      <c r="C62" s="12"/>
      <c r="D62" s="12"/>
      <c r="E62" s="7" t="s">
        <v>1460</v>
      </c>
      <c r="F62" s="12"/>
      <c r="G62" s="17">
        <v>550</v>
      </c>
      <c r="H62" s="18">
        <v>1.84</v>
      </c>
    </row>
    <row r="63" spans="1:8" ht="13.5" thickTop="1" x14ac:dyDescent="0.2">
      <c r="A63" s="15"/>
      <c r="B63" s="12"/>
      <c r="C63" s="12"/>
      <c r="D63" s="12"/>
      <c r="E63" s="7"/>
      <c r="F63" s="12"/>
      <c r="G63" s="23"/>
      <c r="H63" s="24"/>
    </row>
    <row r="64" spans="1:8" x14ac:dyDescent="0.2">
      <c r="A64" s="15"/>
      <c r="B64" s="16" t="s">
        <v>1352</v>
      </c>
      <c r="C64" s="12" t="s">
        <v>4</v>
      </c>
      <c r="D64" s="12"/>
      <c r="E64" s="12" t="s">
        <v>1352</v>
      </c>
      <c r="F64" s="12"/>
      <c r="G64" s="13">
        <v>300</v>
      </c>
      <c r="H64" s="14">
        <f>G64/G69*100</f>
        <v>1.0085335384466432</v>
      </c>
    </row>
    <row r="65" spans="1:8" ht="13.5" thickBot="1" x14ac:dyDescent="0.25">
      <c r="A65" s="15"/>
      <c r="B65" s="12"/>
      <c r="C65" s="12"/>
      <c r="D65" s="12"/>
      <c r="E65" s="7" t="s">
        <v>1460</v>
      </c>
      <c r="F65" s="12"/>
      <c r="G65" s="17">
        <f>G64</f>
        <v>300</v>
      </c>
      <c r="H65" s="18">
        <f>H64</f>
        <v>1.0085335384466432</v>
      </c>
    </row>
    <row r="66" spans="1:8" ht="13.5" thickTop="1" x14ac:dyDescent="0.2">
      <c r="A66" s="15"/>
      <c r="B66" s="12"/>
      <c r="C66" s="12"/>
      <c r="D66" s="12"/>
      <c r="E66" s="12"/>
      <c r="F66" s="12"/>
      <c r="G66" s="13"/>
      <c r="H66" s="14"/>
    </row>
    <row r="67" spans="1:8" x14ac:dyDescent="0.2">
      <c r="A67" s="22" t="s">
        <v>5</v>
      </c>
      <c r="B67" s="12"/>
      <c r="C67" s="12"/>
      <c r="D67" s="12"/>
      <c r="E67" s="12"/>
      <c r="F67" s="12"/>
      <c r="G67" s="23">
        <v>1062.4100000000001</v>
      </c>
      <c r="H67" s="24">
        <v>3.57</v>
      </c>
    </row>
    <row r="68" spans="1:8" x14ac:dyDescent="0.2">
      <c r="A68" s="15"/>
      <c r="B68" s="12"/>
      <c r="C68" s="12"/>
      <c r="D68" s="12"/>
      <c r="E68" s="12"/>
      <c r="F68" s="12"/>
      <c r="G68" s="13"/>
      <c r="H68" s="14"/>
    </row>
    <row r="69" spans="1:8" ht="13.5" thickBot="1" x14ac:dyDescent="0.25">
      <c r="A69" s="15"/>
      <c r="B69" s="12"/>
      <c r="C69" s="12"/>
      <c r="D69" s="12"/>
      <c r="E69" s="7" t="s">
        <v>6</v>
      </c>
      <c r="F69" s="12"/>
      <c r="G69" s="17">
        <v>29746.16</v>
      </c>
      <c r="H69" s="18">
        <v>100</v>
      </c>
    </row>
    <row r="70" spans="1:8" ht="13.5" thickTop="1" x14ac:dyDescent="0.2">
      <c r="A70" s="15"/>
      <c r="B70" s="12"/>
      <c r="C70" s="12"/>
      <c r="D70" s="12"/>
      <c r="E70" s="12"/>
      <c r="F70" s="12"/>
      <c r="G70" s="13"/>
      <c r="H70" s="14"/>
    </row>
    <row r="71" spans="1:8" x14ac:dyDescent="0.2">
      <c r="A71" s="25" t="s">
        <v>7</v>
      </c>
      <c r="B71" s="12"/>
      <c r="C71" s="12"/>
      <c r="D71" s="12"/>
      <c r="E71" s="12"/>
      <c r="F71" s="12"/>
      <c r="G71" s="13"/>
      <c r="H71" s="14"/>
    </row>
    <row r="72" spans="1:8" x14ac:dyDescent="0.2">
      <c r="A72" s="15">
        <v>1</v>
      </c>
      <c r="B72" s="12" t="s">
        <v>8</v>
      </c>
      <c r="C72" s="12"/>
      <c r="D72" s="12"/>
      <c r="E72" s="12"/>
      <c r="F72" s="12"/>
      <c r="G72" s="13"/>
      <c r="H72" s="14"/>
    </row>
    <row r="73" spans="1:8" x14ac:dyDescent="0.2">
      <c r="A73" s="15"/>
      <c r="B73" s="12"/>
      <c r="C73" s="12"/>
      <c r="D73" s="12"/>
      <c r="E73" s="12"/>
      <c r="F73" s="12"/>
      <c r="G73" s="13"/>
      <c r="H73" s="14"/>
    </row>
    <row r="74" spans="1:8" x14ac:dyDescent="0.2">
      <c r="A74" s="15">
        <v>2</v>
      </c>
      <c r="B74" s="12" t="s">
        <v>9</v>
      </c>
      <c r="C74" s="12"/>
      <c r="D74" s="12"/>
      <c r="E74" s="12"/>
      <c r="F74" s="12"/>
      <c r="G74" s="13"/>
      <c r="H74" s="14"/>
    </row>
    <row r="75" spans="1:8" x14ac:dyDescent="0.2">
      <c r="A75" s="15"/>
      <c r="B75" s="12"/>
      <c r="C75" s="12"/>
      <c r="D75" s="12"/>
      <c r="E75" s="12"/>
      <c r="F75" s="12"/>
      <c r="G75" s="13"/>
      <c r="H75" s="14"/>
    </row>
    <row r="76" spans="1:8" x14ac:dyDescent="0.2">
      <c r="A76" s="15">
        <v>3</v>
      </c>
      <c r="B76" s="12" t="s">
        <v>1250</v>
      </c>
      <c r="C76" s="12"/>
      <c r="D76" s="12"/>
      <c r="E76" s="12"/>
      <c r="F76" s="12"/>
      <c r="G76" s="13"/>
      <c r="H76" s="14"/>
    </row>
    <row r="77" spans="1:8" x14ac:dyDescent="0.2">
      <c r="A77" s="15"/>
      <c r="B77" s="12"/>
      <c r="C77" s="12"/>
      <c r="D77" s="12"/>
      <c r="E77" s="12"/>
      <c r="F77" s="12"/>
      <c r="G77" s="13"/>
      <c r="H77" s="14"/>
    </row>
    <row r="78" spans="1:8" x14ac:dyDescent="0.2">
      <c r="A78" s="15">
        <v>4</v>
      </c>
      <c r="B78" s="12" t="s">
        <v>253</v>
      </c>
      <c r="C78" s="12"/>
      <c r="D78" s="12"/>
      <c r="E78" s="12"/>
      <c r="F78" s="12"/>
      <c r="G78" s="13"/>
      <c r="H78" s="14"/>
    </row>
    <row r="79" spans="1:8" x14ac:dyDescent="0.2">
      <c r="A79" s="15"/>
      <c r="B79" s="12"/>
      <c r="C79" s="12"/>
      <c r="D79" s="12"/>
      <c r="E79" s="12"/>
      <c r="F79" s="12"/>
      <c r="G79" s="13"/>
      <c r="H79" s="14"/>
    </row>
    <row r="80" spans="1:8" x14ac:dyDescent="0.2">
      <c r="A80" s="15"/>
      <c r="B80" s="12" t="s">
        <v>254</v>
      </c>
      <c r="C80" s="12" t="s">
        <v>255</v>
      </c>
      <c r="D80" s="12" t="s">
        <v>256</v>
      </c>
      <c r="E80" s="12" t="s">
        <v>257</v>
      </c>
      <c r="F80" s="12" t="s">
        <v>258</v>
      </c>
      <c r="G80" s="13"/>
      <c r="H80" s="14"/>
    </row>
    <row r="81" spans="1:8" x14ac:dyDescent="0.2">
      <c r="A81" s="15"/>
      <c r="B81" s="12" t="s">
        <v>398</v>
      </c>
      <c r="C81" s="12" t="s">
        <v>399</v>
      </c>
      <c r="D81" s="12">
        <v>360.73820000000001</v>
      </c>
      <c r="E81" s="12">
        <v>290.64999999999998</v>
      </c>
      <c r="F81" s="12">
        <v>115.74315</v>
      </c>
      <c r="G81" s="13"/>
      <c r="H81" s="14"/>
    </row>
    <row r="82" spans="1:8" x14ac:dyDescent="0.2">
      <c r="A82" s="15"/>
      <c r="B82" s="12" t="s">
        <v>802</v>
      </c>
      <c r="C82" s="12" t="s">
        <v>399</v>
      </c>
      <c r="D82" s="12">
        <v>1654.2533000000001</v>
      </c>
      <c r="E82" s="12">
        <v>1613.75</v>
      </c>
      <c r="F82" s="12">
        <v>54.457374999999999</v>
      </c>
      <c r="G82" s="13"/>
      <c r="H82" s="14"/>
    </row>
    <row r="83" spans="1:8" x14ac:dyDescent="0.2">
      <c r="A83" s="15"/>
      <c r="B83" s="12" t="s">
        <v>418</v>
      </c>
      <c r="C83" s="12" t="s">
        <v>399</v>
      </c>
      <c r="D83" s="12">
        <v>286.721</v>
      </c>
      <c r="E83" s="12">
        <v>271.14999999999998</v>
      </c>
      <c r="F83" s="12">
        <v>54.347499999999997</v>
      </c>
      <c r="G83" s="13"/>
      <c r="H83" s="14"/>
    </row>
    <row r="84" spans="1:8" x14ac:dyDescent="0.2">
      <c r="A84" s="15"/>
      <c r="B84" s="12" t="s">
        <v>1452</v>
      </c>
      <c r="C84" s="12" t="s">
        <v>399</v>
      </c>
      <c r="D84" s="12">
        <v>868.13369999999998</v>
      </c>
      <c r="E84" s="12">
        <v>837.25</v>
      </c>
      <c r="F84" s="12">
        <v>26.2605</v>
      </c>
      <c r="G84" s="13"/>
      <c r="H84" s="14"/>
    </row>
    <row r="85" spans="1:8" x14ac:dyDescent="0.2">
      <c r="A85" s="15"/>
      <c r="B85" s="12" t="s">
        <v>803</v>
      </c>
      <c r="C85" s="12" t="s">
        <v>399</v>
      </c>
      <c r="D85" s="12">
        <v>838.63639999999998</v>
      </c>
      <c r="E85" s="12">
        <v>797.25</v>
      </c>
      <c r="F85" s="12">
        <v>28.251449999999998</v>
      </c>
      <c r="G85" s="13"/>
      <c r="H85" s="14"/>
    </row>
    <row r="86" spans="1:8" x14ac:dyDescent="0.2">
      <c r="A86" s="15"/>
      <c r="B86" s="12" t="s">
        <v>702</v>
      </c>
      <c r="C86" s="12" t="s">
        <v>399</v>
      </c>
      <c r="D86" s="12">
        <v>332.97120000000001</v>
      </c>
      <c r="E86" s="12">
        <v>333.95</v>
      </c>
      <c r="F86" s="12">
        <v>21.038550000000001</v>
      </c>
      <c r="G86" s="13"/>
      <c r="H86" s="14"/>
    </row>
    <row r="87" spans="1:8" x14ac:dyDescent="0.2">
      <c r="A87" s="15"/>
      <c r="B87" s="12"/>
      <c r="C87" s="12"/>
      <c r="D87" s="12"/>
      <c r="E87" s="12"/>
      <c r="F87" s="12"/>
      <c r="G87" s="13"/>
      <c r="H87" s="14"/>
    </row>
    <row r="88" spans="1:8" x14ac:dyDescent="0.2">
      <c r="A88" s="15"/>
      <c r="B88" s="7" t="s">
        <v>260</v>
      </c>
      <c r="C88" s="108">
        <v>-4.1481639983110421</v>
      </c>
      <c r="D88" s="12"/>
      <c r="E88" s="12"/>
      <c r="F88" s="12"/>
      <c r="G88" s="13"/>
      <c r="H88" s="14"/>
    </row>
    <row r="89" spans="1:8" x14ac:dyDescent="0.2">
      <c r="A89" s="15"/>
      <c r="B89" s="12"/>
      <c r="C89" s="12"/>
      <c r="D89" s="12"/>
      <c r="E89" s="12"/>
      <c r="F89" s="12"/>
      <c r="G89" s="13"/>
      <c r="H89" s="14"/>
    </row>
    <row r="90" spans="1:8" x14ac:dyDescent="0.2">
      <c r="A90" s="15">
        <v>5</v>
      </c>
      <c r="B90" s="12" t="s">
        <v>277</v>
      </c>
      <c r="C90" s="12"/>
      <c r="D90" s="12"/>
      <c r="E90" s="12"/>
      <c r="F90" s="12"/>
      <c r="G90" s="13"/>
      <c r="H90" s="14"/>
    </row>
    <row r="91" spans="1:8" x14ac:dyDescent="0.2">
      <c r="A91" s="15"/>
      <c r="B91" s="12" t="s">
        <v>14</v>
      </c>
      <c r="C91" s="12"/>
      <c r="D91" s="12">
        <v>372</v>
      </c>
      <c r="E91" s="12"/>
      <c r="F91" s="12"/>
      <c r="G91" s="13"/>
      <c r="H91" s="14"/>
    </row>
    <row r="92" spans="1:8" x14ac:dyDescent="0.2">
      <c r="A92" s="15"/>
      <c r="B92" s="12" t="s">
        <v>15</v>
      </c>
      <c r="C92" s="12"/>
      <c r="D92" s="12">
        <v>147</v>
      </c>
      <c r="E92" s="12"/>
      <c r="F92" s="12"/>
      <c r="G92" s="13"/>
      <c r="H92" s="14"/>
    </row>
    <row r="93" spans="1:8" x14ac:dyDescent="0.2">
      <c r="A93" s="15"/>
      <c r="B93" s="12" t="s">
        <v>16</v>
      </c>
      <c r="C93" s="12"/>
      <c r="D93" s="12">
        <v>1093.29</v>
      </c>
      <c r="E93" s="12" t="s">
        <v>17</v>
      </c>
      <c r="F93" s="12"/>
      <c r="G93" s="13"/>
      <c r="H93" s="14"/>
    </row>
    <row r="94" spans="1:8" x14ac:dyDescent="0.2">
      <c r="A94" s="15"/>
      <c r="B94" s="12" t="s">
        <v>18</v>
      </c>
      <c r="C94" s="12"/>
      <c r="D94" s="12">
        <v>361.06</v>
      </c>
      <c r="E94" s="12" t="s">
        <v>17</v>
      </c>
      <c r="F94" s="12"/>
      <c r="G94" s="13"/>
      <c r="H94" s="14"/>
    </row>
    <row r="95" spans="1:8" x14ac:dyDescent="0.2">
      <c r="A95" s="15"/>
      <c r="B95" s="12" t="s">
        <v>19</v>
      </c>
      <c r="C95" s="12"/>
      <c r="D95" s="107">
        <v>-72.180000000000007</v>
      </c>
      <c r="E95" s="12" t="s">
        <v>17</v>
      </c>
      <c r="F95" s="12"/>
      <c r="G95" s="13"/>
      <c r="H95" s="14"/>
    </row>
    <row r="96" spans="1:8" x14ac:dyDescent="0.2">
      <c r="A96" s="15"/>
      <c r="B96" s="12"/>
      <c r="C96" s="12"/>
      <c r="D96" s="12"/>
      <c r="E96" s="12"/>
      <c r="F96" s="12"/>
      <c r="G96" s="13"/>
      <c r="H96" s="14"/>
    </row>
    <row r="97" spans="1:8" x14ac:dyDescent="0.2">
      <c r="A97" s="15">
        <v>6</v>
      </c>
      <c r="B97" s="12" t="s">
        <v>279</v>
      </c>
      <c r="C97" s="12"/>
      <c r="D97" s="12"/>
      <c r="E97" s="12"/>
      <c r="F97" s="12"/>
      <c r="G97" s="13"/>
      <c r="H97" s="14"/>
    </row>
    <row r="98" spans="1:8" x14ac:dyDescent="0.2">
      <c r="A98" s="15"/>
      <c r="B98" s="12" t="s">
        <v>14</v>
      </c>
      <c r="C98" s="12"/>
      <c r="D98" s="12">
        <v>406</v>
      </c>
      <c r="E98" s="12"/>
      <c r="F98" s="12"/>
      <c r="G98" s="13"/>
      <c r="H98" s="14"/>
    </row>
    <row r="99" spans="1:8" x14ac:dyDescent="0.2">
      <c r="A99" s="15"/>
      <c r="B99" s="12" t="s">
        <v>15</v>
      </c>
      <c r="C99" s="12"/>
      <c r="D99" s="12">
        <v>486</v>
      </c>
      <c r="E99" s="12"/>
      <c r="F99" s="12"/>
      <c r="G99" s="13"/>
      <c r="H99" s="14"/>
    </row>
    <row r="100" spans="1:8" x14ac:dyDescent="0.2">
      <c r="A100" s="15"/>
      <c r="B100" s="12" t="s">
        <v>16</v>
      </c>
      <c r="C100" s="12"/>
      <c r="D100" s="13">
        <v>768.3</v>
      </c>
      <c r="E100" s="12" t="s">
        <v>17</v>
      </c>
      <c r="F100" s="12"/>
      <c r="G100" s="13"/>
      <c r="H100" s="14"/>
    </row>
    <row r="101" spans="1:8" x14ac:dyDescent="0.2">
      <c r="A101" s="15"/>
      <c r="B101" s="12" t="s">
        <v>18</v>
      </c>
      <c r="C101" s="12"/>
      <c r="D101" s="12">
        <v>1152.3800000000001</v>
      </c>
      <c r="E101" s="12" t="s">
        <v>17</v>
      </c>
      <c r="F101" s="12"/>
      <c r="G101" s="13"/>
      <c r="H101" s="14"/>
    </row>
    <row r="102" spans="1:8" x14ac:dyDescent="0.2">
      <c r="A102" s="15"/>
      <c r="B102" s="12" t="s">
        <v>19</v>
      </c>
      <c r="C102" s="12"/>
      <c r="D102" s="107">
        <v>-3.23</v>
      </c>
      <c r="E102" s="12" t="s">
        <v>17</v>
      </c>
      <c r="F102" s="12"/>
      <c r="G102" s="13"/>
      <c r="H102" s="14"/>
    </row>
    <row r="103" spans="1:8" x14ac:dyDescent="0.2">
      <c r="A103" s="28"/>
      <c r="B103" s="29"/>
      <c r="C103" s="29"/>
      <c r="D103" s="29"/>
      <c r="E103" s="29"/>
      <c r="F103" s="29"/>
      <c r="G103" s="30"/>
      <c r="H103" s="31"/>
    </row>
  </sheetData>
  <customSheetViews>
    <customSheetView guid="{A86ADA93-E1B8-41D6-BE06-75F0585B8915}" showRuler="0" topLeftCell="A74">
      <selection activeCell="C97" sqref="C97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71">
      <selection activeCell="C81" sqref="C81"/>
      <pageMargins left="0.75" right="0.75" top="1" bottom="1" header="0.5" footer="0.5"/>
      <pageSetup orientation="portrait" r:id="rId2"/>
      <headerFooter alignWithMargins="0"/>
    </customSheetView>
  </customSheetViews>
  <mergeCells count="6">
    <mergeCell ref="B57:C57"/>
    <mergeCell ref="B58:C58"/>
    <mergeCell ref="A2:C2"/>
    <mergeCell ref="A3:C3"/>
    <mergeCell ref="B4:C4"/>
    <mergeCell ref="B54:C5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28"/>
  <sheetViews>
    <sheetView workbookViewId="0">
      <selection activeCell="M14" sqref="M1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85546875" style="39" bestFit="1" customWidth="1"/>
    <col min="6" max="6" width="7.28515625" style="39" bestFit="1" customWidth="1"/>
    <col min="7" max="7" width="8.140625" style="63" bestFit="1" customWidth="1"/>
    <col min="8" max="8" width="7.42578125" style="64" bestFit="1" customWidth="1"/>
    <col min="9" max="16384" width="9.140625" style="39"/>
  </cols>
  <sheetData>
    <row r="1" spans="1:8" x14ac:dyDescent="0.15">
      <c r="A1" s="34"/>
      <c r="B1" s="35"/>
      <c r="C1" s="36" t="s">
        <v>1236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92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1237</v>
      </c>
      <c r="D5" s="46" t="s">
        <v>1238</v>
      </c>
      <c r="E5" s="46" t="s">
        <v>159</v>
      </c>
      <c r="F5" s="46">
        <v>10000</v>
      </c>
      <c r="G5" s="47">
        <v>9573.93</v>
      </c>
      <c r="H5" s="48">
        <v>21.49</v>
      </c>
    </row>
    <row r="6" spans="1:8" x14ac:dyDescent="0.15">
      <c r="A6" s="49"/>
      <c r="B6" s="51" t="s">
        <v>209</v>
      </c>
      <c r="C6" s="46" t="s">
        <v>352</v>
      </c>
      <c r="D6" s="46" t="s">
        <v>1239</v>
      </c>
      <c r="E6" s="46" t="s">
        <v>159</v>
      </c>
      <c r="F6" s="46">
        <v>10000</v>
      </c>
      <c r="G6" s="47">
        <v>9567.2900000000009</v>
      </c>
      <c r="H6" s="48">
        <v>21.48</v>
      </c>
    </row>
    <row r="7" spans="1:8" x14ac:dyDescent="0.15">
      <c r="A7" s="49"/>
      <c r="B7" s="51" t="s">
        <v>209</v>
      </c>
      <c r="C7" s="46" t="s">
        <v>215</v>
      </c>
      <c r="D7" s="46" t="s">
        <v>1240</v>
      </c>
      <c r="E7" s="46" t="s">
        <v>159</v>
      </c>
      <c r="F7" s="46">
        <v>10000</v>
      </c>
      <c r="G7" s="47">
        <v>9565.2199999999993</v>
      </c>
      <c r="H7" s="48">
        <v>21.48</v>
      </c>
    </row>
    <row r="8" spans="1:8" x14ac:dyDescent="0.15">
      <c r="A8" s="49"/>
      <c r="B8" s="51" t="s">
        <v>209</v>
      </c>
      <c r="C8" s="46" t="s">
        <v>1442</v>
      </c>
      <c r="D8" s="46" t="s">
        <v>1241</v>
      </c>
      <c r="E8" s="46" t="s">
        <v>159</v>
      </c>
      <c r="F8" s="46">
        <v>7000</v>
      </c>
      <c r="G8" s="47">
        <v>6687.54</v>
      </c>
      <c r="H8" s="48">
        <v>15.01</v>
      </c>
    </row>
    <row r="9" spans="1:8" x14ac:dyDescent="0.15">
      <c r="A9" s="49"/>
      <c r="B9" s="51" t="s">
        <v>209</v>
      </c>
      <c r="C9" s="46" t="s">
        <v>1242</v>
      </c>
      <c r="D9" s="46" t="s">
        <v>1243</v>
      </c>
      <c r="E9" s="46" t="s">
        <v>159</v>
      </c>
      <c r="F9" s="46">
        <v>4500</v>
      </c>
      <c r="G9" s="47">
        <v>4307.71</v>
      </c>
      <c r="H9" s="48">
        <v>9.67</v>
      </c>
    </row>
    <row r="10" spans="1:8" x14ac:dyDescent="0.15">
      <c r="A10" s="49"/>
      <c r="B10" s="51" t="s">
        <v>209</v>
      </c>
      <c r="C10" s="46" t="s">
        <v>535</v>
      </c>
      <c r="D10" s="46" t="s">
        <v>1211</v>
      </c>
      <c r="E10" s="46" t="s">
        <v>159</v>
      </c>
      <c r="F10" s="46">
        <v>2000</v>
      </c>
      <c r="G10" s="47">
        <v>1915.98</v>
      </c>
      <c r="H10" s="48">
        <v>4.3</v>
      </c>
    </row>
    <row r="11" spans="1:8" x14ac:dyDescent="0.15">
      <c r="A11" s="49"/>
      <c r="B11" s="51" t="s">
        <v>209</v>
      </c>
      <c r="C11" s="46" t="s">
        <v>1372</v>
      </c>
      <c r="D11" s="46" t="s">
        <v>1212</v>
      </c>
      <c r="E11" s="46" t="s">
        <v>161</v>
      </c>
      <c r="F11" s="46">
        <v>2000</v>
      </c>
      <c r="G11" s="47">
        <v>1914.95</v>
      </c>
      <c r="H11" s="48">
        <v>4.3</v>
      </c>
    </row>
    <row r="12" spans="1:8" x14ac:dyDescent="0.15">
      <c r="A12" s="49"/>
      <c r="B12" s="51" t="s">
        <v>209</v>
      </c>
      <c r="C12" s="46" t="s">
        <v>621</v>
      </c>
      <c r="D12" s="46" t="s">
        <v>1196</v>
      </c>
      <c r="E12" s="46" t="s">
        <v>159</v>
      </c>
      <c r="F12" s="46">
        <v>500</v>
      </c>
      <c r="G12" s="47">
        <v>482.06</v>
      </c>
      <c r="H12" s="48">
        <v>1.08</v>
      </c>
    </row>
    <row r="13" spans="1:8" x14ac:dyDescent="0.15">
      <c r="A13" s="49"/>
      <c r="B13" s="51" t="s">
        <v>209</v>
      </c>
      <c r="C13" s="46" t="s">
        <v>1446</v>
      </c>
      <c r="D13" s="46" t="s">
        <v>1244</v>
      </c>
      <c r="E13" s="46" t="s">
        <v>159</v>
      </c>
      <c r="F13" s="46">
        <v>500</v>
      </c>
      <c r="G13" s="47">
        <v>477.78</v>
      </c>
      <c r="H13" s="48">
        <v>1.07</v>
      </c>
    </row>
    <row r="14" spans="1:8" ht="9.75" thickBot="1" x14ac:dyDescent="0.2">
      <c r="A14" s="49"/>
      <c r="B14" s="46"/>
      <c r="C14" s="46"/>
      <c r="D14" s="46"/>
      <c r="E14" s="40" t="s">
        <v>1460</v>
      </c>
      <c r="F14" s="46"/>
      <c r="G14" s="52">
        <v>44492.46</v>
      </c>
      <c r="H14" s="53">
        <v>99.88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54" t="s">
        <v>5</v>
      </c>
      <c r="B16" s="46"/>
      <c r="C16" s="46"/>
      <c r="D16" s="46"/>
      <c r="E16" s="46"/>
      <c r="F16" s="46"/>
      <c r="G16" s="55">
        <v>48.69</v>
      </c>
      <c r="H16" s="56">
        <v>0.12</v>
      </c>
    </row>
    <row r="17" spans="1:8" x14ac:dyDescent="0.15">
      <c r="A17" s="49"/>
      <c r="B17" s="46"/>
      <c r="C17" s="46"/>
      <c r="D17" s="46"/>
      <c r="E17" s="46"/>
      <c r="F17" s="46"/>
      <c r="G17" s="47"/>
      <c r="H17" s="48"/>
    </row>
    <row r="18" spans="1:8" ht="9.75" thickBot="1" x14ac:dyDescent="0.2">
      <c r="A18" s="49"/>
      <c r="B18" s="46"/>
      <c r="C18" s="46"/>
      <c r="D18" s="46"/>
      <c r="E18" s="40" t="s">
        <v>6</v>
      </c>
      <c r="F18" s="46"/>
      <c r="G18" s="52">
        <v>44541.15</v>
      </c>
      <c r="H18" s="53">
        <v>100</v>
      </c>
    </row>
    <row r="19" spans="1:8" ht="9.75" thickTop="1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58" t="s">
        <v>7</v>
      </c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1</v>
      </c>
      <c r="B21" s="46" t="s">
        <v>1225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/>
      <c r="C22" s="46"/>
      <c r="D22" s="46"/>
      <c r="E22" s="46"/>
      <c r="F22" s="46"/>
      <c r="G22" s="47"/>
      <c r="H22" s="48"/>
    </row>
    <row r="23" spans="1:8" x14ac:dyDescent="0.15">
      <c r="A23" s="49">
        <v>2</v>
      </c>
      <c r="B23" s="46" t="s">
        <v>9</v>
      </c>
      <c r="C23" s="46"/>
      <c r="D23" s="46"/>
      <c r="E23" s="46"/>
      <c r="F23" s="46"/>
      <c r="G23" s="47"/>
      <c r="H23" s="48"/>
    </row>
    <row r="24" spans="1:8" x14ac:dyDescent="0.15">
      <c r="A24" s="49"/>
      <c r="B24" s="46"/>
      <c r="C24" s="46"/>
      <c r="D24" s="46"/>
      <c r="E24" s="46"/>
      <c r="F24" s="46"/>
      <c r="G24" s="47"/>
      <c r="H24" s="48"/>
    </row>
    <row r="25" spans="1:8" x14ac:dyDescent="0.15">
      <c r="A25" s="49">
        <v>3</v>
      </c>
      <c r="B25" s="46" t="s">
        <v>11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 t="s">
        <v>167</v>
      </c>
      <c r="C26" s="46"/>
      <c r="D26" s="46"/>
      <c r="E26" s="46"/>
      <c r="F26" s="46"/>
      <c r="G26" s="47"/>
      <c r="H26" s="48"/>
    </row>
    <row r="27" spans="1:8" x14ac:dyDescent="0.15">
      <c r="A27" s="49"/>
      <c r="B27" s="46" t="s">
        <v>13</v>
      </c>
      <c r="C27" s="46"/>
      <c r="D27" s="46"/>
      <c r="E27" s="46"/>
      <c r="F27" s="46"/>
      <c r="G27" s="47"/>
      <c r="H27" s="48"/>
    </row>
    <row r="28" spans="1:8" x14ac:dyDescent="0.15">
      <c r="A28" s="59"/>
      <c r="B28" s="60"/>
      <c r="C28" s="60"/>
      <c r="D28" s="60"/>
      <c r="E28" s="60"/>
      <c r="F28" s="60"/>
      <c r="G28" s="61"/>
      <c r="H28" s="62"/>
    </row>
  </sheetData>
  <customSheetViews>
    <customSheetView guid="{A86ADA93-E1B8-41D6-BE06-75F0585B8915}" showRuler="0">
      <selection activeCell="M14" sqref="M14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M14" sqref="M14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32"/>
  <sheetViews>
    <sheetView workbookViewId="0">
      <selection activeCell="N9" sqref="N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85546875" style="39" bestFit="1" customWidth="1"/>
    <col min="4" max="4" width="10.28515625" style="39" bestFit="1" customWidth="1"/>
    <col min="5" max="5" width="9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1226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9.7500000000000003E-2</v>
      </c>
      <c r="C6" s="46" t="s">
        <v>420</v>
      </c>
      <c r="D6" s="46" t="s">
        <v>1227</v>
      </c>
      <c r="E6" s="46" t="s">
        <v>97</v>
      </c>
      <c r="F6" s="46">
        <v>250</v>
      </c>
      <c r="G6" s="47">
        <v>2496.27</v>
      </c>
      <c r="H6" s="48">
        <v>12.47</v>
      </c>
    </row>
    <row r="7" spans="1:8" x14ac:dyDescent="0.15">
      <c r="A7" s="49"/>
      <c r="B7" s="50">
        <v>9.64E-2</v>
      </c>
      <c r="C7" s="46" t="s">
        <v>308</v>
      </c>
      <c r="D7" s="46" t="s">
        <v>1228</v>
      </c>
      <c r="E7" s="46" t="s">
        <v>1472</v>
      </c>
      <c r="F7" s="46">
        <v>250</v>
      </c>
      <c r="G7" s="47">
        <v>2491.9</v>
      </c>
      <c r="H7" s="48">
        <v>12.44</v>
      </c>
    </row>
    <row r="8" spans="1:8" x14ac:dyDescent="0.15">
      <c r="A8" s="49"/>
      <c r="B8" s="50">
        <v>0.10199999999999999</v>
      </c>
      <c r="C8" s="46" t="s">
        <v>1229</v>
      </c>
      <c r="D8" s="46" t="s">
        <v>1230</v>
      </c>
      <c r="E8" s="46" t="s">
        <v>1468</v>
      </c>
      <c r="F8" s="46">
        <v>250</v>
      </c>
      <c r="G8" s="47">
        <v>2489.54</v>
      </c>
      <c r="H8" s="48">
        <v>12.43</v>
      </c>
    </row>
    <row r="9" spans="1:8" x14ac:dyDescent="0.15">
      <c r="A9" s="49"/>
      <c r="B9" s="50">
        <v>9.5500000000000002E-2</v>
      </c>
      <c r="C9" s="46" t="s">
        <v>1366</v>
      </c>
      <c r="D9" s="46" t="s">
        <v>1231</v>
      </c>
      <c r="E9" s="46" t="s">
        <v>1472</v>
      </c>
      <c r="F9" s="46">
        <v>250</v>
      </c>
      <c r="G9" s="47">
        <v>2489.52</v>
      </c>
      <c r="H9" s="48">
        <v>12.43</v>
      </c>
    </row>
    <row r="10" spans="1:8" x14ac:dyDescent="0.15">
      <c r="A10" s="49"/>
      <c r="B10" s="50">
        <v>9.7000000000000003E-2</v>
      </c>
      <c r="C10" s="46" t="s">
        <v>816</v>
      </c>
      <c r="D10" s="46" t="s">
        <v>437</v>
      </c>
      <c r="E10" s="46" t="s">
        <v>1472</v>
      </c>
      <c r="F10" s="46">
        <v>180</v>
      </c>
      <c r="G10" s="47">
        <v>1795.25</v>
      </c>
      <c r="H10" s="48">
        <v>8.9600000000000009</v>
      </c>
    </row>
    <row r="11" spans="1:8" x14ac:dyDescent="0.15">
      <c r="A11" s="49"/>
      <c r="B11" s="50">
        <v>8.6400000000000005E-2</v>
      </c>
      <c r="C11" s="46" t="s">
        <v>752</v>
      </c>
      <c r="D11" s="46" t="s">
        <v>1232</v>
      </c>
      <c r="E11" s="46" t="s">
        <v>1472</v>
      </c>
      <c r="F11" s="46">
        <v>80</v>
      </c>
      <c r="G11" s="47">
        <v>988.23</v>
      </c>
      <c r="H11" s="48">
        <v>4.93</v>
      </c>
    </row>
    <row r="12" spans="1:8" ht="9.75" thickBot="1" x14ac:dyDescent="0.2">
      <c r="A12" s="49"/>
      <c r="B12" s="46"/>
      <c r="C12" s="46"/>
      <c r="D12" s="46"/>
      <c r="E12" s="40" t="s">
        <v>1460</v>
      </c>
      <c r="F12" s="46"/>
      <c r="G12" s="52">
        <v>12750.71</v>
      </c>
      <c r="H12" s="53">
        <v>63.66</v>
      </c>
    </row>
    <row r="13" spans="1:8" ht="9.75" thickTop="1" x14ac:dyDescent="0.15">
      <c r="A13" s="49"/>
      <c r="B13" s="46"/>
      <c r="C13" s="46"/>
      <c r="D13" s="46"/>
      <c r="E13" s="46"/>
      <c r="F13" s="46"/>
      <c r="G13" s="47"/>
      <c r="H13" s="48"/>
    </row>
    <row r="14" spans="1:8" ht="12.75" x14ac:dyDescent="0.2">
      <c r="A14" s="112" t="s">
        <v>154</v>
      </c>
      <c r="B14" s="113"/>
      <c r="C14" s="113"/>
      <c r="D14" s="46"/>
      <c r="E14" s="46"/>
      <c r="F14" s="46"/>
      <c r="G14" s="47"/>
      <c r="H14" s="48"/>
    </row>
    <row r="15" spans="1:8" ht="12.75" x14ac:dyDescent="0.2">
      <c r="A15" s="49"/>
      <c r="B15" s="114" t="s">
        <v>155</v>
      </c>
      <c r="C15" s="113"/>
      <c r="D15" s="46"/>
      <c r="E15" s="46"/>
      <c r="F15" s="46"/>
      <c r="G15" s="47"/>
      <c r="H15" s="48"/>
    </row>
    <row r="16" spans="1:8" x14ac:dyDescent="0.15">
      <c r="A16" s="49"/>
      <c r="B16" s="51" t="s">
        <v>209</v>
      </c>
      <c r="C16" s="46" t="s">
        <v>213</v>
      </c>
      <c r="D16" s="46" t="s">
        <v>1233</v>
      </c>
      <c r="E16" s="46" t="s">
        <v>159</v>
      </c>
      <c r="F16" s="46">
        <v>6000</v>
      </c>
      <c r="G16" s="47">
        <v>5634.89</v>
      </c>
      <c r="H16" s="48">
        <v>28.14</v>
      </c>
    </row>
    <row r="17" spans="1:8" x14ac:dyDescent="0.15">
      <c r="A17" s="49"/>
      <c r="B17" s="51" t="s">
        <v>209</v>
      </c>
      <c r="C17" s="46" t="s">
        <v>215</v>
      </c>
      <c r="D17" s="46" t="s">
        <v>1234</v>
      </c>
      <c r="E17" s="46" t="s">
        <v>161</v>
      </c>
      <c r="F17" s="46">
        <v>1400</v>
      </c>
      <c r="G17" s="47">
        <v>1295.3800000000001</v>
      </c>
      <c r="H17" s="48">
        <v>6.47</v>
      </c>
    </row>
    <row r="18" spans="1:8" ht="9.75" thickBot="1" x14ac:dyDescent="0.2">
      <c r="A18" s="49"/>
      <c r="B18" s="46"/>
      <c r="C18" s="46"/>
      <c r="D18" s="46"/>
      <c r="E18" s="40" t="s">
        <v>1460</v>
      </c>
      <c r="F18" s="46"/>
      <c r="G18" s="52">
        <v>6930.27</v>
      </c>
      <c r="H18" s="53">
        <v>34.61</v>
      </c>
    </row>
    <row r="19" spans="1:8" ht="9.75" thickTop="1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54" t="s">
        <v>5</v>
      </c>
      <c r="B20" s="46"/>
      <c r="C20" s="46"/>
      <c r="D20" s="46"/>
      <c r="E20" s="46"/>
      <c r="F20" s="46"/>
      <c r="G20" s="55">
        <v>344.25</v>
      </c>
      <c r="H20" s="56">
        <v>1.73</v>
      </c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ht="9.75" thickBot="1" x14ac:dyDescent="0.2">
      <c r="A22" s="49"/>
      <c r="B22" s="46"/>
      <c r="C22" s="46"/>
      <c r="D22" s="46"/>
      <c r="E22" s="40" t="s">
        <v>6</v>
      </c>
      <c r="F22" s="46"/>
      <c r="G22" s="52">
        <v>20025.23</v>
      </c>
      <c r="H22" s="53">
        <v>100</v>
      </c>
    </row>
    <row r="23" spans="1:8" ht="9.75" thickTop="1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58" t="s">
        <v>7</v>
      </c>
      <c r="B24" s="46"/>
      <c r="C24" s="46"/>
      <c r="D24" s="46"/>
      <c r="E24" s="46"/>
      <c r="F24" s="46"/>
      <c r="G24" s="47"/>
      <c r="H24" s="48"/>
    </row>
    <row r="25" spans="1:8" x14ac:dyDescent="0.15">
      <c r="A25" s="49">
        <v>1</v>
      </c>
      <c r="B25" s="46" t="s">
        <v>1235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/>
      <c r="C26" s="46"/>
      <c r="D26" s="46"/>
      <c r="E26" s="46"/>
      <c r="F26" s="46"/>
      <c r="G26" s="47"/>
      <c r="H26" s="48"/>
    </row>
    <row r="27" spans="1:8" x14ac:dyDescent="0.15">
      <c r="A27" s="49">
        <v>2</v>
      </c>
      <c r="B27" s="46" t="s">
        <v>9</v>
      </c>
      <c r="C27" s="46"/>
      <c r="D27" s="46"/>
      <c r="E27" s="46"/>
      <c r="F27" s="46"/>
      <c r="G27" s="47"/>
      <c r="H27" s="48"/>
    </row>
    <row r="28" spans="1:8" x14ac:dyDescent="0.15">
      <c r="A28" s="49"/>
      <c r="B28" s="46"/>
      <c r="C28" s="46"/>
      <c r="D28" s="46"/>
      <c r="E28" s="46"/>
      <c r="F28" s="46"/>
      <c r="G28" s="47"/>
      <c r="H28" s="48"/>
    </row>
    <row r="29" spans="1:8" x14ac:dyDescent="0.15">
      <c r="A29" s="49">
        <v>3</v>
      </c>
      <c r="B29" s="46" t="s">
        <v>11</v>
      </c>
      <c r="C29" s="46"/>
      <c r="D29" s="46"/>
      <c r="E29" s="46"/>
      <c r="F29" s="46"/>
      <c r="G29" s="47"/>
      <c r="H29" s="48"/>
    </row>
    <row r="30" spans="1:8" x14ac:dyDescent="0.15">
      <c r="A30" s="49"/>
      <c r="B30" s="46" t="s">
        <v>167</v>
      </c>
      <c r="C30" s="46"/>
      <c r="D30" s="46"/>
      <c r="E30" s="46"/>
      <c r="F30" s="46"/>
      <c r="G30" s="47"/>
      <c r="H30" s="48"/>
    </row>
    <row r="31" spans="1:8" x14ac:dyDescent="0.15">
      <c r="A31" s="49"/>
      <c r="B31" s="46" t="s">
        <v>13</v>
      </c>
      <c r="C31" s="46"/>
      <c r="D31" s="46"/>
      <c r="E31" s="46"/>
      <c r="F31" s="46"/>
      <c r="G31" s="47"/>
      <c r="H31" s="48"/>
    </row>
    <row r="32" spans="1:8" x14ac:dyDescent="0.15">
      <c r="A32" s="59"/>
      <c r="B32" s="60"/>
      <c r="C32" s="60"/>
      <c r="D32" s="60"/>
      <c r="E32" s="60"/>
      <c r="F32" s="60"/>
      <c r="G32" s="61"/>
      <c r="H32" s="62"/>
    </row>
  </sheetData>
  <customSheetViews>
    <customSheetView guid="{A86ADA93-E1B8-41D6-BE06-75F0585B8915}" showRuler="0">
      <selection activeCell="N9" sqref="N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N9" sqref="N9"/>
      <pageMargins left="0.75" right="0.75" top="1" bottom="1" header="0.5" footer="0.5"/>
      <pageSetup orientation="portrait" r:id="rId2"/>
      <headerFooter alignWithMargins="0"/>
    </customSheetView>
  </customSheetViews>
  <mergeCells count="6">
    <mergeCell ref="A14:C14"/>
    <mergeCell ref="B15:C15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L37"/>
  <sheetViews>
    <sheetView workbookViewId="0">
      <selection activeCell="L9" sqref="L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0" width="9.140625" style="39"/>
    <col min="11" max="11" width="10.42578125" style="39" bestFit="1" customWidth="1"/>
    <col min="12" max="16384" width="9.140625" style="39"/>
  </cols>
  <sheetData>
    <row r="1" spans="1:12" x14ac:dyDescent="0.15">
      <c r="A1" s="34"/>
      <c r="B1" s="35"/>
      <c r="C1" s="36" t="s">
        <v>1214</v>
      </c>
      <c r="D1" s="35"/>
      <c r="E1" s="35"/>
      <c r="F1" s="35"/>
      <c r="G1" s="37"/>
      <c r="H1" s="38"/>
    </row>
    <row r="2" spans="1:12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92" t="s">
        <v>1348</v>
      </c>
      <c r="H2" s="44" t="s">
        <v>1349</v>
      </c>
    </row>
    <row r="3" spans="1:12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12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12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12" x14ac:dyDescent="0.15">
      <c r="A6" s="49"/>
      <c r="B6" s="50">
        <v>0.02</v>
      </c>
      <c r="C6" s="46" t="s">
        <v>282</v>
      </c>
      <c r="D6" s="46" t="s">
        <v>121</v>
      </c>
      <c r="E6" s="46" t="s">
        <v>1472</v>
      </c>
      <c r="F6" s="46">
        <v>200</v>
      </c>
      <c r="G6" s="47">
        <v>2621.72</v>
      </c>
      <c r="H6" s="48">
        <v>12.94</v>
      </c>
      <c r="J6" s="63"/>
      <c r="L6" s="63"/>
    </row>
    <row r="7" spans="1:12" x14ac:dyDescent="0.15">
      <c r="A7" s="49"/>
      <c r="B7" s="51" t="s">
        <v>57</v>
      </c>
      <c r="C7" s="46" t="s">
        <v>420</v>
      </c>
      <c r="D7" s="46" t="s">
        <v>196</v>
      </c>
      <c r="E7" s="46" t="s">
        <v>97</v>
      </c>
      <c r="F7" s="46">
        <v>270</v>
      </c>
      <c r="G7" s="47">
        <v>2570.2800000000002</v>
      </c>
      <c r="H7" s="48">
        <v>12.68</v>
      </c>
      <c r="J7" s="63"/>
      <c r="L7" s="63"/>
    </row>
    <row r="8" spans="1:12" x14ac:dyDescent="0.15">
      <c r="A8" s="49"/>
      <c r="B8" s="50">
        <v>9.9000000000000005E-2</v>
      </c>
      <c r="C8" s="46" t="s">
        <v>1366</v>
      </c>
      <c r="D8" s="46" t="s">
        <v>1215</v>
      </c>
      <c r="E8" s="46" t="s">
        <v>1472</v>
      </c>
      <c r="F8" s="46">
        <v>250</v>
      </c>
      <c r="G8" s="47">
        <v>2492.41</v>
      </c>
      <c r="H8" s="48">
        <v>12.3</v>
      </c>
      <c r="J8" s="63"/>
      <c r="L8" s="63"/>
    </row>
    <row r="9" spans="1:12" x14ac:dyDescent="0.15">
      <c r="A9" s="49"/>
      <c r="B9" s="50">
        <v>9.4E-2</v>
      </c>
      <c r="C9" s="46" t="s">
        <v>816</v>
      </c>
      <c r="D9" s="46" t="s">
        <v>1216</v>
      </c>
      <c r="E9" s="46" t="s">
        <v>1472</v>
      </c>
      <c r="F9" s="46">
        <v>250</v>
      </c>
      <c r="G9" s="47">
        <v>2491.96</v>
      </c>
      <c r="H9" s="48">
        <v>12.3</v>
      </c>
      <c r="J9" s="63"/>
      <c r="L9" s="63"/>
    </row>
    <row r="10" spans="1:12" x14ac:dyDescent="0.15">
      <c r="A10" s="49"/>
      <c r="B10" s="50">
        <v>8.8999999999999996E-2</v>
      </c>
      <c r="C10" s="46" t="s">
        <v>170</v>
      </c>
      <c r="D10" s="46" t="s">
        <v>1217</v>
      </c>
      <c r="E10" s="46" t="s">
        <v>1472</v>
      </c>
      <c r="F10" s="46">
        <v>200</v>
      </c>
      <c r="G10" s="47">
        <v>1991.84</v>
      </c>
      <c r="H10" s="48">
        <v>9.83</v>
      </c>
      <c r="J10" s="63"/>
      <c r="L10" s="63"/>
    </row>
    <row r="11" spans="1:12" x14ac:dyDescent="0.15">
      <c r="A11" s="49"/>
      <c r="B11" s="51" t="s">
        <v>57</v>
      </c>
      <c r="C11" s="46" t="s">
        <v>1218</v>
      </c>
      <c r="D11" s="46" t="s">
        <v>1219</v>
      </c>
      <c r="E11" s="46" t="s">
        <v>35</v>
      </c>
      <c r="F11" s="46">
        <v>180</v>
      </c>
      <c r="G11" s="47">
        <v>1921.07</v>
      </c>
      <c r="H11" s="48">
        <v>9.48</v>
      </c>
      <c r="J11" s="63"/>
      <c r="L11" s="63"/>
    </row>
    <row r="12" spans="1:12" x14ac:dyDescent="0.15">
      <c r="A12" s="49"/>
      <c r="B12" s="51" t="s">
        <v>57</v>
      </c>
      <c r="C12" s="46" t="s">
        <v>688</v>
      </c>
      <c r="D12" s="46" t="s">
        <v>1220</v>
      </c>
      <c r="E12" s="46" t="s">
        <v>1468</v>
      </c>
      <c r="F12" s="46">
        <v>180</v>
      </c>
      <c r="G12" s="47">
        <v>1918.47</v>
      </c>
      <c r="H12" s="48">
        <v>9.4700000000000006</v>
      </c>
      <c r="J12" s="63"/>
      <c r="L12" s="63"/>
    </row>
    <row r="13" spans="1:12" x14ac:dyDescent="0.15">
      <c r="A13" s="49"/>
      <c r="B13" s="50">
        <v>9.8500000000000004E-2</v>
      </c>
      <c r="C13" s="46" t="s">
        <v>308</v>
      </c>
      <c r="D13" s="46" t="s">
        <v>1221</v>
      </c>
      <c r="E13" s="46" t="s">
        <v>1472</v>
      </c>
      <c r="F13" s="46">
        <v>130</v>
      </c>
      <c r="G13" s="47">
        <v>1295.83</v>
      </c>
      <c r="H13" s="48">
        <v>6.39</v>
      </c>
      <c r="J13" s="63"/>
      <c r="L13" s="63"/>
    </row>
    <row r="14" spans="1:12" x14ac:dyDescent="0.15">
      <c r="A14" s="49"/>
      <c r="B14" s="50">
        <v>8.4900000000000003E-2</v>
      </c>
      <c r="C14" s="46" t="s">
        <v>1187</v>
      </c>
      <c r="D14" s="46" t="s">
        <v>1222</v>
      </c>
      <c r="E14" s="46" t="s">
        <v>1472</v>
      </c>
      <c r="F14" s="46">
        <v>100</v>
      </c>
      <c r="G14" s="47">
        <v>993</v>
      </c>
      <c r="H14" s="48">
        <v>4.9000000000000004</v>
      </c>
      <c r="J14" s="63"/>
      <c r="L14" s="63"/>
    </row>
    <row r="15" spans="1:12" x14ac:dyDescent="0.15">
      <c r="A15" s="49"/>
      <c r="B15" s="50">
        <v>9.1999999999999998E-2</v>
      </c>
      <c r="C15" s="46" t="s">
        <v>752</v>
      </c>
      <c r="D15" s="46" t="s">
        <v>1223</v>
      </c>
      <c r="E15" s="46" t="s">
        <v>1472</v>
      </c>
      <c r="F15" s="46">
        <v>40</v>
      </c>
      <c r="G15" s="47">
        <v>496.83</v>
      </c>
      <c r="H15" s="48">
        <v>2.4500000000000002</v>
      </c>
      <c r="J15" s="63"/>
      <c r="L15" s="63"/>
    </row>
    <row r="16" spans="1:12" ht="9.75" thickBot="1" x14ac:dyDescent="0.2">
      <c r="A16" s="49"/>
      <c r="B16" s="46"/>
      <c r="C16" s="46"/>
      <c r="D16" s="46"/>
      <c r="E16" s="40" t="s">
        <v>1460</v>
      </c>
      <c r="F16" s="46"/>
      <c r="G16" s="52">
        <v>18793.41</v>
      </c>
      <c r="H16" s="53">
        <v>92.74</v>
      </c>
      <c r="K16" s="63"/>
    </row>
    <row r="17" spans="1:11" ht="9.75" thickTop="1" x14ac:dyDescent="0.15">
      <c r="A17" s="49"/>
      <c r="B17" s="46"/>
      <c r="C17" s="46"/>
      <c r="D17" s="46"/>
      <c r="E17" s="46"/>
      <c r="F17" s="46"/>
      <c r="G17" s="47"/>
      <c r="H17" s="48"/>
      <c r="K17" s="63"/>
    </row>
    <row r="18" spans="1:11" x14ac:dyDescent="0.15">
      <c r="A18" s="112" t="s">
        <v>154</v>
      </c>
      <c r="B18" s="124"/>
      <c r="C18" s="124"/>
      <c r="D18" s="46"/>
      <c r="E18" s="46"/>
      <c r="F18" s="46"/>
      <c r="G18" s="47"/>
      <c r="H18" s="48"/>
      <c r="K18" s="63"/>
    </row>
    <row r="19" spans="1:11" ht="12.75" x14ac:dyDescent="0.2">
      <c r="A19" s="49"/>
      <c r="B19" s="114" t="s">
        <v>155</v>
      </c>
      <c r="C19" s="113"/>
      <c r="D19" s="46"/>
      <c r="E19" s="46"/>
      <c r="F19" s="46"/>
      <c r="G19" s="47"/>
      <c r="H19" s="48"/>
      <c r="K19" s="63"/>
    </row>
    <row r="20" spans="1:11" x14ac:dyDescent="0.15">
      <c r="A20" s="49"/>
      <c r="B20" s="51" t="s">
        <v>209</v>
      </c>
      <c r="C20" s="46" t="s">
        <v>1448</v>
      </c>
      <c r="D20" s="46" t="s">
        <v>1207</v>
      </c>
      <c r="E20" s="46" t="s">
        <v>159</v>
      </c>
      <c r="F20" s="46">
        <v>750</v>
      </c>
      <c r="G20" s="47">
        <v>719.39</v>
      </c>
      <c r="H20" s="48">
        <v>3.55</v>
      </c>
    </row>
    <row r="21" spans="1:11" x14ac:dyDescent="0.15">
      <c r="A21" s="49"/>
      <c r="B21" s="51" t="s">
        <v>209</v>
      </c>
      <c r="C21" s="46" t="s">
        <v>213</v>
      </c>
      <c r="D21" s="46" t="s">
        <v>1200</v>
      </c>
      <c r="E21" s="46" t="s">
        <v>159</v>
      </c>
      <c r="F21" s="46">
        <v>100</v>
      </c>
      <c r="G21" s="47">
        <v>95.88</v>
      </c>
      <c r="H21" s="48">
        <v>0.47</v>
      </c>
      <c r="K21" s="63"/>
    </row>
    <row r="22" spans="1:11" x14ac:dyDescent="0.15">
      <c r="A22" s="49"/>
      <c r="B22" s="51" t="s">
        <v>209</v>
      </c>
      <c r="C22" s="46" t="s">
        <v>808</v>
      </c>
      <c r="D22" s="46" t="s">
        <v>1224</v>
      </c>
      <c r="E22" s="46" t="s">
        <v>159</v>
      </c>
      <c r="F22" s="46">
        <v>100</v>
      </c>
      <c r="G22" s="47">
        <v>95.37</v>
      </c>
      <c r="H22" s="48">
        <v>0.47</v>
      </c>
    </row>
    <row r="23" spans="1:11" ht="9.75" thickBot="1" x14ac:dyDescent="0.2">
      <c r="A23" s="49"/>
      <c r="B23" s="46"/>
      <c r="C23" s="46"/>
      <c r="D23" s="46"/>
      <c r="E23" s="40" t="s">
        <v>1460</v>
      </c>
      <c r="F23" s="46"/>
      <c r="G23" s="52">
        <v>910.64</v>
      </c>
      <c r="H23" s="53">
        <v>4.49</v>
      </c>
    </row>
    <row r="24" spans="1:11" ht="9.75" thickTop="1" x14ac:dyDescent="0.15">
      <c r="A24" s="49"/>
      <c r="B24" s="46"/>
      <c r="C24" s="46"/>
      <c r="D24" s="46"/>
      <c r="E24" s="46"/>
      <c r="F24" s="46"/>
      <c r="G24" s="47"/>
      <c r="H24" s="48"/>
    </row>
    <row r="25" spans="1:11" x14ac:dyDescent="0.15">
      <c r="A25" s="54" t="s">
        <v>5</v>
      </c>
      <c r="B25" s="46"/>
      <c r="C25" s="46"/>
      <c r="D25" s="46"/>
      <c r="E25" s="46"/>
      <c r="F25" s="46"/>
      <c r="G25" s="55">
        <v>561.11</v>
      </c>
      <c r="H25" s="56">
        <v>2.77</v>
      </c>
    </row>
    <row r="26" spans="1:11" x14ac:dyDescent="0.15">
      <c r="A26" s="49"/>
      <c r="B26" s="46"/>
      <c r="C26" s="46"/>
      <c r="D26" s="46"/>
      <c r="E26" s="46"/>
      <c r="F26" s="46"/>
      <c r="G26" s="47"/>
      <c r="H26" s="48"/>
    </row>
    <row r="27" spans="1:11" ht="9.75" thickBot="1" x14ac:dyDescent="0.2">
      <c r="A27" s="49"/>
      <c r="B27" s="46"/>
      <c r="C27" s="46"/>
      <c r="D27" s="46"/>
      <c r="E27" s="40" t="s">
        <v>6</v>
      </c>
      <c r="F27" s="46"/>
      <c r="G27" s="52">
        <v>20265.16</v>
      </c>
      <c r="H27" s="53">
        <v>100</v>
      </c>
    </row>
    <row r="28" spans="1:11" ht="9.75" thickTop="1" x14ac:dyDescent="0.15">
      <c r="A28" s="49"/>
      <c r="B28" s="46"/>
      <c r="C28" s="46"/>
      <c r="D28" s="46"/>
      <c r="E28" s="46"/>
      <c r="F28" s="46"/>
      <c r="G28" s="47"/>
      <c r="H28" s="48"/>
    </row>
    <row r="29" spans="1:11" x14ac:dyDescent="0.15">
      <c r="A29" s="58" t="s">
        <v>7</v>
      </c>
      <c r="B29" s="46"/>
      <c r="C29" s="46"/>
      <c r="D29" s="46"/>
      <c r="E29" s="46"/>
      <c r="F29" s="46"/>
      <c r="G29" s="47"/>
      <c r="H29" s="48"/>
    </row>
    <row r="30" spans="1:11" x14ac:dyDescent="0.15">
      <c r="A30" s="49">
        <v>1</v>
      </c>
      <c r="B30" s="46" t="s">
        <v>1225</v>
      </c>
      <c r="C30" s="46"/>
      <c r="D30" s="46"/>
      <c r="E30" s="46"/>
      <c r="F30" s="46"/>
      <c r="G30" s="47"/>
      <c r="H30" s="48"/>
    </row>
    <row r="31" spans="1:11" x14ac:dyDescent="0.15">
      <c r="A31" s="49"/>
      <c r="B31" s="46"/>
      <c r="C31" s="46"/>
      <c r="D31" s="46"/>
      <c r="E31" s="46"/>
      <c r="F31" s="46"/>
      <c r="G31" s="47"/>
      <c r="H31" s="48"/>
    </row>
    <row r="32" spans="1:11" x14ac:dyDescent="0.15">
      <c r="A32" s="49">
        <v>2</v>
      </c>
      <c r="B32" s="46" t="s">
        <v>9</v>
      </c>
      <c r="C32" s="46"/>
      <c r="D32" s="46"/>
      <c r="E32" s="46"/>
      <c r="F32" s="46"/>
      <c r="G32" s="47"/>
      <c r="H32" s="48"/>
    </row>
    <row r="33" spans="1:8" x14ac:dyDescent="0.15">
      <c r="A33" s="49"/>
      <c r="B33" s="46"/>
      <c r="C33" s="46"/>
      <c r="D33" s="46"/>
      <c r="E33" s="46"/>
      <c r="F33" s="46"/>
      <c r="G33" s="47"/>
      <c r="H33" s="48"/>
    </row>
    <row r="34" spans="1:8" x14ac:dyDescent="0.15">
      <c r="A34" s="49">
        <v>3</v>
      </c>
      <c r="B34" s="46" t="s">
        <v>11</v>
      </c>
      <c r="C34" s="46"/>
      <c r="D34" s="46"/>
      <c r="E34" s="46"/>
      <c r="F34" s="46"/>
      <c r="G34" s="47"/>
      <c r="H34" s="48"/>
    </row>
    <row r="35" spans="1:8" x14ac:dyDescent="0.15">
      <c r="A35" s="49"/>
      <c r="B35" s="46" t="s">
        <v>167</v>
      </c>
      <c r="C35" s="46"/>
      <c r="D35" s="46"/>
      <c r="E35" s="46"/>
      <c r="F35" s="46"/>
      <c r="G35" s="47"/>
      <c r="H35" s="48"/>
    </row>
    <row r="36" spans="1:8" x14ac:dyDescent="0.15">
      <c r="A36" s="49"/>
      <c r="B36" s="46" t="s">
        <v>13</v>
      </c>
      <c r="C36" s="46"/>
      <c r="D36" s="46"/>
      <c r="E36" s="46"/>
      <c r="F36" s="46"/>
      <c r="G36" s="47"/>
      <c r="H36" s="48"/>
    </row>
    <row r="37" spans="1:8" x14ac:dyDescent="0.15">
      <c r="A37" s="59"/>
      <c r="B37" s="60"/>
      <c r="C37" s="60"/>
      <c r="D37" s="60"/>
      <c r="E37" s="60"/>
      <c r="F37" s="60"/>
      <c r="G37" s="61"/>
      <c r="H37" s="62"/>
    </row>
  </sheetData>
  <customSheetViews>
    <customSheetView guid="{A86ADA93-E1B8-41D6-BE06-75F0585B8915}" showRuler="0">
      <selection activeCell="L9" sqref="L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L9" sqref="L9"/>
      <pageMargins left="0.75" right="0.75" top="1" bottom="1" header="0.5" footer="0.5"/>
      <pageSetup orientation="portrait" r:id="rId2"/>
      <headerFooter alignWithMargins="0"/>
    </customSheetView>
  </customSheetViews>
  <mergeCells count="6">
    <mergeCell ref="A18:C18"/>
    <mergeCell ref="B19:C19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23"/>
  <sheetViews>
    <sheetView workbookViewId="0">
      <selection activeCell="L5" sqref="L5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85546875" style="39" bestFit="1" customWidth="1"/>
    <col min="6" max="6" width="7.28515625" style="39" bestFit="1" customWidth="1"/>
    <col min="7" max="7" width="8.140625" style="63" bestFit="1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1209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515</v>
      </c>
      <c r="D5" s="46" t="s">
        <v>1210</v>
      </c>
      <c r="E5" s="46" t="s">
        <v>159</v>
      </c>
      <c r="F5" s="46">
        <v>16300</v>
      </c>
      <c r="G5" s="47">
        <v>15626.89</v>
      </c>
      <c r="H5" s="48">
        <v>29.77</v>
      </c>
    </row>
    <row r="6" spans="1:8" x14ac:dyDescent="0.15">
      <c r="A6" s="49"/>
      <c r="B6" s="51" t="s">
        <v>209</v>
      </c>
      <c r="C6" s="46" t="s">
        <v>535</v>
      </c>
      <c r="D6" s="46" t="s">
        <v>1211</v>
      </c>
      <c r="E6" s="46" t="s">
        <v>159</v>
      </c>
      <c r="F6" s="46">
        <v>15000</v>
      </c>
      <c r="G6" s="47">
        <v>14369.85</v>
      </c>
      <c r="H6" s="48">
        <v>27.37</v>
      </c>
    </row>
    <row r="7" spans="1:8" x14ac:dyDescent="0.15">
      <c r="A7" s="49"/>
      <c r="B7" s="51" t="s">
        <v>209</v>
      </c>
      <c r="C7" s="46" t="s">
        <v>1372</v>
      </c>
      <c r="D7" s="46" t="s">
        <v>1212</v>
      </c>
      <c r="E7" s="46" t="s">
        <v>161</v>
      </c>
      <c r="F7" s="46">
        <v>15000</v>
      </c>
      <c r="G7" s="47">
        <v>14362.16</v>
      </c>
      <c r="H7" s="48">
        <v>27.36</v>
      </c>
    </row>
    <row r="8" spans="1:8" x14ac:dyDescent="0.15">
      <c r="A8" s="49"/>
      <c r="B8" s="51" t="s">
        <v>209</v>
      </c>
      <c r="C8" s="46" t="s">
        <v>384</v>
      </c>
      <c r="D8" s="46" t="s">
        <v>1213</v>
      </c>
      <c r="E8" s="46" t="s">
        <v>159</v>
      </c>
      <c r="F8" s="46">
        <v>5000</v>
      </c>
      <c r="G8" s="47">
        <v>4779.68</v>
      </c>
      <c r="H8" s="48">
        <v>9.1</v>
      </c>
    </row>
    <row r="9" spans="1:8" x14ac:dyDescent="0.15">
      <c r="A9" s="49"/>
      <c r="B9" s="51" t="s">
        <v>209</v>
      </c>
      <c r="C9" s="46" t="s">
        <v>221</v>
      </c>
      <c r="D9" s="46" t="s">
        <v>222</v>
      </c>
      <c r="E9" s="46" t="s">
        <v>159</v>
      </c>
      <c r="F9" s="46">
        <v>3500</v>
      </c>
      <c r="G9" s="47">
        <v>3349.34</v>
      </c>
      <c r="H9" s="48">
        <v>6.38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52487.92</v>
      </c>
      <c r="H10" s="53">
        <v>99.98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54" t="s">
        <v>5</v>
      </c>
      <c r="B12" s="46"/>
      <c r="C12" s="46"/>
      <c r="D12" s="46"/>
      <c r="E12" s="46"/>
      <c r="F12" s="46"/>
      <c r="G12" s="55">
        <v>12.87</v>
      </c>
      <c r="H12" s="56">
        <v>0.02</v>
      </c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ht="9.75" thickBot="1" x14ac:dyDescent="0.2">
      <c r="A14" s="49"/>
      <c r="B14" s="46"/>
      <c r="C14" s="46"/>
      <c r="D14" s="46"/>
      <c r="E14" s="40" t="s">
        <v>6</v>
      </c>
      <c r="F14" s="46"/>
      <c r="G14" s="52">
        <v>52500.79</v>
      </c>
      <c r="H14" s="53">
        <v>100</v>
      </c>
    </row>
    <row r="15" spans="1:8" ht="9.75" thickTop="1" x14ac:dyDescent="0.15">
      <c r="A15" s="58" t="s">
        <v>7</v>
      </c>
      <c r="B15" s="46"/>
      <c r="C15" s="46"/>
      <c r="D15" s="46"/>
      <c r="E15" s="46"/>
      <c r="F15" s="46"/>
      <c r="G15" s="47"/>
      <c r="H15" s="48"/>
    </row>
    <row r="16" spans="1:8" x14ac:dyDescent="0.15">
      <c r="A16" s="49">
        <v>1</v>
      </c>
      <c r="B16" s="46" t="s">
        <v>696</v>
      </c>
      <c r="C16" s="46"/>
      <c r="D16" s="46"/>
      <c r="E16" s="46"/>
      <c r="F16" s="46"/>
      <c r="G16" s="47"/>
      <c r="H16" s="48"/>
    </row>
    <row r="17" spans="1:8" x14ac:dyDescent="0.15">
      <c r="A17" s="49"/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2</v>
      </c>
      <c r="B18" s="46" t="s">
        <v>9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3</v>
      </c>
      <c r="B20" s="46" t="s">
        <v>11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 t="s">
        <v>167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13</v>
      </c>
      <c r="C22" s="46"/>
      <c r="D22" s="46"/>
      <c r="E22" s="46"/>
      <c r="F22" s="46"/>
      <c r="G22" s="47"/>
      <c r="H22" s="48"/>
    </row>
    <row r="23" spans="1:8" x14ac:dyDescent="0.15">
      <c r="A23" s="59"/>
      <c r="B23" s="60"/>
      <c r="C23" s="60"/>
      <c r="D23" s="60"/>
      <c r="E23" s="60"/>
      <c r="F23" s="60"/>
      <c r="G23" s="61"/>
      <c r="H23" s="62"/>
    </row>
  </sheetData>
  <customSheetViews>
    <customSheetView guid="{A86ADA93-E1B8-41D6-BE06-75F0585B8915}" showRuler="0">
      <selection activeCell="L5" sqref="L5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L5" sqref="L5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24"/>
  <sheetViews>
    <sheetView workbookViewId="0">
      <selection activeCell="K17" sqref="K17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28515625" style="39" customWidth="1"/>
    <col min="5" max="5" width="9.140625" style="39"/>
    <col min="6" max="6" width="8.7109375" style="39" customWidth="1"/>
    <col min="7" max="7" width="7.5703125" style="63" bestFit="1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1204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92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213</v>
      </c>
      <c r="D5" s="46" t="s">
        <v>1200</v>
      </c>
      <c r="E5" s="46" t="s">
        <v>159</v>
      </c>
      <c r="F5" s="46">
        <v>3400</v>
      </c>
      <c r="G5" s="47">
        <v>3259.96</v>
      </c>
      <c r="H5" s="48">
        <v>29.34</v>
      </c>
    </row>
    <row r="6" spans="1:8" x14ac:dyDescent="0.15">
      <c r="A6" s="49"/>
      <c r="B6" s="51" t="s">
        <v>209</v>
      </c>
      <c r="C6" s="46" t="s">
        <v>384</v>
      </c>
      <c r="D6" s="46" t="s">
        <v>1205</v>
      </c>
      <c r="E6" s="46" t="s">
        <v>159</v>
      </c>
      <c r="F6" s="46">
        <v>3400</v>
      </c>
      <c r="G6" s="47">
        <v>3258.79</v>
      </c>
      <c r="H6" s="48">
        <v>29.33</v>
      </c>
    </row>
    <row r="7" spans="1:8" x14ac:dyDescent="0.15">
      <c r="A7" s="49"/>
      <c r="B7" s="51" t="s">
        <v>209</v>
      </c>
      <c r="C7" s="46" t="s">
        <v>1444</v>
      </c>
      <c r="D7" s="46" t="s">
        <v>1206</v>
      </c>
      <c r="E7" s="46" t="s">
        <v>159</v>
      </c>
      <c r="F7" s="46">
        <v>3000</v>
      </c>
      <c r="G7" s="47">
        <v>2884.24</v>
      </c>
      <c r="H7" s="48">
        <v>25.96</v>
      </c>
    </row>
    <row r="8" spans="1:8" x14ac:dyDescent="0.15">
      <c r="A8" s="49"/>
      <c r="B8" s="51" t="s">
        <v>209</v>
      </c>
      <c r="C8" s="46" t="s">
        <v>535</v>
      </c>
      <c r="D8" s="46" t="s">
        <v>1202</v>
      </c>
      <c r="E8" s="46" t="s">
        <v>159</v>
      </c>
      <c r="F8" s="46">
        <v>1510</v>
      </c>
      <c r="G8" s="47">
        <v>1450.08</v>
      </c>
      <c r="H8" s="48">
        <v>13.05</v>
      </c>
    </row>
    <row r="9" spans="1:8" x14ac:dyDescent="0.15">
      <c r="A9" s="49"/>
      <c r="B9" s="51" t="s">
        <v>209</v>
      </c>
      <c r="C9" s="46" t="s">
        <v>1448</v>
      </c>
      <c r="D9" s="46" t="s">
        <v>1207</v>
      </c>
      <c r="E9" s="46" t="s">
        <v>159</v>
      </c>
      <c r="F9" s="46">
        <v>250</v>
      </c>
      <c r="G9" s="47">
        <v>239.8</v>
      </c>
      <c r="H9" s="48">
        <v>2.16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11092.87</v>
      </c>
      <c r="H10" s="53">
        <v>99.84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54" t="s">
        <v>5</v>
      </c>
      <c r="B12" s="46"/>
      <c r="C12" s="46"/>
      <c r="D12" s="46"/>
      <c r="E12" s="46"/>
      <c r="F12" s="46"/>
      <c r="G12" s="55">
        <v>19.3</v>
      </c>
      <c r="H12" s="56">
        <v>0.16</v>
      </c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ht="9.75" thickBot="1" x14ac:dyDescent="0.2">
      <c r="A14" s="49"/>
      <c r="B14" s="46"/>
      <c r="C14" s="46"/>
      <c r="D14" s="46"/>
      <c r="E14" s="40" t="s">
        <v>6</v>
      </c>
      <c r="F14" s="46"/>
      <c r="G14" s="52">
        <v>11112.17</v>
      </c>
      <c r="H14" s="53">
        <v>100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58" t="s">
        <v>7</v>
      </c>
      <c r="B16" s="46"/>
      <c r="C16" s="46"/>
      <c r="D16" s="46"/>
      <c r="E16" s="46"/>
      <c r="F16" s="46"/>
      <c r="G16" s="47"/>
      <c r="H16" s="48"/>
    </row>
    <row r="17" spans="1:8" x14ac:dyDescent="0.15">
      <c r="A17" s="49">
        <v>1</v>
      </c>
      <c r="B17" s="46" t="s">
        <v>1208</v>
      </c>
      <c r="C17" s="46"/>
      <c r="D17" s="46"/>
      <c r="E17" s="46"/>
      <c r="F17" s="46"/>
      <c r="G17" s="47"/>
      <c r="H17" s="48"/>
    </row>
    <row r="18" spans="1:8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2</v>
      </c>
      <c r="B19" s="46" t="s">
        <v>9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3</v>
      </c>
      <c r="B21" s="46" t="s">
        <v>11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167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13</v>
      </c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K17" sqref="K17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K17" sqref="K17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I24"/>
  <sheetViews>
    <sheetView workbookViewId="0">
      <selection activeCell="G13" sqref="G13"/>
    </sheetView>
  </sheetViews>
  <sheetFormatPr defaultRowHeight="12.75" x14ac:dyDescent="0.2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10" max="16384" width="9.140625" style="39"/>
  </cols>
  <sheetData>
    <row r="1" spans="1:8" x14ac:dyDescent="0.2">
      <c r="A1" s="34"/>
      <c r="B1" s="35"/>
      <c r="C1" s="36" t="s">
        <v>1198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92" t="s">
        <v>1348</v>
      </c>
      <c r="H2" s="44" t="s">
        <v>1349</v>
      </c>
    </row>
    <row r="3" spans="1:8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2">
      <c r="A5" s="49"/>
      <c r="B5" s="51" t="s">
        <v>209</v>
      </c>
      <c r="C5" s="46" t="s">
        <v>284</v>
      </c>
      <c r="D5" s="46" t="s">
        <v>1199</v>
      </c>
      <c r="E5" s="46" t="s">
        <v>159</v>
      </c>
      <c r="F5" s="46">
        <v>6500</v>
      </c>
      <c r="G5" s="47">
        <v>6252.77</v>
      </c>
      <c r="H5" s="48">
        <v>27.23</v>
      </c>
    </row>
    <row r="6" spans="1:8" x14ac:dyDescent="0.2">
      <c r="A6" s="49"/>
      <c r="B6" s="51" t="s">
        <v>209</v>
      </c>
      <c r="C6" s="46" t="s">
        <v>213</v>
      </c>
      <c r="D6" s="46" t="s">
        <v>1200</v>
      </c>
      <c r="E6" s="46" t="s">
        <v>159</v>
      </c>
      <c r="F6" s="46">
        <v>6500</v>
      </c>
      <c r="G6" s="47">
        <v>6232.27</v>
      </c>
      <c r="H6" s="48">
        <v>27.14</v>
      </c>
    </row>
    <row r="7" spans="1:8" x14ac:dyDescent="0.2">
      <c r="A7" s="49"/>
      <c r="B7" s="51" t="s">
        <v>209</v>
      </c>
      <c r="C7" s="46" t="s">
        <v>384</v>
      </c>
      <c r="D7" s="46" t="s">
        <v>457</v>
      </c>
      <c r="E7" s="46" t="s">
        <v>159</v>
      </c>
      <c r="F7" s="46">
        <v>5000</v>
      </c>
      <c r="G7" s="47">
        <v>4811.67</v>
      </c>
      <c r="H7" s="48">
        <v>20.95</v>
      </c>
    </row>
    <row r="8" spans="1:8" x14ac:dyDescent="0.2">
      <c r="A8" s="49"/>
      <c r="B8" s="51" t="s">
        <v>209</v>
      </c>
      <c r="C8" s="46" t="s">
        <v>1372</v>
      </c>
      <c r="D8" s="46" t="s">
        <v>1201</v>
      </c>
      <c r="E8" s="46" t="s">
        <v>161</v>
      </c>
      <c r="F8" s="46">
        <v>5000</v>
      </c>
      <c r="G8" s="47">
        <v>4810.97</v>
      </c>
      <c r="H8" s="48">
        <v>20.95</v>
      </c>
    </row>
    <row r="9" spans="1:8" x14ac:dyDescent="0.2">
      <c r="A9" s="49"/>
      <c r="B9" s="51" t="s">
        <v>209</v>
      </c>
      <c r="C9" s="46" t="s">
        <v>535</v>
      </c>
      <c r="D9" s="46" t="s">
        <v>1202</v>
      </c>
      <c r="E9" s="46" t="s">
        <v>159</v>
      </c>
      <c r="F9" s="46">
        <v>890</v>
      </c>
      <c r="G9" s="47">
        <v>854.68</v>
      </c>
      <c r="H9" s="48">
        <v>3.72</v>
      </c>
    </row>
    <row r="10" spans="1:8" ht="13.5" thickBot="1" x14ac:dyDescent="0.25">
      <c r="A10" s="49"/>
      <c r="B10" s="46"/>
      <c r="C10" s="46"/>
      <c r="D10" s="46"/>
      <c r="E10" s="40" t="s">
        <v>1460</v>
      </c>
      <c r="F10" s="46"/>
      <c r="G10" s="52">
        <v>22962.36</v>
      </c>
      <c r="H10" s="53">
        <v>99.99</v>
      </c>
    </row>
    <row r="11" spans="1:8" ht="13.5" thickTop="1" x14ac:dyDescent="0.2">
      <c r="A11" s="49"/>
      <c r="B11" s="46"/>
      <c r="C11" s="46"/>
      <c r="D11" s="46"/>
      <c r="E11" s="46"/>
      <c r="F11" s="46"/>
      <c r="G11" s="47"/>
      <c r="H11" s="48"/>
    </row>
    <row r="12" spans="1:8" x14ac:dyDescent="0.2">
      <c r="A12" s="54" t="s">
        <v>5</v>
      </c>
      <c r="B12" s="46"/>
      <c r="C12" s="46"/>
      <c r="D12" s="46"/>
      <c r="E12" s="46"/>
      <c r="F12" s="46"/>
      <c r="G12" s="55">
        <v>2.84</v>
      </c>
      <c r="H12" s="56">
        <v>0.01</v>
      </c>
    </row>
    <row r="13" spans="1:8" x14ac:dyDescent="0.2">
      <c r="A13" s="49"/>
      <c r="B13" s="46"/>
      <c r="C13" s="46"/>
      <c r="D13" s="46"/>
      <c r="E13" s="46"/>
      <c r="F13" s="46"/>
      <c r="G13" s="47"/>
      <c r="H13" s="48"/>
    </row>
    <row r="14" spans="1:8" ht="13.5" thickBot="1" x14ac:dyDescent="0.25">
      <c r="A14" s="49"/>
      <c r="B14" s="46"/>
      <c r="C14" s="46"/>
      <c r="D14" s="46"/>
      <c r="E14" s="40" t="s">
        <v>6</v>
      </c>
      <c r="F14" s="46"/>
      <c r="G14" s="52">
        <v>22965.200000000001</v>
      </c>
      <c r="H14" s="53">
        <v>100</v>
      </c>
    </row>
    <row r="15" spans="1:8" ht="13.5" thickTop="1" x14ac:dyDescent="0.2">
      <c r="A15" s="49"/>
      <c r="B15" s="46"/>
      <c r="C15" s="46"/>
      <c r="D15" s="46"/>
      <c r="E15" s="46"/>
      <c r="F15" s="46"/>
      <c r="G15" s="47"/>
      <c r="H15" s="48"/>
    </row>
    <row r="16" spans="1:8" x14ac:dyDescent="0.2">
      <c r="A16" s="58" t="s">
        <v>7</v>
      </c>
      <c r="B16" s="46"/>
      <c r="C16" s="46"/>
      <c r="D16" s="46"/>
      <c r="E16" s="46"/>
      <c r="F16" s="46"/>
      <c r="G16" s="47"/>
      <c r="H16" s="48"/>
    </row>
    <row r="17" spans="1:8" x14ac:dyDescent="0.2">
      <c r="A17" s="49">
        <v>1</v>
      </c>
      <c r="B17" s="46" t="s">
        <v>1203</v>
      </c>
      <c r="C17" s="46"/>
      <c r="D17" s="46"/>
      <c r="E17" s="46"/>
      <c r="F17" s="46"/>
      <c r="G17" s="47"/>
      <c r="H17" s="48"/>
    </row>
    <row r="18" spans="1:8" x14ac:dyDescent="0.2">
      <c r="A18" s="49"/>
      <c r="B18" s="46"/>
      <c r="C18" s="46"/>
      <c r="D18" s="46"/>
      <c r="E18" s="46"/>
      <c r="F18" s="46"/>
      <c r="G18" s="47"/>
      <c r="H18" s="48"/>
    </row>
    <row r="19" spans="1:8" x14ac:dyDescent="0.2">
      <c r="A19" s="49">
        <v>2</v>
      </c>
      <c r="B19" s="46" t="s">
        <v>9</v>
      </c>
      <c r="C19" s="46"/>
      <c r="D19" s="46"/>
      <c r="E19" s="46"/>
      <c r="F19" s="46"/>
      <c r="G19" s="47"/>
      <c r="H19" s="48"/>
    </row>
    <row r="20" spans="1:8" x14ac:dyDescent="0.2">
      <c r="A20" s="49"/>
      <c r="B20" s="46"/>
      <c r="C20" s="46"/>
      <c r="D20" s="46"/>
      <c r="E20" s="46"/>
      <c r="F20" s="46"/>
      <c r="G20" s="47"/>
      <c r="H20" s="48"/>
    </row>
    <row r="21" spans="1:8" x14ac:dyDescent="0.2">
      <c r="A21" s="49">
        <v>3</v>
      </c>
      <c r="B21" s="46" t="s">
        <v>11</v>
      </c>
      <c r="C21" s="46"/>
      <c r="D21" s="46"/>
      <c r="E21" s="46"/>
      <c r="F21" s="46"/>
      <c r="G21" s="47"/>
      <c r="H21" s="48"/>
    </row>
    <row r="22" spans="1:8" x14ac:dyDescent="0.2">
      <c r="A22" s="49"/>
      <c r="B22" s="46" t="s">
        <v>167</v>
      </c>
      <c r="C22" s="46"/>
      <c r="D22" s="46"/>
      <c r="E22" s="46"/>
      <c r="F22" s="46"/>
      <c r="G22" s="47"/>
      <c r="H22" s="48"/>
    </row>
    <row r="23" spans="1:8" x14ac:dyDescent="0.2">
      <c r="A23" s="49"/>
      <c r="B23" s="46" t="s">
        <v>13</v>
      </c>
      <c r="C23" s="46"/>
      <c r="D23" s="46"/>
      <c r="E23" s="46"/>
      <c r="F23" s="46"/>
      <c r="G23" s="47"/>
      <c r="H23" s="48"/>
    </row>
    <row r="24" spans="1:8" x14ac:dyDescent="0.2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L16" sqref="L16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L16" sqref="L16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25"/>
  <sheetViews>
    <sheetView workbookViewId="0">
      <selection activeCell="H13" sqref="H1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1192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215</v>
      </c>
      <c r="D5" s="46" t="s">
        <v>216</v>
      </c>
      <c r="E5" s="46" t="s">
        <v>161</v>
      </c>
      <c r="F5" s="46">
        <v>7000</v>
      </c>
      <c r="G5" s="47">
        <v>6815.6</v>
      </c>
      <c r="H5" s="48">
        <v>28.02</v>
      </c>
    </row>
    <row r="6" spans="1:8" x14ac:dyDescent="0.15">
      <c r="A6" s="49"/>
      <c r="B6" s="51" t="s">
        <v>209</v>
      </c>
      <c r="C6" s="46" t="s">
        <v>1446</v>
      </c>
      <c r="D6" s="46" t="s">
        <v>1193</v>
      </c>
      <c r="E6" s="46" t="s">
        <v>159</v>
      </c>
      <c r="F6" s="46">
        <v>7000</v>
      </c>
      <c r="G6" s="47">
        <v>6794.47</v>
      </c>
      <c r="H6" s="48">
        <v>27.94</v>
      </c>
    </row>
    <row r="7" spans="1:8" x14ac:dyDescent="0.15">
      <c r="A7" s="49"/>
      <c r="B7" s="51" t="s">
        <v>209</v>
      </c>
      <c r="C7" s="46" t="s">
        <v>1444</v>
      </c>
      <c r="D7" s="46" t="s">
        <v>1194</v>
      </c>
      <c r="E7" s="46" t="s">
        <v>159</v>
      </c>
      <c r="F7" s="46">
        <v>7000</v>
      </c>
      <c r="G7" s="47">
        <v>6749.06</v>
      </c>
      <c r="H7" s="48">
        <v>27.75</v>
      </c>
    </row>
    <row r="8" spans="1:8" x14ac:dyDescent="0.15">
      <c r="A8" s="49"/>
      <c r="B8" s="51" t="s">
        <v>209</v>
      </c>
      <c r="C8" s="46" t="s">
        <v>243</v>
      </c>
      <c r="D8" s="46" t="s">
        <v>1195</v>
      </c>
      <c r="E8" s="46" t="s">
        <v>161</v>
      </c>
      <c r="F8" s="46">
        <v>2000</v>
      </c>
      <c r="G8" s="47">
        <v>1940.91</v>
      </c>
      <c r="H8" s="48">
        <v>7.98</v>
      </c>
    </row>
    <row r="9" spans="1:8" x14ac:dyDescent="0.15">
      <c r="A9" s="49"/>
      <c r="B9" s="51" t="s">
        <v>209</v>
      </c>
      <c r="C9" s="46" t="s">
        <v>621</v>
      </c>
      <c r="D9" s="46" t="s">
        <v>1196</v>
      </c>
      <c r="E9" s="46" t="s">
        <v>159</v>
      </c>
      <c r="F9" s="46">
        <v>2000</v>
      </c>
      <c r="G9" s="47">
        <v>1928.22</v>
      </c>
      <c r="H9" s="48">
        <v>7.93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24228.26</v>
      </c>
      <c r="H10" s="53">
        <v>99.62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49"/>
      <c r="B12" s="46"/>
      <c r="C12" s="46"/>
      <c r="D12" s="46"/>
      <c r="E12" s="46"/>
      <c r="F12" s="46"/>
      <c r="G12" s="47"/>
      <c r="H12" s="48"/>
    </row>
    <row r="13" spans="1:8" x14ac:dyDescent="0.15">
      <c r="A13" s="54" t="s">
        <v>5</v>
      </c>
      <c r="B13" s="46"/>
      <c r="C13" s="46"/>
      <c r="D13" s="46"/>
      <c r="E13" s="46"/>
      <c r="F13" s="46"/>
      <c r="G13" s="55">
        <v>94.01</v>
      </c>
      <c r="H13" s="56">
        <v>0.38</v>
      </c>
    </row>
    <row r="14" spans="1:8" x14ac:dyDescent="0.15">
      <c r="A14" s="49"/>
      <c r="B14" s="46"/>
      <c r="C14" s="46"/>
      <c r="D14" s="46"/>
      <c r="E14" s="46"/>
      <c r="F14" s="46"/>
      <c r="G14" s="47"/>
      <c r="H14" s="48"/>
    </row>
    <row r="15" spans="1:8" ht="9.75" thickBot="1" x14ac:dyDescent="0.2">
      <c r="A15" s="49"/>
      <c r="B15" s="46"/>
      <c r="C15" s="46"/>
      <c r="D15" s="46"/>
      <c r="E15" s="40" t="s">
        <v>6</v>
      </c>
      <c r="F15" s="46"/>
      <c r="G15" s="52">
        <v>24322.27</v>
      </c>
      <c r="H15" s="53">
        <v>100</v>
      </c>
    </row>
    <row r="16" spans="1:8" ht="9.75" thickTop="1" x14ac:dyDescent="0.15">
      <c r="A16" s="49"/>
      <c r="B16" s="46"/>
      <c r="C16" s="46"/>
      <c r="D16" s="46"/>
      <c r="E16" s="46"/>
      <c r="F16" s="46"/>
      <c r="G16" s="47"/>
      <c r="H16" s="48"/>
    </row>
    <row r="17" spans="1:8" x14ac:dyDescent="0.15">
      <c r="A17" s="58" t="s">
        <v>7</v>
      </c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1</v>
      </c>
      <c r="B18" s="46" t="s">
        <v>1197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2</v>
      </c>
      <c r="B20" s="46" t="s">
        <v>9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>
        <v>3</v>
      </c>
      <c r="B22" s="46" t="s">
        <v>11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167</v>
      </c>
      <c r="C23" s="46"/>
      <c r="D23" s="46"/>
      <c r="E23" s="46"/>
      <c r="F23" s="46"/>
      <c r="G23" s="47"/>
      <c r="H23" s="48"/>
    </row>
    <row r="24" spans="1:8" x14ac:dyDescent="0.15">
      <c r="A24" s="49"/>
      <c r="B24" s="46" t="s">
        <v>13</v>
      </c>
      <c r="C24" s="46"/>
      <c r="D24" s="46"/>
      <c r="E24" s="46"/>
      <c r="F24" s="46"/>
      <c r="G24" s="47"/>
      <c r="H24" s="48"/>
    </row>
    <row r="25" spans="1:8" x14ac:dyDescent="0.15">
      <c r="A25" s="59"/>
      <c r="B25" s="60"/>
      <c r="C25" s="60"/>
      <c r="D25" s="60"/>
      <c r="E25" s="60"/>
      <c r="F25" s="60"/>
      <c r="G25" s="61"/>
      <c r="H25" s="62"/>
    </row>
  </sheetData>
  <customSheetViews>
    <customSheetView guid="{A86ADA93-E1B8-41D6-BE06-75F0585B8915}" showRuler="0">
      <selection activeCell="J17" sqref="J17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J17" sqref="J17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H28"/>
  <sheetViews>
    <sheetView workbookViewId="0">
      <selection activeCell="D31" sqref="D31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28515625" style="39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1333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221</v>
      </c>
      <c r="D5" s="46" t="s">
        <v>1332</v>
      </c>
      <c r="E5" s="46" t="s">
        <v>159</v>
      </c>
      <c r="F5" s="46">
        <v>3400</v>
      </c>
      <c r="G5" s="47">
        <v>3117.42</v>
      </c>
      <c r="H5" s="48">
        <v>29.25</v>
      </c>
    </row>
    <row r="6" spans="1:8" x14ac:dyDescent="0.15">
      <c r="A6" s="49"/>
      <c r="B6" s="51" t="s">
        <v>209</v>
      </c>
      <c r="C6" s="46" t="s">
        <v>215</v>
      </c>
      <c r="D6" s="46" t="s">
        <v>1330</v>
      </c>
      <c r="E6" s="46" t="s">
        <v>159</v>
      </c>
      <c r="F6" s="46">
        <v>3400</v>
      </c>
      <c r="G6" s="47">
        <v>3117.08</v>
      </c>
      <c r="H6" s="48">
        <v>29.25</v>
      </c>
    </row>
    <row r="7" spans="1:8" x14ac:dyDescent="0.15">
      <c r="A7" s="49"/>
      <c r="B7" s="51" t="s">
        <v>209</v>
      </c>
      <c r="C7" s="46" t="s">
        <v>1291</v>
      </c>
      <c r="D7" s="46" t="s">
        <v>1334</v>
      </c>
      <c r="E7" s="46" t="s">
        <v>159</v>
      </c>
      <c r="F7" s="46">
        <v>2000</v>
      </c>
      <c r="G7" s="47">
        <v>1833.42</v>
      </c>
      <c r="H7" s="48">
        <v>17.2</v>
      </c>
    </row>
    <row r="8" spans="1:8" x14ac:dyDescent="0.15">
      <c r="A8" s="49"/>
      <c r="B8" s="51" t="s">
        <v>209</v>
      </c>
      <c r="C8" s="46" t="s">
        <v>1420</v>
      </c>
      <c r="D8" s="46" t="s">
        <v>1335</v>
      </c>
      <c r="E8" s="46" t="s">
        <v>159</v>
      </c>
      <c r="F8" s="46">
        <v>2000</v>
      </c>
      <c r="G8" s="47">
        <v>1823.98</v>
      </c>
      <c r="H8" s="48">
        <v>17.11</v>
      </c>
    </row>
    <row r="9" spans="1:8" x14ac:dyDescent="0.15">
      <c r="A9" s="49"/>
      <c r="B9" s="51" t="s">
        <v>209</v>
      </c>
      <c r="C9" s="46" t="s">
        <v>1444</v>
      </c>
      <c r="D9" s="46" t="s">
        <v>1314</v>
      </c>
      <c r="E9" s="46" t="s">
        <v>159</v>
      </c>
      <c r="F9" s="46">
        <v>500</v>
      </c>
      <c r="G9" s="47">
        <v>457.5</v>
      </c>
      <c r="H9" s="48">
        <v>4.29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10349.4</v>
      </c>
      <c r="H10" s="53">
        <v>97.1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49"/>
      <c r="B12" s="51" t="s">
        <v>1352</v>
      </c>
      <c r="C12" s="46" t="s">
        <v>4</v>
      </c>
      <c r="D12" s="46"/>
      <c r="E12" s="46" t="s">
        <v>1352</v>
      </c>
      <c r="F12" s="46"/>
      <c r="G12" s="47">
        <v>300</v>
      </c>
      <c r="H12" s="48">
        <v>2.81</v>
      </c>
    </row>
    <row r="13" spans="1:8" ht="9.75" thickBot="1" x14ac:dyDescent="0.2">
      <c r="A13" s="49"/>
      <c r="B13" s="46"/>
      <c r="C13" s="46"/>
      <c r="D13" s="46"/>
      <c r="E13" s="40" t="s">
        <v>1460</v>
      </c>
      <c r="F13" s="46"/>
      <c r="G13" s="52">
        <v>300</v>
      </c>
      <c r="H13" s="53">
        <v>2.81</v>
      </c>
    </row>
    <row r="14" spans="1:8" ht="9.75" thickTop="1" x14ac:dyDescent="0.15">
      <c r="A14" s="49"/>
      <c r="B14" s="46"/>
      <c r="C14" s="46"/>
      <c r="D14" s="46"/>
      <c r="E14" s="46"/>
      <c r="F14" s="46"/>
      <c r="G14" s="47"/>
      <c r="H14" s="48"/>
    </row>
    <row r="15" spans="1:8" x14ac:dyDescent="0.15">
      <c r="A15" s="54" t="s">
        <v>5</v>
      </c>
      <c r="B15" s="46"/>
      <c r="C15" s="46"/>
      <c r="D15" s="46"/>
      <c r="E15" s="46"/>
      <c r="F15" s="46"/>
      <c r="G15" s="55">
        <v>8.85</v>
      </c>
      <c r="H15" s="56">
        <v>0.09</v>
      </c>
    </row>
    <row r="16" spans="1:8" x14ac:dyDescent="0.15">
      <c r="A16" s="49"/>
      <c r="B16" s="46"/>
      <c r="C16" s="46"/>
      <c r="D16" s="46"/>
      <c r="E16" s="46"/>
      <c r="F16" s="46"/>
      <c r="G16" s="47"/>
      <c r="H16" s="48"/>
    </row>
    <row r="17" spans="1:8" ht="9.75" thickBot="1" x14ac:dyDescent="0.2">
      <c r="A17" s="49"/>
      <c r="B17" s="46"/>
      <c r="C17" s="46"/>
      <c r="D17" s="46"/>
      <c r="E17" s="40" t="s">
        <v>6</v>
      </c>
      <c r="F17" s="46"/>
      <c r="G17" s="52">
        <v>10658.25</v>
      </c>
      <c r="H17" s="53">
        <v>100</v>
      </c>
    </row>
    <row r="18" spans="1:8" ht="9.75" thickTop="1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58" t="s">
        <v>7</v>
      </c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1</v>
      </c>
      <c r="B20" s="46" t="s">
        <v>1325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>
        <v>2</v>
      </c>
      <c r="B22" s="46" t="s">
        <v>9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49">
        <v>3</v>
      </c>
      <c r="B24" s="46" t="s">
        <v>11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 t="s">
        <v>167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 t="s">
        <v>13</v>
      </c>
      <c r="C26" s="46"/>
      <c r="D26" s="46"/>
      <c r="E26" s="46"/>
      <c r="F26" s="46"/>
      <c r="G26" s="47"/>
      <c r="H26" s="48"/>
    </row>
    <row r="27" spans="1:8" x14ac:dyDescent="0.15">
      <c r="A27" s="49"/>
      <c r="B27" s="46"/>
      <c r="C27" s="46"/>
      <c r="D27" s="46"/>
      <c r="E27" s="46"/>
      <c r="F27" s="46"/>
      <c r="G27" s="47"/>
      <c r="H27" s="48"/>
    </row>
    <row r="28" spans="1:8" x14ac:dyDescent="0.15">
      <c r="A28" s="59"/>
      <c r="B28" s="60"/>
      <c r="C28" s="60"/>
      <c r="D28" s="60"/>
      <c r="E28" s="60"/>
      <c r="F28" s="60"/>
      <c r="G28" s="61"/>
      <c r="H28" s="62"/>
    </row>
  </sheetData>
  <customSheetViews>
    <customSheetView guid="{A86ADA93-E1B8-41D6-BE06-75F0585B8915}" showRuler="0">
      <selection activeCell="D31" sqref="D31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D31" sqref="D31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33"/>
  <sheetViews>
    <sheetView workbookViewId="0">
      <selection activeCell="K13" sqref="K1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1185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9.9000000000000005E-2</v>
      </c>
      <c r="C6" s="46" t="s">
        <v>1366</v>
      </c>
      <c r="D6" s="46" t="s">
        <v>673</v>
      </c>
      <c r="E6" s="46" t="s">
        <v>1472</v>
      </c>
      <c r="F6" s="46">
        <v>96</v>
      </c>
      <c r="G6" s="47">
        <v>957.98</v>
      </c>
      <c r="H6" s="48">
        <v>13.07</v>
      </c>
    </row>
    <row r="7" spans="1:8" x14ac:dyDescent="0.15">
      <c r="A7" s="49"/>
      <c r="B7" s="50">
        <v>9.4E-2</v>
      </c>
      <c r="C7" s="46" t="s">
        <v>308</v>
      </c>
      <c r="D7" s="46" t="s">
        <v>765</v>
      </c>
      <c r="E7" s="46" t="s">
        <v>1472</v>
      </c>
      <c r="F7" s="46">
        <v>96</v>
      </c>
      <c r="G7" s="47">
        <v>957.5</v>
      </c>
      <c r="H7" s="48">
        <v>13.06</v>
      </c>
    </row>
    <row r="8" spans="1:8" x14ac:dyDescent="0.15">
      <c r="A8" s="49"/>
      <c r="B8" s="50">
        <v>9.5000000000000001E-2</v>
      </c>
      <c r="C8" s="46" t="s">
        <v>708</v>
      </c>
      <c r="D8" s="46" t="s">
        <v>200</v>
      </c>
      <c r="E8" s="46" t="s">
        <v>1472</v>
      </c>
      <c r="F8" s="46">
        <v>95</v>
      </c>
      <c r="G8" s="47">
        <v>948.45</v>
      </c>
      <c r="H8" s="48">
        <v>12.94</v>
      </c>
    </row>
    <row r="9" spans="1:8" x14ac:dyDescent="0.15">
      <c r="A9" s="49"/>
      <c r="B9" s="51" t="s">
        <v>193</v>
      </c>
      <c r="C9" s="46" t="s">
        <v>420</v>
      </c>
      <c r="D9" s="46" t="s">
        <v>1186</v>
      </c>
      <c r="E9" s="46" t="s">
        <v>97</v>
      </c>
      <c r="F9" s="46">
        <v>95</v>
      </c>
      <c r="G9" s="47">
        <v>945.48</v>
      </c>
      <c r="H9" s="48">
        <v>12.9</v>
      </c>
    </row>
    <row r="10" spans="1:8" x14ac:dyDescent="0.15">
      <c r="A10" s="49"/>
      <c r="B10" s="50">
        <v>0.115</v>
      </c>
      <c r="C10" s="46" t="s">
        <v>361</v>
      </c>
      <c r="D10" s="46" t="s">
        <v>672</v>
      </c>
      <c r="E10" s="46" t="s">
        <v>1472</v>
      </c>
      <c r="F10" s="46">
        <v>93</v>
      </c>
      <c r="G10" s="47">
        <v>931.32</v>
      </c>
      <c r="H10" s="48">
        <v>12.71</v>
      </c>
    </row>
    <row r="11" spans="1:8" x14ac:dyDescent="0.15">
      <c r="A11" s="49"/>
      <c r="B11" s="50">
        <v>0.114</v>
      </c>
      <c r="C11" s="46" t="s">
        <v>170</v>
      </c>
      <c r="D11" s="46" t="s">
        <v>383</v>
      </c>
      <c r="E11" s="46" t="s">
        <v>1472</v>
      </c>
      <c r="F11" s="46">
        <v>50</v>
      </c>
      <c r="G11" s="47">
        <v>500.19</v>
      </c>
      <c r="H11" s="48">
        <v>6.82</v>
      </c>
    </row>
    <row r="12" spans="1:8" x14ac:dyDescent="0.15">
      <c r="A12" s="49"/>
      <c r="B12" s="50">
        <v>8.4000000000000005E-2</v>
      </c>
      <c r="C12" s="46" t="s">
        <v>1187</v>
      </c>
      <c r="D12" s="46" t="s">
        <v>1188</v>
      </c>
      <c r="E12" s="46" t="s">
        <v>1472</v>
      </c>
      <c r="F12" s="46">
        <v>50</v>
      </c>
      <c r="G12" s="47">
        <v>498.72</v>
      </c>
      <c r="H12" s="48">
        <v>6.8</v>
      </c>
    </row>
    <row r="13" spans="1:8" ht="9.75" thickBot="1" x14ac:dyDescent="0.2">
      <c r="A13" s="49"/>
      <c r="B13" s="46"/>
      <c r="C13" s="46"/>
      <c r="D13" s="46"/>
      <c r="E13" s="40" t="s">
        <v>1460</v>
      </c>
      <c r="F13" s="46"/>
      <c r="G13" s="52">
        <v>5739.64</v>
      </c>
      <c r="H13" s="53">
        <v>78.3</v>
      </c>
    </row>
    <row r="14" spans="1:8" ht="9.75" thickTop="1" x14ac:dyDescent="0.15">
      <c r="A14" s="49"/>
      <c r="B14" s="46"/>
      <c r="C14" s="46"/>
      <c r="D14" s="46"/>
      <c r="E14" s="46"/>
      <c r="F14" s="46"/>
      <c r="G14" s="47"/>
      <c r="H14" s="48"/>
    </row>
    <row r="15" spans="1:8" ht="12.75" x14ac:dyDescent="0.2">
      <c r="A15" s="112" t="s">
        <v>154</v>
      </c>
      <c r="B15" s="113"/>
      <c r="C15" s="113"/>
      <c r="D15" s="46"/>
      <c r="E15" s="46"/>
      <c r="F15" s="46"/>
      <c r="G15" s="47"/>
      <c r="H15" s="48"/>
    </row>
    <row r="16" spans="1:8" ht="12.75" x14ac:dyDescent="0.2">
      <c r="A16" s="49"/>
      <c r="B16" s="114" t="s">
        <v>155</v>
      </c>
      <c r="C16" s="113"/>
      <c r="D16" s="46"/>
      <c r="E16" s="46"/>
      <c r="F16" s="46"/>
      <c r="G16" s="47"/>
      <c r="H16" s="48"/>
    </row>
    <row r="17" spans="1:8" x14ac:dyDescent="0.15">
      <c r="A17" s="49"/>
      <c r="B17" s="51" t="s">
        <v>209</v>
      </c>
      <c r="C17" s="46" t="s">
        <v>808</v>
      </c>
      <c r="D17" s="46" t="s">
        <v>1189</v>
      </c>
      <c r="E17" s="46" t="s">
        <v>159</v>
      </c>
      <c r="F17" s="46">
        <v>500</v>
      </c>
      <c r="G17" s="47">
        <v>489</v>
      </c>
      <c r="H17" s="48">
        <v>6.67</v>
      </c>
    </row>
    <row r="18" spans="1:8" x14ac:dyDescent="0.15">
      <c r="A18" s="49"/>
      <c r="B18" s="51" t="s">
        <v>209</v>
      </c>
      <c r="C18" s="46" t="s">
        <v>1446</v>
      </c>
      <c r="D18" s="46" t="s">
        <v>1190</v>
      </c>
      <c r="E18" s="46" t="s">
        <v>159</v>
      </c>
      <c r="F18" s="46">
        <v>500</v>
      </c>
      <c r="G18" s="47">
        <v>488.8</v>
      </c>
      <c r="H18" s="48">
        <v>6.67</v>
      </c>
    </row>
    <row r="19" spans="1:8" ht="9.75" thickBot="1" x14ac:dyDescent="0.2">
      <c r="A19" s="49"/>
      <c r="B19" s="46"/>
      <c r="C19" s="46"/>
      <c r="D19" s="46"/>
      <c r="E19" s="40" t="s">
        <v>1460</v>
      </c>
      <c r="F19" s="46"/>
      <c r="G19" s="52">
        <v>977.8</v>
      </c>
      <c r="H19" s="53">
        <v>13.34</v>
      </c>
    </row>
    <row r="20" spans="1:8" ht="9.75" thickTop="1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54" t="s">
        <v>5</v>
      </c>
      <c r="B21" s="46"/>
      <c r="C21" s="46"/>
      <c r="D21" s="46"/>
      <c r="E21" s="46"/>
      <c r="F21" s="46"/>
      <c r="G21" s="55">
        <v>612.64</v>
      </c>
      <c r="H21" s="56">
        <v>8.36</v>
      </c>
    </row>
    <row r="22" spans="1:8" x14ac:dyDescent="0.15">
      <c r="A22" s="49"/>
      <c r="B22" s="46"/>
      <c r="C22" s="46"/>
      <c r="D22" s="46"/>
      <c r="E22" s="46"/>
      <c r="F22" s="46"/>
      <c r="G22" s="47"/>
      <c r="H22" s="48"/>
    </row>
    <row r="23" spans="1:8" ht="9.75" thickBot="1" x14ac:dyDescent="0.2">
      <c r="A23" s="49"/>
      <c r="B23" s="46"/>
      <c r="C23" s="46"/>
      <c r="D23" s="46"/>
      <c r="E23" s="40" t="s">
        <v>6</v>
      </c>
      <c r="F23" s="46"/>
      <c r="G23" s="52">
        <v>7330.08</v>
      </c>
      <c r="H23" s="53">
        <v>100</v>
      </c>
    </row>
    <row r="24" spans="1:8" ht="9.75" thickTop="1" x14ac:dyDescent="0.15">
      <c r="A24" s="49"/>
      <c r="B24" s="46"/>
      <c r="C24" s="46"/>
      <c r="D24" s="46"/>
      <c r="E24" s="46"/>
      <c r="F24" s="46"/>
      <c r="G24" s="47"/>
      <c r="H24" s="48"/>
    </row>
    <row r="25" spans="1:8" x14ac:dyDescent="0.15">
      <c r="A25" s="58" t="s">
        <v>7</v>
      </c>
      <c r="B25" s="46"/>
      <c r="C25" s="46"/>
      <c r="D25" s="46"/>
      <c r="E25" s="46"/>
      <c r="F25" s="46"/>
      <c r="G25" s="47"/>
      <c r="H25" s="48"/>
    </row>
    <row r="26" spans="1:8" x14ac:dyDescent="0.15">
      <c r="A26" s="49">
        <v>1</v>
      </c>
      <c r="B26" s="46" t="s">
        <v>1191</v>
      </c>
      <c r="C26" s="46"/>
      <c r="D26" s="46"/>
      <c r="E26" s="46"/>
      <c r="F26" s="46"/>
      <c r="G26" s="47"/>
      <c r="H26" s="48"/>
    </row>
    <row r="27" spans="1:8" x14ac:dyDescent="0.15">
      <c r="A27" s="49"/>
      <c r="B27" s="46"/>
      <c r="C27" s="46"/>
      <c r="D27" s="46"/>
      <c r="E27" s="46"/>
      <c r="F27" s="46"/>
      <c r="G27" s="47"/>
      <c r="H27" s="48"/>
    </row>
    <row r="28" spans="1:8" x14ac:dyDescent="0.15">
      <c r="A28" s="49">
        <v>2</v>
      </c>
      <c r="B28" s="46" t="s">
        <v>9</v>
      </c>
      <c r="C28" s="46"/>
      <c r="D28" s="46"/>
      <c r="E28" s="46"/>
      <c r="F28" s="46"/>
      <c r="G28" s="47"/>
      <c r="H28" s="48"/>
    </row>
    <row r="29" spans="1:8" x14ac:dyDescent="0.15">
      <c r="A29" s="49"/>
      <c r="B29" s="46"/>
      <c r="C29" s="46"/>
      <c r="D29" s="46"/>
      <c r="E29" s="46"/>
      <c r="F29" s="46"/>
      <c r="G29" s="47"/>
      <c r="H29" s="48"/>
    </row>
    <row r="30" spans="1:8" x14ac:dyDescent="0.15">
      <c r="A30" s="49">
        <v>3</v>
      </c>
      <c r="B30" s="46" t="s">
        <v>11</v>
      </c>
      <c r="C30" s="46"/>
      <c r="D30" s="46"/>
      <c r="E30" s="46"/>
      <c r="F30" s="46"/>
      <c r="G30" s="47"/>
      <c r="H30" s="48"/>
    </row>
    <row r="31" spans="1:8" x14ac:dyDescent="0.15">
      <c r="A31" s="49"/>
      <c r="B31" s="46" t="s">
        <v>167</v>
      </c>
      <c r="C31" s="46"/>
      <c r="D31" s="46"/>
      <c r="E31" s="46"/>
      <c r="F31" s="46"/>
      <c r="G31" s="47"/>
      <c r="H31" s="48"/>
    </row>
    <row r="32" spans="1:8" x14ac:dyDescent="0.15">
      <c r="A32" s="49"/>
      <c r="B32" s="46" t="s">
        <v>13</v>
      </c>
      <c r="C32" s="46"/>
      <c r="D32" s="46"/>
      <c r="E32" s="46"/>
      <c r="F32" s="46"/>
      <c r="G32" s="47"/>
      <c r="H32" s="48"/>
    </row>
    <row r="33" spans="1:8" x14ac:dyDescent="0.15">
      <c r="A33" s="59"/>
      <c r="B33" s="60"/>
      <c r="C33" s="60"/>
      <c r="D33" s="60"/>
      <c r="E33" s="60"/>
      <c r="F33" s="60"/>
      <c r="G33" s="61"/>
      <c r="H33" s="62"/>
    </row>
  </sheetData>
  <customSheetViews>
    <customSheetView guid="{A86ADA93-E1B8-41D6-BE06-75F0585B8915}" showRuler="0">
      <selection activeCell="K13" sqref="K13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K13" sqref="K13"/>
      <pageMargins left="0.75" right="0.75" top="1" bottom="1" header="0.5" footer="0.5"/>
      <pageSetup orientation="portrait" r:id="rId2"/>
      <headerFooter alignWithMargins="0"/>
    </customSheetView>
  </customSheetViews>
  <mergeCells count="6">
    <mergeCell ref="A15:C15"/>
    <mergeCell ref="B16:C16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K39"/>
  <sheetViews>
    <sheetView workbookViewId="0">
      <selection activeCell="J20" sqref="J2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0" width="9.140625" style="39"/>
    <col min="11" max="11" width="9.42578125" style="39" bestFit="1" customWidth="1"/>
    <col min="12" max="16384" width="9.140625" style="39"/>
  </cols>
  <sheetData>
    <row r="1" spans="1:11" x14ac:dyDescent="0.15">
      <c r="A1" s="34"/>
      <c r="B1" s="35"/>
      <c r="C1" s="36" t="s">
        <v>1175</v>
      </c>
      <c r="D1" s="35"/>
      <c r="E1" s="35"/>
      <c r="F1" s="35"/>
      <c r="G1" s="37"/>
      <c r="H1" s="38"/>
    </row>
    <row r="2" spans="1:11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11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11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11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11" x14ac:dyDescent="0.15">
      <c r="A6" s="49"/>
      <c r="B6" s="51" t="s">
        <v>57</v>
      </c>
      <c r="C6" s="46" t="s">
        <v>1463</v>
      </c>
      <c r="D6" s="46" t="s">
        <v>1176</v>
      </c>
      <c r="E6" s="46" t="s">
        <v>42</v>
      </c>
      <c r="F6" s="46">
        <v>100</v>
      </c>
      <c r="G6" s="47">
        <v>856.31</v>
      </c>
      <c r="H6" s="48">
        <v>14.06</v>
      </c>
    </row>
    <row r="7" spans="1:11" x14ac:dyDescent="0.15">
      <c r="A7" s="49"/>
      <c r="B7" s="50">
        <v>0.10299999999999999</v>
      </c>
      <c r="C7" s="46" t="s">
        <v>1177</v>
      </c>
      <c r="D7" s="46" t="s">
        <v>113</v>
      </c>
      <c r="E7" s="46" t="s">
        <v>53</v>
      </c>
      <c r="F7" s="46">
        <v>150</v>
      </c>
      <c r="G7" s="47">
        <v>748.53</v>
      </c>
      <c r="H7" s="48">
        <v>12.29</v>
      </c>
    </row>
    <row r="8" spans="1:11" x14ac:dyDescent="0.15">
      <c r="A8" s="49"/>
      <c r="B8" s="50">
        <v>9.9000000000000005E-2</v>
      </c>
      <c r="C8" s="46" t="s">
        <v>308</v>
      </c>
      <c r="D8" s="46" t="s">
        <v>201</v>
      </c>
      <c r="E8" s="46" t="s">
        <v>1472</v>
      </c>
      <c r="F8" s="46">
        <v>70</v>
      </c>
      <c r="G8" s="47">
        <v>697.97</v>
      </c>
      <c r="H8" s="48">
        <v>11.46</v>
      </c>
    </row>
    <row r="9" spans="1:11" x14ac:dyDescent="0.15">
      <c r="A9" s="49"/>
      <c r="B9" s="51" t="s">
        <v>193</v>
      </c>
      <c r="C9" s="46" t="s">
        <v>1178</v>
      </c>
      <c r="D9" s="46" t="s">
        <v>195</v>
      </c>
      <c r="E9" s="46" t="s">
        <v>65</v>
      </c>
      <c r="F9" s="46">
        <v>70</v>
      </c>
      <c r="G9" s="47">
        <v>696.39</v>
      </c>
      <c r="H9" s="48">
        <v>11.44</v>
      </c>
    </row>
    <row r="10" spans="1:11" x14ac:dyDescent="0.15">
      <c r="A10" s="49"/>
      <c r="B10" s="50">
        <v>9.6799999999999997E-2</v>
      </c>
      <c r="C10" s="46" t="s">
        <v>1366</v>
      </c>
      <c r="D10" s="46" t="s">
        <v>1179</v>
      </c>
      <c r="E10" s="46" t="s">
        <v>1472</v>
      </c>
      <c r="F10" s="46">
        <v>50</v>
      </c>
      <c r="G10" s="47">
        <v>498.5</v>
      </c>
      <c r="H10" s="48">
        <v>8.19</v>
      </c>
    </row>
    <row r="11" spans="1:11" x14ac:dyDescent="0.15">
      <c r="A11" s="49"/>
      <c r="B11" s="50">
        <v>7.1999999999999995E-2</v>
      </c>
      <c r="C11" s="46" t="s">
        <v>361</v>
      </c>
      <c r="D11" s="46" t="s">
        <v>1180</v>
      </c>
      <c r="E11" s="46" t="s">
        <v>1472</v>
      </c>
      <c r="F11" s="46">
        <v>46</v>
      </c>
      <c r="G11" s="47">
        <v>445.08</v>
      </c>
      <c r="H11" s="48">
        <v>7.31</v>
      </c>
      <c r="K11" s="63"/>
    </row>
    <row r="12" spans="1:11" x14ac:dyDescent="0.15">
      <c r="A12" s="49"/>
      <c r="B12" s="50">
        <v>8.8999999999999996E-2</v>
      </c>
      <c r="C12" s="46" t="s">
        <v>170</v>
      </c>
      <c r="D12" s="46" t="s">
        <v>1181</v>
      </c>
      <c r="E12" s="46" t="s">
        <v>1472</v>
      </c>
      <c r="F12" s="46">
        <v>44</v>
      </c>
      <c r="G12" s="47">
        <v>434.82</v>
      </c>
      <c r="H12" s="48">
        <v>7.14</v>
      </c>
      <c r="K12" s="63"/>
    </row>
    <row r="13" spans="1:11" x14ac:dyDescent="0.15">
      <c r="A13" s="49"/>
      <c r="B13" s="50">
        <v>9.4700000000000006E-2</v>
      </c>
      <c r="C13" s="46" t="s">
        <v>752</v>
      </c>
      <c r="D13" s="46" t="s">
        <v>1182</v>
      </c>
      <c r="E13" s="46" t="s">
        <v>1472</v>
      </c>
      <c r="F13" s="46">
        <v>21</v>
      </c>
      <c r="G13" s="47">
        <v>261.37</v>
      </c>
      <c r="H13" s="48">
        <v>4.29</v>
      </c>
      <c r="K13" s="63"/>
    </row>
    <row r="14" spans="1:11" ht="9.75" thickBot="1" x14ac:dyDescent="0.2">
      <c r="A14" s="49"/>
      <c r="B14" s="46"/>
      <c r="C14" s="46"/>
      <c r="D14" s="46"/>
      <c r="E14" s="40" t="s">
        <v>1460</v>
      </c>
      <c r="F14" s="46"/>
      <c r="G14" s="52">
        <v>4638.97</v>
      </c>
      <c r="H14" s="53">
        <v>76.180000000000007</v>
      </c>
      <c r="K14" s="63"/>
    </row>
    <row r="15" spans="1:11" ht="13.5" thickTop="1" x14ac:dyDescent="0.2">
      <c r="A15" s="49"/>
      <c r="B15" s="115" t="s">
        <v>1469</v>
      </c>
      <c r="C15" s="113"/>
      <c r="D15" s="46"/>
      <c r="E15" s="46"/>
      <c r="F15" s="46"/>
      <c r="G15" s="47"/>
      <c r="H15" s="48"/>
    </row>
    <row r="16" spans="1:11" x14ac:dyDescent="0.15">
      <c r="A16" s="49"/>
      <c r="B16" s="50">
        <v>9.8400000000000001E-2</v>
      </c>
      <c r="C16" s="46" t="s">
        <v>1470</v>
      </c>
      <c r="D16" s="46" t="s">
        <v>208</v>
      </c>
      <c r="E16" s="46" t="s">
        <v>1472</v>
      </c>
      <c r="F16" s="46">
        <v>70</v>
      </c>
      <c r="G16" s="47">
        <v>698.56</v>
      </c>
      <c r="H16" s="48">
        <v>11.47</v>
      </c>
    </row>
    <row r="17" spans="1:11" ht="9.75" thickBot="1" x14ac:dyDescent="0.2">
      <c r="A17" s="49"/>
      <c r="B17" s="46"/>
      <c r="C17" s="46"/>
      <c r="D17" s="46"/>
      <c r="E17" s="40" t="s">
        <v>1460</v>
      </c>
      <c r="F17" s="46"/>
      <c r="G17" s="52">
        <v>698.56</v>
      </c>
      <c r="H17" s="53">
        <v>11.47</v>
      </c>
    </row>
    <row r="18" spans="1:11" ht="9.75" thickTop="1" x14ac:dyDescent="0.15">
      <c r="A18" s="49"/>
      <c r="B18" s="46"/>
      <c r="C18" s="46"/>
      <c r="D18" s="46"/>
      <c r="E18" s="46"/>
      <c r="F18" s="46"/>
      <c r="G18" s="47"/>
      <c r="H18" s="48"/>
    </row>
    <row r="19" spans="1:11" ht="12.75" x14ac:dyDescent="0.2">
      <c r="A19" s="112" t="s">
        <v>154</v>
      </c>
      <c r="B19" s="113"/>
      <c r="C19" s="113"/>
      <c r="D19" s="46"/>
      <c r="E19" s="46"/>
      <c r="F19" s="46"/>
      <c r="G19" s="47"/>
      <c r="H19" s="48"/>
      <c r="K19" s="63"/>
    </row>
    <row r="20" spans="1:11" ht="12.75" x14ac:dyDescent="0.2">
      <c r="A20" s="49"/>
      <c r="B20" s="114" t="s">
        <v>155</v>
      </c>
      <c r="C20" s="113"/>
      <c r="D20" s="46"/>
      <c r="E20" s="46"/>
      <c r="F20" s="46"/>
      <c r="G20" s="47"/>
      <c r="H20" s="48"/>
    </row>
    <row r="21" spans="1:11" x14ac:dyDescent="0.15">
      <c r="A21" s="49"/>
      <c r="B21" s="51" t="s">
        <v>209</v>
      </c>
      <c r="C21" s="46" t="s">
        <v>1372</v>
      </c>
      <c r="D21" s="46" t="s">
        <v>1183</v>
      </c>
      <c r="E21" s="46" t="s">
        <v>161</v>
      </c>
      <c r="F21" s="46">
        <v>50</v>
      </c>
      <c r="G21" s="47">
        <v>46.87</v>
      </c>
      <c r="H21" s="48">
        <v>0.77</v>
      </c>
    </row>
    <row r="22" spans="1:11" ht="9.75" thickBot="1" x14ac:dyDescent="0.2">
      <c r="A22" s="49"/>
      <c r="B22" s="46"/>
      <c r="C22" s="46"/>
      <c r="D22" s="46"/>
      <c r="E22" s="40" t="s">
        <v>1460</v>
      </c>
      <c r="F22" s="46"/>
      <c r="G22" s="52">
        <v>46.87</v>
      </c>
      <c r="H22" s="53">
        <v>0.77</v>
      </c>
    </row>
    <row r="23" spans="1:11" ht="9.75" thickTop="1" x14ac:dyDescent="0.15">
      <c r="A23" s="49"/>
      <c r="B23" s="46"/>
      <c r="C23" s="46"/>
      <c r="D23" s="46"/>
      <c r="E23" s="46"/>
      <c r="F23" s="46"/>
      <c r="G23" s="47"/>
      <c r="H23" s="48"/>
    </row>
    <row r="24" spans="1:11" x14ac:dyDescent="0.15">
      <c r="A24" s="49"/>
      <c r="B24" s="51" t="s">
        <v>1352</v>
      </c>
      <c r="C24" s="46" t="s">
        <v>4</v>
      </c>
      <c r="D24" s="46"/>
      <c r="E24" s="46" t="s">
        <v>1352</v>
      </c>
      <c r="F24" s="46"/>
      <c r="G24" s="47">
        <v>350</v>
      </c>
      <c r="H24" s="48">
        <v>5.75</v>
      </c>
    </row>
    <row r="25" spans="1:11" ht="9.75" thickBot="1" x14ac:dyDescent="0.2">
      <c r="A25" s="49"/>
      <c r="B25" s="46"/>
      <c r="C25" s="46"/>
      <c r="D25" s="46"/>
      <c r="E25" s="40" t="s">
        <v>1460</v>
      </c>
      <c r="F25" s="46"/>
      <c r="G25" s="52">
        <v>350</v>
      </c>
      <c r="H25" s="53">
        <v>5.75</v>
      </c>
    </row>
    <row r="26" spans="1:11" ht="9.75" thickTop="1" x14ac:dyDescent="0.15">
      <c r="A26" s="49"/>
      <c r="B26" s="46"/>
      <c r="C26" s="46"/>
      <c r="D26" s="46"/>
      <c r="E26" s="46"/>
      <c r="F26" s="46"/>
      <c r="G26" s="47"/>
      <c r="H26" s="48"/>
    </row>
    <row r="27" spans="1:11" x14ac:dyDescent="0.15">
      <c r="A27" s="54" t="s">
        <v>5</v>
      </c>
      <c r="B27" s="46"/>
      <c r="C27" s="46"/>
      <c r="D27" s="46"/>
      <c r="E27" s="46"/>
      <c r="F27" s="46"/>
      <c r="G27" s="55">
        <v>355.17</v>
      </c>
      <c r="H27" s="56">
        <v>5.83</v>
      </c>
    </row>
    <row r="28" spans="1:11" x14ac:dyDescent="0.15">
      <c r="A28" s="49"/>
      <c r="B28" s="46"/>
      <c r="C28" s="46"/>
      <c r="D28" s="46"/>
      <c r="E28" s="46"/>
      <c r="F28" s="46"/>
      <c r="G28" s="47"/>
      <c r="H28" s="48"/>
    </row>
    <row r="29" spans="1:11" ht="9.75" thickBot="1" x14ac:dyDescent="0.2">
      <c r="A29" s="49"/>
      <c r="B29" s="46"/>
      <c r="C29" s="46"/>
      <c r="D29" s="46"/>
      <c r="E29" s="40" t="s">
        <v>6</v>
      </c>
      <c r="F29" s="46"/>
      <c r="G29" s="52">
        <v>6089.57</v>
      </c>
      <c r="H29" s="53">
        <v>100</v>
      </c>
    </row>
    <row r="30" spans="1:11" ht="9.75" thickTop="1" x14ac:dyDescent="0.15">
      <c r="A30" s="49"/>
      <c r="B30" s="46"/>
      <c r="C30" s="46"/>
      <c r="D30" s="46"/>
      <c r="E30" s="46"/>
      <c r="F30" s="46"/>
      <c r="G30" s="47"/>
      <c r="H30" s="48"/>
    </row>
    <row r="31" spans="1:11" x14ac:dyDescent="0.15">
      <c r="A31" s="58" t="s">
        <v>7</v>
      </c>
      <c r="B31" s="46"/>
      <c r="C31" s="46"/>
      <c r="D31" s="46"/>
      <c r="E31" s="46"/>
      <c r="F31" s="46"/>
      <c r="G31" s="47"/>
      <c r="H31" s="48"/>
    </row>
    <row r="32" spans="1:11" x14ac:dyDescent="0.15">
      <c r="A32" s="49">
        <v>1</v>
      </c>
      <c r="B32" s="46" t="s">
        <v>1184</v>
      </c>
      <c r="C32" s="46"/>
      <c r="D32" s="46"/>
      <c r="E32" s="46"/>
      <c r="F32" s="46"/>
      <c r="G32" s="47"/>
      <c r="H32" s="48"/>
    </row>
    <row r="33" spans="1:8" x14ac:dyDescent="0.15">
      <c r="A33" s="49"/>
      <c r="B33" s="46"/>
      <c r="C33" s="46"/>
      <c r="D33" s="46"/>
      <c r="E33" s="46"/>
      <c r="F33" s="46"/>
      <c r="G33" s="47"/>
      <c r="H33" s="48"/>
    </row>
    <row r="34" spans="1:8" x14ac:dyDescent="0.15">
      <c r="A34" s="49">
        <v>2</v>
      </c>
      <c r="B34" s="46" t="s">
        <v>9</v>
      </c>
      <c r="C34" s="46"/>
      <c r="D34" s="46"/>
      <c r="E34" s="46"/>
      <c r="F34" s="46"/>
      <c r="G34" s="47"/>
      <c r="H34" s="48"/>
    </row>
    <row r="35" spans="1:8" x14ac:dyDescent="0.15">
      <c r="A35" s="49"/>
      <c r="B35" s="46"/>
      <c r="C35" s="46"/>
      <c r="D35" s="46"/>
      <c r="E35" s="46"/>
      <c r="F35" s="46"/>
      <c r="G35" s="47"/>
      <c r="H35" s="48"/>
    </row>
    <row r="36" spans="1:8" x14ac:dyDescent="0.15">
      <c r="A36" s="49">
        <v>3</v>
      </c>
      <c r="B36" s="46" t="s">
        <v>11</v>
      </c>
      <c r="C36" s="46"/>
      <c r="D36" s="46"/>
      <c r="E36" s="46"/>
      <c r="F36" s="46"/>
      <c r="G36" s="47"/>
      <c r="H36" s="48"/>
    </row>
    <row r="37" spans="1:8" x14ac:dyDescent="0.15">
      <c r="A37" s="49"/>
      <c r="B37" s="46" t="s">
        <v>167</v>
      </c>
      <c r="C37" s="46"/>
      <c r="D37" s="46"/>
      <c r="E37" s="46"/>
      <c r="F37" s="46"/>
      <c r="G37" s="47"/>
      <c r="H37" s="48"/>
    </row>
    <row r="38" spans="1:8" x14ac:dyDescent="0.15">
      <c r="A38" s="49"/>
      <c r="B38" s="46" t="s">
        <v>13</v>
      </c>
      <c r="C38" s="46"/>
      <c r="D38" s="46"/>
      <c r="E38" s="46"/>
      <c r="F38" s="46"/>
      <c r="G38" s="47"/>
      <c r="H38" s="48"/>
    </row>
    <row r="39" spans="1:8" x14ac:dyDescent="0.15">
      <c r="A39" s="59"/>
      <c r="B39" s="60"/>
      <c r="C39" s="60"/>
      <c r="D39" s="60"/>
      <c r="E39" s="60"/>
      <c r="F39" s="60"/>
      <c r="G39" s="61"/>
      <c r="H39" s="62"/>
    </row>
  </sheetData>
  <customSheetViews>
    <customSheetView guid="{A86ADA93-E1B8-41D6-BE06-75F0585B8915}" showRuler="0">
      <selection activeCell="J20" sqref="J20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J20" sqref="J20"/>
      <pageMargins left="0.75" right="0.75" top="1" bottom="1" header="0.5" footer="0.5"/>
      <pageSetup orientation="portrait" r:id="rId2"/>
      <headerFooter alignWithMargins="0"/>
    </customSheetView>
  </customSheetViews>
  <mergeCells count="7">
    <mergeCell ref="B15:C15"/>
    <mergeCell ref="A19:C19"/>
    <mergeCell ref="B20:C2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37"/>
  <sheetViews>
    <sheetView topLeftCell="A13" workbookViewId="0">
      <selection activeCell="G33" sqref="G3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9" width="9.28515625" style="39" customWidth="1"/>
    <col min="10" max="16384" width="9.140625" style="39"/>
  </cols>
  <sheetData>
    <row r="1" spans="1:8" x14ac:dyDescent="0.15">
      <c r="A1" s="34"/>
      <c r="B1" s="35"/>
      <c r="C1" s="36" t="s">
        <v>1167</v>
      </c>
      <c r="D1" s="36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1" t="s">
        <v>57</v>
      </c>
      <c r="C6" s="46" t="s">
        <v>162</v>
      </c>
      <c r="D6" s="46" t="s">
        <v>447</v>
      </c>
      <c r="E6" s="46" t="s">
        <v>56</v>
      </c>
      <c r="F6" s="46">
        <v>180</v>
      </c>
      <c r="G6" s="47">
        <v>2174.91</v>
      </c>
      <c r="H6" s="48">
        <v>14.67</v>
      </c>
    </row>
    <row r="7" spans="1:8" x14ac:dyDescent="0.15">
      <c r="A7" s="49"/>
      <c r="B7" s="51" t="s">
        <v>57</v>
      </c>
      <c r="C7" s="46" t="s">
        <v>657</v>
      </c>
      <c r="D7" s="46" t="s">
        <v>1168</v>
      </c>
      <c r="E7" s="46" t="s">
        <v>1468</v>
      </c>
      <c r="F7" s="46">
        <v>150</v>
      </c>
      <c r="G7" s="47">
        <v>1811.5</v>
      </c>
      <c r="H7" s="48">
        <v>12.21</v>
      </c>
    </row>
    <row r="8" spans="1:8" x14ac:dyDescent="0.15">
      <c r="A8" s="49"/>
      <c r="B8" s="51" t="s">
        <v>57</v>
      </c>
      <c r="C8" s="46" t="s">
        <v>760</v>
      </c>
      <c r="D8" s="46" t="s">
        <v>1169</v>
      </c>
      <c r="E8" s="46" t="s">
        <v>762</v>
      </c>
      <c r="F8" s="46">
        <v>180</v>
      </c>
      <c r="G8" s="47">
        <v>1785.55</v>
      </c>
      <c r="H8" s="48">
        <v>12.04</v>
      </c>
    </row>
    <row r="9" spans="1:8" x14ac:dyDescent="0.15">
      <c r="A9" s="49"/>
      <c r="B9" s="50">
        <v>0.10050000000000001</v>
      </c>
      <c r="C9" s="46" t="s">
        <v>1466</v>
      </c>
      <c r="D9" s="46" t="s">
        <v>1170</v>
      </c>
      <c r="E9" s="46" t="s">
        <v>1468</v>
      </c>
      <c r="F9" s="46">
        <v>150</v>
      </c>
      <c r="G9" s="47">
        <v>1499.14</v>
      </c>
      <c r="H9" s="48">
        <v>10.11</v>
      </c>
    </row>
    <row r="10" spans="1:8" x14ac:dyDescent="0.15">
      <c r="A10" s="49"/>
      <c r="B10" s="51" t="s">
        <v>57</v>
      </c>
      <c r="C10" s="46" t="s">
        <v>157</v>
      </c>
      <c r="D10" s="46" t="s">
        <v>1171</v>
      </c>
      <c r="E10" s="46" t="s">
        <v>56</v>
      </c>
      <c r="F10" s="46">
        <v>140</v>
      </c>
      <c r="G10" s="47">
        <v>1388.64</v>
      </c>
      <c r="H10" s="48">
        <v>9.36</v>
      </c>
    </row>
    <row r="11" spans="1:8" x14ac:dyDescent="0.15">
      <c r="A11" s="49"/>
      <c r="B11" s="51" t="s">
        <v>57</v>
      </c>
      <c r="C11" s="46" t="s">
        <v>1466</v>
      </c>
      <c r="D11" s="46" t="s">
        <v>1164</v>
      </c>
      <c r="E11" s="46" t="s">
        <v>38</v>
      </c>
      <c r="F11" s="46">
        <v>30</v>
      </c>
      <c r="G11" s="47">
        <v>332.12</v>
      </c>
      <c r="H11" s="48">
        <v>2.2400000000000002</v>
      </c>
    </row>
    <row r="12" spans="1:8" ht="9.75" thickBot="1" x14ac:dyDescent="0.2">
      <c r="A12" s="49"/>
      <c r="B12" s="46"/>
      <c r="C12" s="46"/>
      <c r="D12" s="46"/>
      <c r="E12" s="40" t="s">
        <v>1460</v>
      </c>
      <c r="F12" s="46"/>
      <c r="G12" s="52">
        <v>8991.86</v>
      </c>
      <c r="H12" s="53">
        <v>60.63</v>
      </c>
    </row>
    <row r="13" spans="1:8" ht="13.5" thickTop="1" x14ac:dyDescent="0.2">
      <c r="A13" s="49"/>
      <c r="B13" s="115" t="s">
        <v>1469</v>
      </c>
      <c r="C13" s="113"/>
      <c r="D13" s="46"/>
      <c r="E13" s="46"/>
      <c r="F13" s="46"/>
      <c r="G13" s="47"/>
      <c r="H13" s="48"/>
    </row>
    <row r="14" spans="1:8" x14ac:dyDescent="0.15">
      <c r="A14" s="49"/>
      <c r="B14" s="51" t="s">
        <v>57</v>
      </c>
      <c r="C14" s="46" t="s">
        <v>1172</v>
      </c>
      <c r="D14" s="46" t="s">
        <v>1173</v>
      </c>
      <c r="E14" s="46" t="s">
        <v>762</v>
      </c>
      <c r="F14" s="46">
        <v>70</v>
      </c>
      <c r="G14" s="47">
        <v>940.2</v>
      </c>
      <c r="H14" s="48">
        <v>6.34</v>
      </c>
    </row>
    <row r="15" spans="1:8" ht="9.75" thickBot="1" x14ac:dyDescent="0.2">
      <c r="A15" s="49"/>
      <c r="B15" s="46"/>
      <c r="C15" s="46"/>
      <c r="D15" s="46"/>
      <c r="E15" s="40" t="s">
        <v>1460</v>
      </c>
      <c r="F15" s="46"/>
      <c r="G15" s="52">
        <v>940.2</v>
      </c>
      <c r="H15" s="53">
        <v>6.34</v>
      </c>
    </row>
    <row r="16" spans="1:8" ht="9.75" thickTop="1" x14ac:dyDescent="0.15">
      <c r="A16" s="49"/>
      <c r="B16" s="46"/>
      <c r="C16" s="46"/>
      <c r="D16" s="46"/>
      <c r="E16" s="46"/>
      <c r="F16" s="46"/>
      <c r="G16" s="47"/>
      <c r="H16" s="48"/>
    </row>
    <row r="17" spans="1:8" x14ac:dyDescent="0.15">
      <c r="A17" s="112" t="s">
        <v>154</v>
      </c>
      <c r="B17" s="124"/>
      <c r="C17" s="124"/>
      <c r="D17" s="46"/>
      <c r="E17" s="46"/>
      <c r="F17" s="46"/>
      <c r="G17" s="47"/>
      <c r="H17" s="48"/>
    </row>
    <row r="18" spans="1:8" ht="12.75" x14ac:dyDescent="0.2">
      <c r="A18" s="49"/>
      <c r="B18" s="114" t="s">
        <v>155</v>
      </c>
      <c r="C18" s="113"/>
      <c r="D18" s="46"/>
      <c r="E18" s="46"/>
      <c r="F18" s="46"/>
      <c r="G18" s="47"/>
      <c r="H18" s="48"/>
    </row>
    <row r="19" spans="1:8" x14ac:dyDescent="0.15">
      <c r="A19" s="49"/>
      <c r="B19" s="51" t="s">
        <v>209</v>
      </c>
      <c r="C19" s="46" t="s">
        <v>515</v>
      </c>
      <c r="D19" s="46" t="s">
        <v>646</v>
      </c>
      <c r="E19" s="46" t="s">
        <v>159</v>
      </c>
      <c r="F19" s="46">
        <v>4400</v>
      </c>
      <c r="G19" s="47">
        <v>4362.88</v>
      </c>
      <c r="H19" s="48">
        <v>29.42</v>
      </c>
    </row>
    <row r="20" spans="1:8" ht="9.75" thickBot="1" x14ac:dyDescent="0.2">
      <c r="A20" s="49"/>
      <c r="B20" s="46"/>
      <c r="C20" s="46"/>
      <c r="D20" s="46"/>
      <c r="E20" s="40" t="s">
        <v>1460</v>
      </c>
      <c r="F20" s="46"/>
      <c r="G20" s="52">
        <v>4362.88</v>
      </c>
      <c r="H20" s="53">
        <v>29.42</v>
      </c>
    </row>
    <row r="21" spans="1:8" ht="9.75" thickTop="1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/>
      <c r="B22" s="51" t="s">
        <v>1352</v>
      </c>
      <c r="C22" s="46" t="s">
        <v>4</v>
      </c>
      <c r="D22" s="46"/>
      <c r="E22" s="46" t="s">
        <v>1352</v>
      </c>
      <c r="F22" s="46"/>
      <c r="G22" s="47">
        <v>550</v>
      </c>
      <c r="H22" s="48">
        <v>3.71</v>
      </c>
    </row>
    <row r="23" spans="1:8" ht="9.75" thickBot="1" x14ac:dyDescent="0.2">
      <c r="A23" s="49"/>
      <c r="B23" s="46"/>
      <c r="C23" s="46"/>
      <c r="D23" s="46"/>
      <c r="E23" s="40" t="s">
        <v>1460</v>
      </c>
      <c r="F23" s="46"/>
      <c r="G23" s="52">
        <v>550</v>
      </c>
      <c r="H23" s="53">
        <v>3.71</v>
      </c>
    </row>
    <row r="24" spans="1:8" ht="9.75" thickTop="1" x14ac:dyDescent="0.15">
      <c r="A24" s="49"/>
      <c r="B24" s="46"/>
      <c r="C24" s="46"/>
      <c r="D24" s="46"/>
      <c r="E24" s="46"/>
      <c r="F24" s="46"/>
      <c r="G24" s="47"/>
      <c r="H24" s="48"/>
    </row>
    <row r="25" spans="1:8" x14ac:dyDescent="0.15">
      <c r="A25" s="54" t="s">
        <v>5</v>
      </c>
      <c r="B25" s="46"/>
      <c r="C25" s="46"/>
      <c r="D25" s="46"/>
      <c r="E25" s="46"/>
      <c r="F25" s="46"/>
      <c r="G25" s="102">
        <v>-14.43</v>
      </c>
      <c r="H25" s="103">
        <v>-0.1</v>
      </c>
    </row>
    <row r="26" spans="1:8" x14ac:dyDescent="0.15">
      <c r="A26" s="49"/>
      <c r="B26" s="46"/>
      <c r="C26" s="46"/>
      <c r="D26" s="46"/>
      <c r="E26" s="46"/>
      <c r="F26" s="46"/>
      <c r="G26" s="47"/>
      <c r="H26" s="48"/>
    </row>
    <row r="27" spans="1:8" ht="9.75" thickBot="1" x14ac:dyDescent="0.2">
      <c r="A27" s="49"/>
      <c r="B27" s="46"/>
      <c r="C27" s="46"/>
      <c r="D27" s="46"/>
      <c r="E27" s="40" t="s">
        <v>6</v>
      </c>
      <c r="F27" s="46"/>
      <c r="G27" s="52">
        <v>14830.51</v>
      </c>
      <c r="H27" s="53">
        <v>100</v>
      </c>
    </row>
    <row r="28" spans="1:8" ht="9.75" thickTop="1" x14ac:dyDescent="0.15">
      <c r="A28" s="49"/>
      <c r="B28" s="46"/>
      <c r="C28" s="46"/>
      <c r="D28" s="46"/>
      <c r="E28" s="46"/>
      <c r="F28" s="46"/>
      <c r="G28" s="47"/>
      <c r="H28" s="48"/>
    </row>
    <row r="29" spans="1:8" x14ac:dyDescent="0.15">
      <c r="A29" s="58" t="s">
        <v>7</v>
      </c>
      <c r="B29" s="46"/>
      <c r="C29" s="46"/>
      <c r="D29" s="46"/>
      <c r="E29" s="46"/>
      <c r="F29" s="46"/>
      <c r="G29" s="47"/>
      <c r="H29" s="48"/>
    </row>
    <row r="30" spans="1:8" x14ac:dyDescent="0.15">
      <c r="A30" s="49">
        <v>1</v>
      </c>
      <c r="B30" s="46" t="s">
        <v>1174</v>
      </c>
      <c r="C30" s="46"/>
      <c r="D30" s="46"/>
      <c r="E30" s="46"/>
      <c r="F30" s="46"/>
      <c r="G30" s="47"/>
      <c r="H30" s="48"/>
    </row>
    <row r="31" spans="1:8" x14ac:dyDescent="0.15">
      <c r="A31" s="49"/>
      <c r="B31" s="46"/>
      <c r="C31" s="46"/>
      <c r="D31" s="46"/>
      <c r="E31" s="46"/>
      <c r="F31" s="46"/>
      <c r="G31" s="47"/>
      <c r="H31" s="48"/>
    </row>
    <row r="32" spans="1:8" x14ac:dyDescent="0.15">
      <c r="A32" s="49">
        <v>2</v>
      </c>
      <c r="B32" s="46" t="s">
        <v>9</v>
      </c>
      <c r="C32" s="46"/>
      <c r="D32" s="46"/>
      <c r="E32" s="46"/>
      <c r="F32" s="46"/>
      <c r="G32" s="47"/>
      <c r="H32" s="48"/>
    </row>
    <row r="33" spans="1:8" x14ac:dyDescent="0.15">
      <c r="A33" s="49"/>
      <c r="B33" s="46"/>
      <c r="C33" s="46"/>
      <c r="D33" s="46"/>
      <c r="E33" s="46"/>
      <c r="F33" s="46"/>
      <c r="G33" s="47"/>
      <c r="H33" s="48"/>
    </row>
    <row r="34" spans="1:8" x14ac:dyDescent="0.15">
      <c r="A34" s="49">
        <v>3</v>
      </c>
      <c r="B34" s="46" t="s">
        <v>11</v>
      </c>
      <c r="C34" s="46"/>
      <c r="D34" s="46"/>
      <c r="E34" s="46"/>
      <c r="F34" s="46"/>
      <c r="G34" s="47"/>
      <c r="H34" s="48"/>
    </row>
    <row r="35" spans="1:8" x14ac:dyDescent="0.15">
      <c r="A35" s="49"/>
      <c r="B35" s="46" t="s">
        <v>167</v>
      </c>
      <c r="C35" s="46"/>
      <c r="D35" s="46"/>
      <c r="E35" s="46"/>
      <c r="F35" s="46"/>
      <c r="G35" s="47"/>
      <c r="H35" s="48"/>
    </row>
    <row r="36" spans="1:8" x14ac:dyDescent="0.15">
      <c r="A36" s="49"/>
      <c r="B36" s="46" t="s">
        <v>13</v>
      </c>
      <c r="C36" s="46"/>
      <c r="D36" s="46"/>
      <c r="E36" s="46"/>
      <c r="F36" s="46"/>
      <c r="G36" s="47"/>
      <c r="H36" s="48"/>
    </row>
    <row r="37" spans="1:8" x14ac:dyDescent="0.15">
      <c r="A37" s="59"/>
      <c r="B37" s="60"/>
      <c r="C37" s="60"/>
      <c r="D37" s="60"/>
      <c r="E37" s="60"/>
      <c r="F37" s="60"/>
      <c r="G37" s="61"/>
      <c r="H37" s="62"/>
    </row>
  </sheetData>
  <customSheetViews>
    <customSheetView guid="{A86ADA93-E1B8-41D6-BE06-75F0585B8915}" showRuler="0" topLeftCell="A13">
      <selection activeCell="M6" sqref="M6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G38" sqref="G38"/>
      <pageMargins left="0.75" right="0.75" top="1" bottom="1" header="0.5" footer="0.5"/>
      <pageSetup orientation="portrait" r:id="rId2"/>
      <headerFooter alignWithMargins="0"/>
    </customSheetView>
  </customSheetViews>
  <mergeCells count="7">
    <mergeCell ref="B13:C13"/>
    <mergeCell ref="A17:C17"/>
    <mergeCell ref="B18:C18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H31"/>
  <sheetViews>
    <sheetView workbookViewId="0">
      <selection activeCell="M6" sqref="M6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9" width="9.28515625" style="39" customWidth="1"/>
    <col min="10" max="16384" width="9.140625" style="39"/>
  </cols>
  <sheetData>
    <row r="1" spans="1:8" x14ac:dyDescent="0.15">
      <c r="A1" s="34"/>
      <c r="B1" s="35"/>
      <c r="C1" s="36" t="s">
        <v>1162</v>
      </c>
      <c r="D1" s="36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1" t="s">
        <v>57</v>
      </c>
      <c r="C6" s="46" t="s">
        <v>1466</v>
      </c>
      <c r="D6" s="46" t="s">
        <v>1163</v>
      </c>
      <c r="E6" s="46" t="s">
        <v>38</v>
      </c>
      <c r="F6" s="46">
        <v>250</v>
      </c>
      <c r="G6" s="47">
        <v>2901.54</v>
      </c>
      <c r="H6" s="48">
        <v>11.5</v>
      </c>
    </row>
    <row r="7" spans="1:8" x14ac:dyDescent="0.15">
      <c r="A7" s="49"/>
      <c r="B7" s="51" t="s">
        <v>57</v>
      </c>
      <c r="C7" s="46" t="s">
        <v>1466</v>
      </c>
      <c r="D7" s="46" t="s">
        <v>1164</v>
      </c>
      <c r="E7" s="46" t="s">
        <v>38</v>
      </c>
      <c r="F7" s="46">
        <v>40</v>
      </c>
      <c r="G7" s="47">
        <v>442.83</v>
      </c>
      <c r="H7" s="48">
        <v>1.76</v>
      </c>
    </row>
    <row r="8" spans="1:8" ht="9.75" thickBot="1" x14ac:dyDescent="0.2">
      <c r="A8" s="49"/>
      <c r="B8" s="46"/>
      <c r="C8" s="46"/>
      <c r="D8" s="46"/>
      <c r="E8" s="40" t="s">
        <v>1460</v>
      </c>
      <c r="F8" s="46"/>
      <c r="G8" s="52">
        <v>3344.37</v>
      </c>
      <c r="H8" s="53">
        <v>13.26</v>
      </c>
    </row>
    <row r="9" spans="1:8" ht="9.75" thickTop="1" x14ac:dyDescent="0.15">
      <c r="A9" s="49"/>
      <c r="B9" s="46"/>
      <c r="C9" s="46"/>
      <c r="D9" s="46"/>
      <c r="E9" s="46"/>
      <c r="F9" s="46"/>
      <c r="G9" s="47"/>
      <c r="H9" s="48"/>
    </row>
    <row r="10" spans="1:8" ht="12.75" x14ac:dyDescent="0.2">
      <c r="A10" s="112" t="s">
        <v>154</v>
      </c>
      <c r="B10" s="113"/>
      <c r="C10" s="113"/>
      <c r="D10" s="46"/>
      <c r="E10" s="46"/>
      <c r="F10" s="46"/>
      <c r="G10" s="47"/>
      <c r="H10" s="48"/>
    </row>
    <row r="11" spans="1:8" ht="12.75" x14ac:dyDescent="0.2">
      <c r="A11" s="49"/>
      <c r="B11" s="114" t="s">
        <v>155</v>
      </c>
      <c r="C11" s="113"/>
      <c r="D11" s="46"/>
      <c r="E11" s="46"/>
      <c r="F11" s="46"/>
      <c r="G11" s="47"/>
      <c r="H11" s="48"/>
    </row>
    <row r="12" spans="1:8" x14ac:dyDescent="0.15">
      <c r="A12" s="49"/>
      <c r="B12" s="51" t="s">
        <v>209</v>
      </c>
      <c r="C12" s="46" t="s">
        <v>636</v>
      </c>
      <c r="D12" s="46" t="s">
        <v>781</v>
      </c>
      <c r="E12" s="46" t="s">
        <v>159</v>
      </c>
      <c r="F12" s="46">
        <v>7500</v>
      </c>
      <c r="G12" s="47">
        <v>7495.85</v>
      </c>
      <c r="H12" s="48">
        <v>29.72</v>
      </c>
    </row>
    <row r="13" spans="1:8" x14ac:dyDescent="0.15">
      <c r="A13" s="49"/>
      <c r="B13" s="51" t="s">
        <v>209</v>
      </c>
      <c r="C13" s="46" t="s">
        <v>515</v>
      </c>
      <c r="D13" s="46" t="s">
        <v>1165</v>
      </c>
      <c r="E13" s="46" t="s">
        <v>159</v>
      </c>
      <c r="F13" s="46">
        <v>7500</v>
      </c>
      <c r="G13" s="47">
        <v>7495.17</v>
      </c>
      <c r="H13" s="48">
        <v>29.71</v>
      </c>
    </row>
    <row r="14" spans="1:8" ht="9.75" thickBot="1" x14ac:dyDescent="0.2">
      <c r="A14" s="49"/>
      <c r="B14" s="46"/>
      <c r="C14" s="46"/>
      <c r="D14" s="46"/>
      <c r="E14" s="40" t="s">
        <v>1460</v>
      </c>
      <c r="F14" s="46"/>
      <c r="G14" s="52">
        <v>14991.02</v>
      </c>
      <c r="H14" s="53">
        <v>59.43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49"/>
      <c r="B16" s="51" t="s">
        <v>1352</v>
      </c>
      <c r="C16" s="46" t="s">
        <v>4</v>
      </c>
      <c r="D16" s="46"/>
      <c r="E16" s="46" t="s">
        <v>1352</v>
      </c>
      <c r="F16" s="46"/>
      <c r="G16" s="47">
        <v>6950</v>
      </c>
      <c r="H16" s="48">
        <v>27.55</v>
      </c>
    </row>
    <row r="17" spans="1:8" ht="9.75" thickBot="1" x14ac:dyDescent="0.2">
      <c r="A17" s="49"/>
      <c r="B17" s="46"/>
      <c r="C17" s="46"/>
      <c r="D17" s="46"/>
      <c r="E17" s="40" t="s">
        <v>1460</v>
      </c>
      <c r="F17" s="46"/>
      <c r="G17" s="52">
        <v>6950</v>
      </c>
      <c r="H17" s="53">
        <v>27.55</v>
      </c>
    </row>
    <row r="18" spans="1:8" ht="9.75" thickTop="1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54" t="s">
        <v>5</v>
      </c>
      <c r="B19" s="46"/>
      <c r="C19" s="46"/>
      <c r="D19" s="46"/>
      <c r="E19" s="46"/>
      <c r="F19" s="46"/>
      <c r="G19" s="104">
        <v>-59.72</v>
      </c>
      <c r="H19" s="105">
        <v>-0.24</v>
      </c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ht="9.75" thickBot="1" x14ac:dyDescent="0.2">
      <c r="A21" s="49"/>
      <c r="B21" s="46"/>
      <c r="C21" s="46"/>
      <c r="D21" s="46"/>
      <c r="E21" s="40" t="s">
        <v>6</v>
      </c>
      <c r="F21" s="46"/>
      <c r="G21" s="52">
        <v>25225.67</v>
      </c>
      <c r="H21" s="53">
        <v>100</v>
      </c>
    </row>
    <row r="22" spans="1:8" ht="9.75" thickTop="1" x14ac:dyDescent="0.15">
      <c r="A22" s="49"/>
      <c r="B22" s="46"/>
      <c r="C22" s="46"/>
      <c r="D22" s="46"/>
      <c r="E22" s="46"/>
      <c r="F22" s="46"/>
      <c r="G22" s="47"/>
      <c r="H22" s="48"/>
    </row>
    <row r="23" spans="1:8" x14ac:dyDescent="0.15">
      <c r="A23" s="58" t="s">
        <v>7</v>
      </c>
      <c r="B23" s="46"/>
      <c r="C23" s="46"/>
      <c r="D23" s="46"/>
      <c r="E23" s="46"/>
      <c r="F23" s="46"/>
      <c r="G23" s="47"/>
      <c r="H23" s="48"/>
    </row>
    <row r="24" spans="1:8" x14ac:dyDescent="0.15">
      <c r="A24" s="49">
        <v>1</v>
      </c>
      <c r="B24" s="46" t="s">
        <v>1166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/>
      <c r="C25" s="46"/>
      <c r="D25" s="46"/>
      <c r="E25" s="46"/>
      <c r="F25" s="46"/>
      <c r="G25" s="47"/>
      <c r="H25" s="48"/>
    </row>
    <row r="26" spans="1:8" x14ac:dyDescent="0.15">
      <c r="A26" s="49">
        <v>2</v>
      </c>
      <c r="B26" s="46" t="s">
        <v>9</v>
      </c>
      <c r="C26" s="46"/>
      <c r="D26" s="46"/>
      <c r="E26" s="46"/>
      <c r="F26" s="46"/>
      <c r="G26" s="47"/>
      <c r="H26" s="48"/>
    </row>
    <row r="27" spans="1:8" x14ac:dyDescent="0.15">
      <c r="A27" s="49"/>
      <c r="B27" s="46"/>
      <c r="C27" s="46"/>
      <c r="D27" s="46"/>
      <c r="E27" s="46"/>
      <c r="F27" s="46"/>
      <c r="G27" s="47"/>
      <c r="H27" s="48"/>
    </row>
    <row r="28" spans="1:8" x14ac:dyDescent="0.15">
      <c r="A28" s="49">
        <v>3</v>
      </c>
      <c r="B28" s="46" t="s">
        <v>11</v>
      </c>
      <c r="C28" s="46"/>
      <c r="D28" s="46"/>
      <c r="E28" s="46"/>
      <c r="F28" s="46"/>
      <c r="G28" s="47"/>
      <c r="H28" s="48"/>
    </row>
    <row r="29" spans="1:8" x14ac:dyDescent="0.15">
      <c r="A29" s="49"/>
      <c r="B29" s="46" t="s">
        <v>167</v>
      </c>
      <c r="C29" s="46"/>
      <c r="D29" s="46"/>
      <c r="E29" s="46"/>
      <c r="F29" s="46"/>
      <c r="G29" s="47"/>
      <c r="H29" s="48"/>
    </row>
    <row r="30" spans="1:8" x14ac:dyDescent="0.15">
      <c r="A30" s="49"/>
      <c r="B30" s="46" t="s">
        <v>13</v>
      </c>
      <c r="C30" s="46"/>
      <c r="D30" s="46"/>
      <c r="E30" s="46"/>
      <c r="F30" s="46"/>
      <c r="G30" s="47"/>
      <c r="H30" s="48"/>
    </row>
    <row r="31" spans="1:8" x14ac:dyDescent="0.15">
      <c r="A31" s="59"/>
      <c r="B31" s="60"/>
      <c r="C31" s="60"/>
      <c r="D31" s="60"/>
      <c r="E31" s="60"/>
      <c r="F31" s="60"/>
      <c r="G31" s="61"/>
      <c r="H31" s="62"/>
    </row>
  </sheetData>
  <customSheetViews>
    <customSheetView guid="{A86ADA93-E1B8-41D6-BE06-75F0585B8915}" showRuler="0">
      <selection activeCell="M6" sqref="M6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M6" sqref="M6"/>
      <pageMargins left="0.75" right="0.75" top="1" bottom="1" header="0.5" footer="0.5"/>
      <pageSetup orientation="portrait" r:id="rId2"/>
      <headerFooter alignWithMargins="0"/>
    </customSheetView>
  </customSheetViews>
  <mergeCells count="6">
    <mergeCell ref="A10:C10"/>
    <mergeCell ref="B11:C11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I15"/>
  <sheetViews>
    <sheetView workbookViewId="0">
      <selection activeCell="A3" sqref="A3:C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8.5703125" style="39" bestFit="1" customWidth="1"/>
    <col min="5" max="5" width="6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9" width="9.28515625" style="39" customWidth="1"/>
    <col min="10" max="16384" width="9.140625" style="39"/>
  </cols>
  <sheetData>
    <row r="1" spans="1:9" x14ac:dyDescent="0.15">
      <c r="A1" s="34"/>
      <c r="B1" s="35"/>
      <c r="C1" s="36" t="s">
        <v>1161</v>
      </c>
      <c r="D1" s="36"/>
      <c r="E1" s="36"/>
      <c r="F1" s="35"/>
      <c r="G1" s="37"/>
      <c r="H1" s="38"/>
    </row>
    <row r="2" spans="1:9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  <c r="I2" s="101"/>
    </row>
    <row r="3" spans="1:9" ht="12.75" x14ac:dyDescent="0.2">
      <c r="A3" s="112" t="s">
        <v>154</v>
      </c>
      <c r="B3" s="113"/>
      <c r="C3" s="113"/>
      <c r="D3" s="40"/>
      <c r="E3" s="41"/>
      <c r="F3" s="42"/>
      <c r="G3" s="43"/>
      <c r="H3" s="44"/>
      <c r="I3" s="101"/>
    </row>
    <row r="4" spans="1:9" x14ac:dyDescent="0.15">
      <c r="A4" s="49"/>
      <c r="B4" s="51" t="s">
        <v>1352</v>
      </c>
      <c r="C4" s="46" t="s">
        <v>4</v>
      </c>
      <c r="D4" s="46"/>
      <c r="E4" s="46"/>
      <c r="F4" s="46"/>
      <c r="G4" s="47">
        <v>243</v>
      </c>
      <c r="H4" s="48">
        <v>98.97</v>
      </c>
    </row>
    <row r="5" spans="1:9" ht="9.75" thickBot="1" x14ac:dyDescent="0.2">
      <c r="A5" s="49"/>
      <c r="B5" s="46"/>
      <c r="C5" s="46"/>
      <c r="D5" s="46"/>
      <c r="E5" s="40" t="s">
        <v>1460</v>
      </c>
      <c r="F5" s="46"/>
      <c r="G5" s="52">
        <v>243</v>
      </c>
      <c r="H5" s="53">
        <v>98.97</v>
      </c>
    </row>
    <row r="6" spans="1:9" ht="9.75" thickTop="1" x14ac:dyDescent="0.15">
      <c r="A6" s="49"/>
      <c r="B6" s="46"/>
      <c r="C6" s="46"/>
      <c r="D6" s="46"/>
      <c r="E6" s="46"/>
      <c r="F6" s="46"/>
      <c r="G6" s="47"/>
      <c r="H6" s="48"/>
    </row>
    <row r="7" spans="1:9" x14ac:dyDescent="0.15">
      <c r="A7" s="54" t="s">
        <v>5</v>
      </c>
      <c r="B7" s="46"/>
      <c r="C7" s="46"/>
      <c r="D7" s="46"/>
      <c r="E7" s="46"/>
      <c r="F7" s="46"/>
      <c r="G7" s="55">
        <v>2.54</v>
      </c>
      <c r="H7" s="56">
        <v>1.03</v>
      </c>
    </row>
    <row r="8" spans="1:9" x14ac:dyDescent="0.15">
      <c r="A8" s="49"/>
      <c r="B8" s="46"/>
      <c r="C8" s="46"/>
      <c r="D8" s="46"/>
      <c r="E8" s="46"/>
      <c r="F8" s="46"/>
      <c r="G8" s="47"/>
      <c r="H8" s="48"/>
    </row>
    <row r="9" spans="1:9" ht="9.75" thickBot="1" x14ac:dyDescent="0.2">
      <c r="A9" s="49"/>
      <c r="B9" s="46"/>
      <c r="C9" s="46"/>
      <c r="D9" s="46"/>
      <c r="E9" s="40" t="s">
        <v>6</v>
      </c>
      <c r="F9" s="46"/>
      <c r="G9" s="52">
        <v>245.54</v>
      </c>
      <c r="H9" s="53">
        <v>100</v>
      </c>
    </row>
    <row r="10" spans="1:9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9" x14ac:dyDescent="0.15">
      <c r="A11" s="58" t="s">
        <v>7</v>
      </c>
      <c r="B11" s="46"/>
      <c r="C11" s="46"/>
      <c r="D11" s="46"/>
      <c r="E11" s="46"/>
      <c r="F11" s="46"/>
      <c r="G11" s="47"/>
      <c r="H11" s="48"/>
    </row>
    <row r="12" spans="1:9" x14ac:dyDescent="0.15">
      <c r="A12" s="49">
        <v>1</v>
      </c>
      <c r="B12" s="46" t="s">
        <v>245</v>
      </c>
      <c r="C12" s="46"/>
      <c r="D12" s="46"/>
      <c r="E12" s="46"/>
      <c r="F12" s="46"/>
      <c r="G12" s="47"/>
      <c r="H12" s="48"/>
    </row>
    <row r="13" spans="1:9" x14ac:dyDescent="0.15">
      <c r="A13" s="49"/>
      <c r="B13" s="46"/>
      <c r="C13" s="46"/>
      <c r="D13" s="46"/>
      <c r="E13" s="46"/>
      <c r="F13" s="46"/>
      <c r="G13" s="47"/>
      <c r="H13" s="48"/>
    </row>
    <row r="14" spans="1:9" x14ac:dyDescent="0.15">
      <c r="A14" s="49">
        <v>2</v>
      </c>
      <c r="B14" s="46" t="s">
        <v>9</v>
      </c>
      <c r="C14" s="46"/>
      <c r="D14" s="46"/>
      <c r="E14" s="46"/>
      <c r="F14" s="46"/>
      <c r="G14" s="47"/>
      <c r="H14" s="48"/>
    </row>
    <row r="15" spans="1:9" x14ac:dyDescent="0.15">
      <c r="A15" s="59"/>
      <c r="B15" s="60"/>
      <c r="C15" s="60"/>
      <c r="D15" s="60"/>
      <c r="E15" s="60"/>
      <c r="F15" s="60"/>
      <c r="G15" s="61"/>
      <c r="H15" s="62"/>
    </row>
  </sheetData>
  <customSheetViews>
    <customSheetView guid="{A86ADA93-E1B8-41D6-BE06-75F0585B8915}" showRuler="0">
      <selection activeCell="A3" sqref="A3:C3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A3" sqref="A3:C3"/>
      <pageMargins left="0.75" right="0.75" top="1" bottom="1" header="0.5" footer="0.5"/>
      <pageSetup orientation="portrait" r:id="rId2"/>
      <headerFooter alignWithMargins="0"/>
    </customSheetView>
  </customSheetViews>
  <mergeCells count="2">
    <mergeCell ref="A2:C2"/>
    <mergeCell ref="A3:C3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5"/>
  <sheetViews>
    <sheetView workbookViewId="0">
      <selection activeCell="K10" sqref="K1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8.5703125" style="39" bestFit="1" customWidth="1"/>
    <col min="5" max="5" width="6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9" width="9.28515625" style="39" customWidth="1"/>
    <col min="10" max="16384" width="9.140625" style="39"/>
  </cols>
  <sheetData>
    <row r="1" spans="1:9" x14ac:dyDescent="0.15">
      <c r="A1" s="34"/>
      <c r="B1" s="35"/>
      <c r="C1" s="36" t="s">
        <v>1160</v>
      </c>
      <c r="D1" s="36"/>
      <c r="E1" s="36"/>
      <c r="F1" s="35"/>
      <c r="G1" s="37"/>
      <c r="H1" s="38"/>
    </row>
    <row r="2" spans="1:9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  <c r="I2" s="101"/>
    </row>
    <row r="3" spans="1:9" ht="12.75" x14ac:dyDescent="0.2">
      <c r="A3" s="112" t="s">
        <v>154</v>
      </c>
      <c r="B3" s="113"/>
      <c r="C3" s="113"/>
      <c r="D3" s="40"/>
      <c r="E3" s="41"/>
      <c r="F3" s="42"/>
      <c r="G3" s="43"/>
      <c r="H3" s="44"/>
      <c r="I3" s="101"/>
    </row>
    <row r="4" spans="1:9" x14ac:dyDescent="0.15">
      <c r="A4" s="49"/>
      <c r="B4" s="51" t="s">
        <v>1352</v>
      </c>
      <c r="C4" s="46" t="s">
        <v>4</v>
      </c>
      <c r="D4" s="46"/>
      <c r="E4" s="46"/>
      <c r="F4" s="46"/>
      <c r="G4" s="47">
        <v>372</v>
      </c>
      <c r="H4" s="48">
        <v>99.61</v>
      </c>
    </row>
    <row r="5" spans="1:9" ht="9.75" thickBot="1" x14ac:dyDescent="0.2">
      <c r="A5" s="49"/>
      <c r="B5" s="46"/>
      <c r="C5" s="46"/>
      <c r="D5" s="46"/>
      <c r="E5" s="40" t="s">
        <v>1460</v>
      </c>
      <c r="F5" s="46"/>
      <c r="G5" s="52">
        <v>372</v>
      </c>
      <c r="H5" s="53">
        <v>99.61</v>
      </c>
    </row>
    <row r="6" spans="1:9" ht="9.75" thickTop="1" x14ac:dyDescent="0.15">
      <c r="A6" s="49"/>
      <c r="B6" s="46"/>
      <c r="C6" s="46"/>
      <c r="D6" s="46"/>
      <c r="E6" s="46"/>
      <c r="F6" s="46"/>
      <c r="G6" s="47"/>
      <c r="H6" s="48"/>
    </row>
    <row r="7" spans="1:9" x14ac:dyDescent="0.15">
      <c r="A7" s="54" t="s">
        <v>5</v>
      </c>
      <c r="B7" s="46"/>
      <c r="C7" s="46"/>
      <c r="D7" s="46"/>
      <c r="E7" s="46"/>
      <c r="F7" s="46"/>
      <c r="G7" s="55">
        <v>1.44</v>
      </c>
      <c r="H7" s="56">
        <v>0.39</v>
      </c>
    </row>
    <row r="8" spans="1:9" x14ac:dyDescent="0.15">
      <c r="A8" s="49"/>
      <c r="B8" s="46"/>
      <c r="C8" s="46"/>
      <c r="D8" s="46"/>
      <c r="E8" s="46"/>
      <c r="F8" s="46"/>
      <c r="G8" s="47"/>
      <c r="H8" s="48"/>
    </row>
    <row r="9" spans="1:9" ht="9.75" thickBot="1" x14ac:dyDescent="0.2">
      <c r="A9" s="49"/>
      <c r="B9" s="46"/>
      <c r="C9" s="46"/>
      <c r="D9" s="46"/>
      <c r="E9" s="40" t="s">
        <v>6</v>
      </c>
      <c r="F9" s="46"/>
      <c r="G9" s="52">
        <v>373.44</v>
      </c>
      <c r="H9" s="53">
        <v>100</v>
      </c>
    </row>
    <row r="10" spans="1:9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9" x14ac:dyDescent="0.15">
      <c r="A11" s="58" t="s">
        <v>7</v>
      </c>
      <c r="B11" s="46"/>
      <c r="C11" s="46"/>
      <c r="D11" s="46"/>
      <c r="E11" s="46"/>
      <c r="F11" s="46"/>
      <c r="G11" s="47"/>
      <c r="H11" s="48"/>
    </row>
    <row r="12" spans="1:9" x14ac:dyDescent="0.15">
      <c r="A12" s="49">
        <v>1</v>
      </c>
      <c r="B12" s="46" t="s">
        <v>245</v>
      </c>
      <c r="C12" s="46"/>
      <c r="D12" s="46"/>
      <c r="E12" s="46"/>
      <c r="F12" s="46"/>
      <c r="G12" s="47"/>
      <c r="H12" s="48"/>
    </row>
    <row r="13" spans="1:9" x14ac:dyDescent="0.15">
      <c r="A13" s="49"/>
      <c r="B13" s="46"/>
      <c r="C13" s="46"/>
      <c r="D13" s="46"/>
      <c r="E13" s="46"/>
      <c r="F13" s="46"/>
      <c r="G13" s="47"/>
      <c r="H13" s="48"/>
    </row>
    <row r="14" spans="1:9" x14ac:dyDescent="0.15">
      <c r="A14" s="49">
        <v>2</v>
      </c>
      <c r="B14" s="46" t="s">
        <v>9</v>
      </c>
      <c r="C14" s="46"/>
      <c r="D14" s="46"/>
      <c r="E14" s="46"/>
      <c r="F14" s="46"/>
      <c r="G14" s="47"/>
      <c r="H14" s="48"/>
    </row>
    <row r="15" spans="1:9" x14ac:dyDescent="0.15">
      <c r="A15" s="59"/>
      <c r="B15" s="60"/>
      <c r="C15" s="60"/>
      <c r="D15" s="60"/>
      <c r="E15" s="60"/>
      <c r="F15" s="60"/>
      <c r="G15" s="61"/>
      <c r="H15" s="62"/>
    </row>
  </sheetData>
  <customSheetViews>
    <customSheetView guid="{A86ADA93-E1B8-41D6-BE06-75F0585B8915}" showRuler="0">
      <selection activeCell="K10" sqref="K10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K10" sqref="K10"/>
      <pageMargins left="0.75" right="0.75" top="1" bottom="1" header="0.5" footer="0.5"/>
      <pageSetup orientation="portrait" r:id="rId2"/>
      <headerFooter alignWithMargins="0"/>
    </customSheetView>
  </customSheetViews>
  <mergeCells count="2">
    <mergeCell ref="A2:C2"/>
    <mergeCell ref="A3:C3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21"/>
  <sheetViews>
    <sheetView workbookViewId="0">
      <selection activeCell="C32" sqref="C3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9" width="9.28515625" style="39" customWidth="1"/>
    <col min="10" max="16384" width="9.140625" style="39"/>
  </cols>
  <sheetData>
    <row r="1" spans="1:8" x14ac:dyDescent="0.15">
      <c r="A1" s="34"/>
      <c r="B1" s="35"/>
      <c r="C1" s="36" t="s">
        <v>1159</v>
      </c>
      <c r="D1" s="36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92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352</v>
      </c>
      <c r="D5" s="46" t="s">
        <v>1148</v>
      </c>
      <c r="E5" s="46" t="s">
        <v>159</v>
      </c>
      <c r="F5" s="46">
        <v>40</v>
      </c>
      <c r="G5" s="47">
        <v>39.340000000000003</v>
      </c>
      <c r="H5" s="48">
        <v>28.85</v>
      </c>
    </row>
    <row r="6" spans="1:8" x14ac:dyDescent="0.15">
      <c r="A6" s="49"/>
      <c r="B6" s="51" t="s">
        <v>209</v>
      </c>
      <c r="C6" s="46" t="s">
        <v>1372</v>
      </c>
      <c r="D6" s="46" t="s">
        <v>1149</v>
      </c>
      <c r="E6" s="46" t="s">
        <v>161</v>
      </c>
      <c r="F6" s="46">
        <v>40</v>
      </c>
      <c r="G6" s="47">
        <v>39.270000000000003</v>
      </c>
      <c r="H6" s="48">
        <v>28.8</v>
      </c>
    </row>
    <row r="7" spans="1:8" ht="9.75" thickBot="1" x14ac:dyDescent="0.2">
      <c r="A7" s="49"/>
      <c r="B7" s="46"/>
      <c r="C7" s="46"/>
      <c r="D7" s="46"/>
      <c r="E7" s="40" t="s">
        <v>1460</v>
      </c>
      <c r="F7" s="46"/>
      <c r="G7" s="52">
        <v>78.61</v>
      </c>
      <c r="H7" s="53">
        <v>57.65</v>
      </c>
    </row>
    <row r="8" spans="1:8" ht="9.75" thickTop="1" x14ac:dyDescent="0.15">
      <c r="A8" s="49"/>
      <c r="B8" s="46"/>
      <c r="C8" s="46"/>
      <c r="D8" s="46"/>
      <c r="E8" s="46"/>
      <c r="F8" s="46"/>
      <c r="G8" s="47"/>
      <c r="H8" s="48"/>
    </row>
    <row r="9" spans="1:8" x14ac:dyDescent="0.15">
      <c r="A9" s="54" t="s">
        <v>5</v>
      </c>
      <c r="B9" s="46"/>
      <c r="C9" s="46"/>
      <c r="D9" s="46"/>
      <c r="E9" s="46"/>
      <c r="F9" s="46"/>
      <c r="G9" s="55">
        <v>57.74</v>
      </c>
      <c r="H9" s="56">
        <v>42.35</v>
      </c>
    </row>
    <row r="10" spans="1:8" x14ac:dyDescent="0.15">
      <c r="A10" s="49"/>
      <c r="B10" s="46"/>
      <c r="C10" s="46"/>
      <c r="D10" s="46"/>
      <c r="E10" s="46"/>
      <c r="F10" s="46"/>
      <c r="G10" s="47"/>
      <c r="H10" s="48"/>
    </row>
    <row r="11" spans="1:8" ht="9.75" thickBot="1" x14ac:dyDescent="0.2">
      <c r="A11" s="49"/>
      <c r="B11" s="46"/>
      <c r="C11" s="46"/>
      <c r="D11" s="46"/>
      <c r="E11" s="40" t="s">
        <v>6</v>
      </c>
      <c r="F11" s="46"/>
      <c r="G11" s="52">
        <v>136.35</v>
      </c>
      <c r="H11" s="53">
        <v>100</v>
      </c>
    </row>
    <row r="12" spans="1:8" ht="9.75" thickTop="1" x14ac:dyDescent="0.15">
      <c r="A12" s="49"/>
      <c r="B12" s="46"/>
      <c r="C12" s="46"/>
      <c r="D12" s="46"/>
      <c r="E12" s="46"/>
      <c r="F12" s="46"/>
      <c r="G12" s="47"/>
      <c r="H12" s="48"/>
    </row>
    <row r="13" spans="1:8" x14ac:dyDescent="0.15">
      <c r="A13" s="58" t="s">
        <v>7</v>
      </c>
      <c r="B13" s="46"/>
      <c r="C13" s="46"/>
      <c r="D13" s="46"/>
      <c r="E13" s="46"/>
      <c r="F13" s="46"/>
      <c r="G13" s="47"/>
      <c r="H13" s="48"/>
    </row>
    <row r="14" spans="1:8" x14ac:dyDescent="0.15">
      <c r="A14" s="49">
        <v>1</v>
      </c>
      <c r="B14" s="46" t="s">
        <v>1150</v>
      </c>
      <c r="C14" s="46"/>
      <c r="D14" s="46"/>
      <c r="E14" s="46"/>
      <c r="F14" s="46"/>
      <c r="G14" s="47"/>
      <c r="H14" s="48"/>
    </row>
    <row r="15" spans="1:8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49">
        <v>2</v>
      </c>
      <c r="B16" s="46" t="s">
        <v>9</v>
      </c>
      <c r="C16" s="46"/>
      <c r="D16" s="46"/>
      <c r="E16" s="46"/>
      <c r="F16" s="46"/>
      <c r="G16" s="47"/>
      <c r="H16" s="48"/>
    </row>
    <row r="17" spans="1:8" x14ac:dyDescent="0.15">
      <c r="A17" s="49"/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3</v>
      </c>
      <c r="B18" s="46" t="s">
        <v>11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 t="s">
        <v>167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 t="s">
        <v>13</v>
      </c>
      <c r="C20" s="46"/>
      <c r="D20" s="46"/>
      <c r="E20" s="46"/>
      <c r="F20" s="46"/>
      <c r="G20" s="47"/>
      <c r="H20" s="48"/>
    </row>
    <row r="21" spans="1:8" x14ac:dyDescent="0.15">
      <c r="A21" s="59"/>
      <c r="B21" s="60"/>
      <c r="C21" s="60"/>
      <c r="D21" s="60"/>
      <c r="E21" s="60"/>
      <c r="F21" s="60"/>
      <c r="G21" s="61"/>
      <c r="H21" s="62"/>
    </row>
  </sheetData>
  <customSheetViews>
    <customSheetView guid="{A86ADA93-E1B8-41D6-BE06-75F0585B8915}" showRuler="0">
      <selection activeCell="C32" sqref="C3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32" sqref="C32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27"/>
  <sheetViews>
    <sheetView workbookViewId="0">
      <selection activeCell="M1" sqref="M1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1156</v>
      </c>
      <c r="D1" s="36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215</v>
      </c>
      <c r="D5" s="46" t="s">
        <v>819</v>
      </c>
      <c r="E5" s="46" t="s">
        <v>159</v>
      </c>
      <c r="F5" s="46">
        <v>3000</v>
      </c>
      <c r="G5" s="47">
        <v>2960.21</v>
      </c>
      <c r="H5" s="48">
        <v>20.2</v>
      </c>
    </row>
    <row r="6" spans="1:8" x14ac:dyDescent="0.15">
      <c r="A6" s="49"/>
      <c r="B6" s="51" t="s">
        <v>209</v>
      </c>
      <c r="C6" s="46" t="s">
        <v>515</v>
      </c>
      <c r="D6" s="46" t="s">
        <v>1157</v>
      </c>
      <c r="E6" s="46" t="s">
        <v>159</v>
      </c>
      <c r="F6" s="46">
        <v>3000</v>
      </c>
      <c r="G6" s="47">
        <v>2960.18</v>
      </c>
      <c r="H6" s="48">
        <v>20.2</v>
      </c>
    </row>
    <row r="7" spans="1:8" x14ac:dyDescent="0.15">
      <c r="A7" s="49"/>
      <c r="B7" s="51" t="s">
        <v>209</v>
      </c>
      <c r="C7" s="46" t="s">
        <v>221</v>
      </c>
      <c r="D7" s="46" t="s">
        <v>1158</v>
      </c>
      <c r="E7" s="46" t="s">
        <v>159</v>
      </c>
      <c r="F7" s="46">
        <v>3000</v>
      </c>
      <c r="G7" s="47">
        <v>2959.74</v>
      </c>
      <c r="H7" s="48">
        <v>20.2</v>
      </c>
    </row>
    <row r="8" spans="1:8" x14ac:dyDescent="0.15">
      <c r="A8" s="49"/>
      <c r="B8" s="51" t="s">
        <v>209</v>
      </c>
      <c r="C8" s="46" t="s">
        <v>215</v>
      </c>
      <c r="D8" s="46" t="s">
        <v>1143</v>
      </c>
      <c r="E8" s="46" t="s">
        <v>159</v>
      </c>
      <c r="F8" s="46">
        <v>300</v>
      </c>
      <c r="G8" s="47">
        <v>297.56</v>
      </c>
      <c r="H8" s="48">
        <v>2.0299999999999998</v>
      </c>
    </row>
    <row r="9" spans="1:8" ht="9.75" thickBot="1" x14ac:dyDescent="0.2">
      <c r="A9" s="49"/>
      <c r="B9" s="46"/>
      <c r="C9" s="46"/>
      <c r="D9" s="46"/>
      <c r="E9" s="40" t="s">
        <v>1460</v>
      </c>
      <c r="F9" s="46"/>
      <c r="G9" s="52">
        <v>9177.69</v>
      </c>
      <c r="H9" s="53">
        <v>62.63</v>
      </c>
    </row>
    <row r="10" spans="1:8" ht="13.5" thickTop="1" x14ac:dyDescent="0.2">
      <c r="A10" s="49"/>
      <c r="B10" s="114" t="s">
        <v>228</v>
      </c>
      <c r="C10" s="113"/>
      <c r="D10" s="46"/>
      <c r="E10" s="46"/>
      <c r="F10" s="46"/>
      <c r="G10" s="47"/>
      <c r="H10" s="48"/>
    </row>
    <row r="11" spans="1:8" x14ac:dyDescent="0.15">
      <c r="A11" s="49"/>
      <c r="B11" s="51" t="s">
        <v>229</v>
      </c>
      <c r="C11" s="46" t="s">
        <v>1144</v>
      </c>
      <c r="D11" s="46" t="s">
        <v>1145</v>
      </c>
      <c r="E11" s="46" t="s">
        <v>1476</v>
      </c>
      <c r="F11" s="46">
        <v>2800000</v>
      </c>
      <c r="G11" s="47">
        <v>2764.63</v>
      </c>
      <c r="H11" s="48">
        <v>18.87</v>
      </c>
    </row>
    <row r="12" spans="1:8" x14ac:dyDescent="0.15">
      <c r="A12" s="49"/>
      <c r="B12" s="51" t="s">
        <v>229</v>
      </c>
      <c r="C12" s="46" t="s">
        <v>1153</v>
      </c>
      <c r="D12" s="46" t="s">
        <v>1154</v>
      </c>
      <c r="E12" s="46" t="s">
        <v>1476</v>
      </c>
      <c r="F12" s="46">
        <v>2700000</v>
      </c>
      <c r="G12" s="47">
        <v>2677.09</v>
      </c>
      <c r="H12" s="48">
        <v>18.27</v>
      </c>
    </row>
    <row r="13" spans="1:8" ht="9.75" thickBot="1" x14ac:dyDescent="0.2">
      <c r="A13" s="49"/>
      <c r="B13" s="46"/>
      <c r="C13" s="46"/>
      <c r="D13" s="46"/>
      <c r="E13" s="40" t="s">
        <v>1460</v>
      </c>
      <c r="F13" s="46"/>
      <c r="G13" s="52">
        <v>5441.72</v>
      </c>
      <c r="H13" s="53">
        <v>37.14</v>
      </c>
    </row>
    <row r="14" spans="1:8" ht="9.75" thickTop="1" x14ac:dyDescent="0.15">
      <c r="A14" s="49"/>
      <c r="B14" s="46"/>
      <c r="C14" s="46"/>
      <c r="D14" s="46"/>
      <c r="E14" s="46"/>
      <c r="F14" s="46"/>
      <c r="G14" s="47"/>
      <c r="H14" s="48"/>
    </row>
    <row r="15" spans="1:8" x14ac:dyDescent="0.15">
      <c r="A15" s="54" t="s">
        <v>5</v>
      </c>
      <c r="B15" s="46"/>
      <c r="C15" s="46"/>
      <c r="D15" s="46"/>
      <c r="E15" s="46"/>
      <c r="F15" s="46"/>
      <c r="G15" s="55">
        <v>33.72</v>
      </c>
      <c r="H15" s="56">
        <v>0.23</v>
      </c>
    </row>
    <row r="16" spans="1:8" x14ac:dyDescent="0.15">
      <c r="A16" s="49"/>
      <c r="B16" s="46"/>
      <c r="C16" s="46"/>
      <c r="D16" s="46"/>
      <c r="E16" s="46"/>
      <c r="F16" s="46"/>
      <c r="G16" s="47"/>
      <c r="H16" s="48"/>
    </row>
    <row r="17" spans="1:8" ht="9.75" thickBot="1" x14ac:dyDescent="0.2">
      <c r="A17" s="49"/>
      <c r="B17" s="46"/>
      <c r="C17" s="46"/>
      <c r="D17" s="46"/>
      <c r="E17" s="40" t="s">
        <v>6</v>
      </c>
      <c r="F17" s="46"/>
      <c r="G17" s="52">
        <v>14653.13</v>
      </c>
      <c r="H17" s="53">
        <v>100</v>
      </c>
    </row>
    <row r="18" spans="1:8" ht="9.75" thickTop="1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58" t="s">
        <v>7</v>
      </c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1</v>
      </c>
      <c r="B20" s="46" t="s">
        <v>1146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>
        <v>2</v>
      </c>
      <c r="B22" s="46" t="s">
        <v>9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49">
        <v>3</v>
      </c>
      <c r="B24" s="46" t="s">
        <v>11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 t="s">
        <v>167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 t="s">
        <v>13</v>
      </c>
      <c r="C26" s="46"/>
      <c r="D26" s="46"/>
      <c r="E26" s="46"/>
      <c r="F26" s="46"/>
      <c r="G26" s="47"/>
      <c r="H26" s="48"/>
    </row>
    <row r="27" spans="1:8" x14ac:dyDescent="0.15">
      <c r="A27" s="59"/>
      <c r="B27" s="60"/>
      <c r="C27" s="60"/>
      <c r="D27" s="60"/>
      <c r="E27" s="60"/>
      <c r="F27" s="60"/>
      <c r="G27" s="61"/>
      <c r="H27" s="62"/>
    </row>
  </sheetData>
  <customSheetViews>
    <customSheetView guid="{A86ADA93-E1B8-41D6-BE06-75F0585B8915}" showRuler="0">
      <selection activeCell="M1" sqref="M1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M4" sqref="M4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A2:C2"/>
    <mergeCell ref="A3:C3"/>
    <mergeCell ref="B4:C4"/>
    <mergeCell ref="B10:C10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24"/>
  <sheetViews>
    <sheetView workbookViewId="0">
      <selection activeCell="D29" sqref="D2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9" width="9.28515625" style="39" customWidth="1"/>
    <col min="10" max="16384" width="9.140625" style="39"/>
  </cols>
  <sheetData>
    <row r="1" spans="1:8" x14ac:dyDescent="0.15">
      <c r="A1" s="34"/>
      <c r="B1" s="35"/>
      <c r="C1" s="36" t="s">
        <v>1152</v>
      </c>
      <c r="D1" s="36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221</v>
      </c>
      <c r="D5" s="46" t="s">
        <v>1142</v>
      </c>
      <c r="E5" s="46" t="s">
        <v>159</v>
      </c>
      <c r="F5" s="46">
        <v>4800</v>
      </c>
      <c r="G5" s="47">
        <v>4751.87</v>
      </c>
      <c r="H5" s="48">
        <v>29.6</v>
      </c>
    </row>
    <row r="6" spans="1:8" x14ac:dyDescent="0.15">
      <c r="A6" s="49"/>
      <c r="B6" s="51" t="s">
        <v>209</v>
      </c>
      <c r="C6" s="46" t="s">
        <v>215</v>
      </c>
      <c r="D6" s="46" t="s">
        <v>1143</v>
      </c>
      <c r="E6" s="46" t="s">
        <v>159</v>
      </c>
      <c r="F6" s="46">
        <v>90</v>
      </c>
      <c r="G6" s="47">
        <v>89.27</v>
      </c>
      <c r="H6" s="48">
        <v>0.56000000000000005</v>
      </c>
    </row>
    <row r="7" spans="1:8" ht="9.75" thickBot="1" x14ac:dyDescent="0.2">
      <c r="A7" s="49"/>
      <c r="B7" s="46"/>
      <c r="C7" s="46"/>
      <c r="D7" s="46"/>
      <c r="E7" s="40" t="s">
        <v>1460</v>
      </c>
      <c r="F7" s="46"/>
      <c r="G7" s="52">
        <v>4841.1400000000003</v>
      </c>
      <c r="H7" s="53">
        <v>30.16</v>
      </c>
    </row>
    <row r="8" spans="1:8" ht="13.5" thickTop="1" x14ac:dyDescent="0.2">
      <c r="A8" s="49"/>
      <c r="B8" s="114" t="s">
        <v>228</v>
      </c>
      <c r="C8" s="113"/>
      <c r="D8" s="46"/>
      <c r="E8" s="46"/>
      <c r="F8" s="46"/>
      <c r="G8" s="47"/>
      <c r="H8" s="48"/>
    </row>
    <row r="9" spans="1:8" x14ac:dyDescent="0.15">
      <c r="A9" s="49"/>
      <c r="B9" s="51" t="s">
        <v>229</v>
      </c>
      <c r="C9" s="46" t="s">
        <v>1153</v>
      </c>
      <c r="D9" s="46" t="s">
        <v>1154</v>
      </c>
      <c r="E9" s="46" t="s">
        <v>1476</v>
      </c>
      <c r="F9" s="46">
        <v>11300000</v>
      </c>
      <c r="G9" s="47">
        <v>11204.11</v>
      </c>
      <c r="H9" s="48">
        <v>69.8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11204.11</v>
      </c>
      <c r="H10" s="53">
        <v>69.8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54" t="s">
        <v>5</v>
      </c>
      <c r="B12" s="46"/>
      <c r="C12" s="46"/>
      <c r="D12" s="46"/>
      <c r="E12" s="46"/>
      <c r="F12" s="46"/>
      <c r="G12" s="55">
        <v>6.15</v>
      </c>
      <c r="H12" s="56">
        <v>0.04</v>
      </c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ht="9.75" thickBot="1" x14ac:dyDescent="0.2">
      <c r="A14" s="49"/>
      <c r="B14" s="46"/>
      <c r="C14" s="46"/>
      <c r="D14" s="46"/>
      <c r="E14" s="40" t="s">
        <v>6</v>
      </c>
      <c r="F14" s="46"/>
      <c r="G14" s="52">
        <v>16051.4</v>
      </c>
      <c r="H14" s="53">
        <v>100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58" t="s">
        <v>7</v>
      </c>
      <c r="B16" s="46"/>
      <c r="C16" s="46"/>
      <c r="D16" s="46"/>
      <c r="E16" s="46"/>
      <c r="F16" s="46"/>
      <c r="G16" s="47"/>
      <c r="H16" s="48"/>
    </row>
    <row r="17" spans="1:8" x14ac:dyDescent="0.15">
      <c r="A17" s="49">
        <v>1</v>
      </c>
      <c r="B17" s="46" t="s">
        <v>1155</v>
      </c>
      <c r="C17" s="46"/>
      <c r="D17" s="46"/>
      <c r="E17" s="46"/>
      <c r="F17" s="46"/>
      <c r="G17" s="47"/>
      <c r="H17" s="48"/>
    </row>
    <row r="18" spans="1:8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2</v>
      </c>
      <c r="B19" s="46" t="s">
        <v>9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3</v>
      </c>
      <c r="B21" s="46" t="s">
        <v>11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167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13</v>
      </c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D29" sqref="D2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D29" sqref="D29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A2:C2"/>
    <mergeCell ref="A3:C3"/>
    <mergeCell ref="B4:C4"/>
    <mergeCell ref="B8:C8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15"/>
  <sheetViews>
    <sheetView workbookViewId="0">
      <selection activeCell="C23" sqref="C2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8.5703125" style="39" bestFit="1" customWidth="1"/>
    <col min="5" max="5" width="6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9" width="9.28515625" style="39" customWidth="1"/>
    <col min="10" max="16384" width="9.140625" style="39"/>
  </cols>
  <sheetData>
    <row r="1" spans="1:9" x14ac:dyDescent="0.15">
      <c r="A1" s="34"/>
      <c r="B1" s="35"/>
      <c r="C1" s="36" t="s">
        <v>1151</v>
      </c>
      <c r="D1" s="36"/>
      <c r="E1" s="36"/>
      <c r="F1" s="35"/>
      <c r="G1" s="37"/>
      <c r="H1" s="38"/>
    </row>
    <row r="2" spans="1:9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  <c r="I2" s="101"/>
    </row>
    <row r="3" spans="1:9" ht="12.75" x14ac:dyDescent="0.2">
      <c r="A3" s="112" t="s">
        <v>154</v>
      </c>
      <c r="B3" s="113"/>
      <c r="C3" s="113"/>
      <c r="D3" s="40"/>
      <c r="E3" s="41"/>
      <c r="F3" s="42"/>
      <c r="G3" s="43"/>
      <c r="H3" s="44"/>
      <c r="I3" s="101"/>
    </row>
    <row r="4" spans="1:9" x14ac:dyDescent="0.15">
      <c r="A4" s="49"/>
      <c r="B4" s="51" t="s">
        <v>1352</v>
      </c>
      <c r="C4" s="46" t="s">
        <v>4</v>
      </c>
      <c r="D4" s="46"/>
      <c r="E4" s="46"/>
      <c r="F4" s="46"/>
      <c r="G4" s="47">
        <v>216</v>
      </c>
      <c r="H4" s="48">
        <v>98.9</v>
      </c>
    </row>
    <row r="5" spans="1:9" ht="9.75" thickBot="1" x14ac:dyDescent="0.2">
      <c r="A5" s="49"/>
      <c r="B5" s="46"/>
      <c r="C5" s="46"/>
      <c r="D5" s="46"/>
      <c r="E5" s="40" t="s">
        <v>1460</v>
      </c>
      <c r="F5" s="46"/>
      <c r="G5" s="52">
        <v>216</v>
      </c>
      <c r="H5" s="53">
        <v>98.9</v>
      </c>
    </row>
    <row r="6" spans="1:9" ht="9.75" thickTop="1" x14ac:dyDescent="0.15">
      <c r="A6" s="49"/>
      <c r="B6" s="46"/>
      <c r="C6" s="46"/>
      <c r="D6" s="46"/>
      <c r="E6" s="46"/>
      <c r="F6" s="46"/>
      <c r="G6" s="47"/>
      <c r="H6" s="48"/>
    </row>
    <row r="7" spans="1:9" x14ac:dyDescent="0.15">
      <c r="A7" s="54" t="s">
        <v>5</v>
      </c>
      <c r="B7" s="46"/>
      <c r="C7" s="46"/>
      <c r="D7" s="46"/>
      <c r="E7" s="46"/>
      <c r="F7" s="46"/>
      <c r="G7" s="55">
        <v>2.41</v>
      </c>
      <c r="H7" s="56">
        <v>1.1000000000000001</v>
      </c>
    </row>
    <row r="8" spans="1:9" x14ac:dyDescent="0.15">
      <c r="A8" s="49"/>
      <c r="B8" s="46"/>
      <c r="C8" s="46"/>
      <c r="D8" s="46"/>
      <c r="E8" s="46"/>
      <c r="F8" s="46"/>
      <c r="G8" s="47"/>
      <c r="H8" s="48"/>
    </row>
    <row r="9" spans="1:9" ht="9.75" thickBot="1" x14ac:dyDescent="0.2">
      <c r="A9" s="49"/>
      <c r="B9" s="46"/>
      <c r="C9" s="46"/>
      <c r="D9" s="46"/>
      <c r="E9" s="40" t="s">
        <v>6</v>
      </c>
      <c r="F9" s="46"/>
      <c r="G9" s="52">
        <v>218.41</v>
      </c>
      <c r="H9" s="53">
        <v>100</v>
      </c>
    </row>
    <row r="10" spans="1:9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9" x14ac:dyDescent="0.15">
      <c r="A11" s="58" t="s">
        <v>7</v>
      </c>
      <c r="B11" s="46"/>
      <c r="C11" s="46"/>
      <c r="D11" s="46"/>
      <c r="E11" s="46"/>
      <c r="F11" s="46"/>
      <c r="G11" s="47"/>
      <c r="H11" s="48"/>
    </row>
    <row r="12" spans="1:9" x14ac:dyDescent="0.15">
      <c r="A12" s="49">
        <v>1</v>
      </c>
      <c r="B12" s="46" t="s">
        <v>245</v>
      </c>
      <c r="C12" s="46"/>
      <c r="D12" s="46"/>
      <c r="E12" s="46"/>
      <c r="F12" s="46"/>
      <c r="G12" s="47"/>
      <c r="H12" s="48"/>
    </row>
    <row r="13" spans="1:9" x14ac:dyDescent="0.15">
      <c r="A13" s="49"/>
      <c r="B13" s="46"/>
      <c r="C13" s="46"/>
      <c r="D13" s="46"/>
      <c r="E13" s="46"/>
      <c r="F13" s="46"/>
      <c r="G13" s="47"/>
      <c r="H13" s="48"/>
    </row>
    <row r="14" spans="1:9" x14ac:dyDescent="0.15">
      <c r="A14" s="49">
        <v>2</v>
      </c>
      <c r="B14" s="46" t="s">
        <v>9</v>
      </c>
      <c r="C14" s="46"/>
      <c r="D14" s="46"/>
      <c r="E14" s="46"/>
      <c r="F14" s="46"/>
      <c r="G14" s="47"/>
      <c r="H14" s="48"/>
    </row>
    <row r="15" spans="1:9" x14ac:dyDescent="0.15">
      <c r="A15" s="59"/>
      <c r="B15" s="60"/>
      <c r="C15" s="60"/>
      <c r="D15" s="60"/>
      <c r="E15" s="60"/>
      <c r="F15" s="60"/>
      <c r="G15" s="61"/>
      <c r="H15" s="62"/>
    </row>
  </sheetData>
  <customSheetViews>
    <customSheetView guid="{A86ADA93-E1B8-41D6-BE06-75F0585B8915}" showRuler="0">
      <selection activeCell="C23" sqref="C23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23" sqref="C23"/>
      <pageMargins left="0.75" right="0.75" top="1" bottom="1" header="0.5" footer="0.5"/>
      <pageSetup orientation="portrait" r:id="rId2"/>
      <headerFooter alignWithMargins="0"/>
    </customSheetView>
  </customSheetViews>
  <mergeCells count="2">
    <mergeCell ref="A2:C2"/>
    <mergeCell ref="A3:C3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H34"/>
  <sheetViews>
    <sheetView workbookViewId="0">
      <selection activeCell="E38" sqref="E38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28515625" style="39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1326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0.10249999999999999</v>
      </c>
      <c r="C6" s="46" t="s">
        <v>1463</v>
      </c>
      <c r="D6" s="46" t="s">
        <v>1327</v>
      </c>
      <c r="E6" s="46" t="s">
        <v>42</v>
      </c>
      <c r="F6" s="46">
        <v>250</v>
      </c>
      <c r="G6" s="47">
        <v>2489.67</v>
      </c>
      <c r="H6" s="48">
        <v>12.84</v>
      </c>
    </row>
    <row r="7" spans="1:8" ht="9.75" thickBot="1" x14ac:dyDescent="0.2">
      <c r="A7" s="49"/>
      <c r="B7" s="46"/>
      <c r="C7" s="46"/>
      <c r="D7" s="46"/>
      <c r="E7" s="40" t="s">
        <v>1460</v>
      </c>
      <c r="F7" s="46"/>
      <c r="G7" s="52">
        <v>2489.67</v>
      </c>
      <c r="H7" s="53">
        <v>12.84</v>
      </c>
    </row>
    <row r="8" spans="1:8" ht="9.75" thickTop="1" x14ac:dyDescent="0.15">
      <c r="A8" s="49"/>
      <c r="B8" s="46"/>
      <c r="C8" s="46"/>
      <c r="D8" s="46"/>
      <c r="E8" s="46"/>
      <c r="F8" s="46"/>
      <c r="G8" s="47"/>
      <c r="H8" s="48"/>
    </row>
    <row r="9" spans="1:8" ht="12.75" x14ac:dyDescent="0.2">
      <c r="A9" s="112" t="s">
        <v>154</v>
      </c>
      <c r="B9" s="113"/>
      <c r="C9" s="113"/>
      <c r="D9" s="46"/>
      <c r="E9" s="46"/>
      <c r="F9" s="46"/>
      <c r="G9" s="47"/>
      <c r="H9" s="48"/>
    </row>
    <row r="10" spans="1:8" ht="12.75" x14ac:dyDescent="0.2">
      <c r="A10" s="49"/>
      <c r="B10" s="114" t="s">
        <v>155</v>
      </c>
      <c r="C10" s="113"/>
      <c r="D10" s="46"/>
      <c r="E10" s="46"/>
      <c r="F10" s="46"/>
      <c r="G10" s="47"/>
      <c r="H10" s="48"/>
    </row>
    <row r="11" spans="1:8" x14ac:dyDescent="0.15">
      <c r="A11" s="49"/>
      <c r="B11" s="51" t="s">
        <v>209</v>
      </c>
      <c r="C11" s="46" t="s">
        <v>515</v>
      </c>
      <c r="D11" s="46" t="s">
        <v>1328</v>
      </c>
      <c r="E11" s="46" t="s">
        <v>159</v>
      </c>
      <c r="F11" s="46">
        <v>6000</v>
      </c>
      <c r="G11" s="47">
        <v>5501.8</v>
      </c>
      <c r="H11" s="48">
        <v>28.37</v>
      </c>
    </row>
    <row r="12" spans="1:8" x14ac:dyDescent="0.15">
      <c r="A12" s="49"/>
      <c r="B12" s="51" t="s">
        <v>209</v>
      </c>
      <c r="C12" s="46" t="s">
        <v>1291</v>
      </c>
      <c r="D12" s="46" t="s">
        <v>1322</v>
      </c>
      <c r="E12" s="46" t="s">
        <v>159</v>
      </c>
      <c r="F12" s="46">
        <v>4900</v>
      </c>
      <c r="G12" s="47">
        <v>4504.46</v>
      </c>
      <c r="H12" s="48">
        <v>23.22</v>
      </c>
    </row>
    <row r="13" spans="1:8" x14ac:dyDescent="0.15">
      <c r="A13" s="49"/>
      <c r="B13" s="51" t="s">
        <v>156</v>
      </c>
      <c r="C13" s="46" t="s">
        <v>669</v>
      </c>
      <c r="D13" s="46" t="s">
        <v>694</v>
      </c>
      <c r="E13" s="46" t="s">
        <v>161</v>
      </c>
      <c r="F13" s="46">
        <v>700</v>
      </c>
      <c r="G13" s="47">
        <v>3184.88</v>
      </c>
      <c r="H13" s="48">
        <v>16.420000000000002</v>
      </c>
    </row>
    <row r="14" spans="1:8" x14ac:dyDescent="0.15">
      <c r="A14" s="49"/>
      <c r="B14" s="51" t="s">
        <v>156</v>
      </c>
      <c r="C14" s="46" t="s">
        <v>662</v>
      </c>
      <c r="D14" s="46" t="s">
        <v>1329</v>
      </c>
      <c r="E14" s="46" t="s">
        <v>159</v>
      </c>
      <c r="F14" s="46">
        <v>420</v>
      </c>
      <c r="G14" s="47">
        <v>1903.89</v>
      </c>
      <c r="H14" s="48">
        <v>9.82</v>
      </c>
    </row>
    <row r="15" spans="1:8" x14ac:dyDescent="0.15">
      <c r="A15" s="49"/>
      <c r="B15" s="51" t="s">
        <v>209</v>
      </c>
      <c r="C15" s="46" t="s">
        <v>215</v>
      </c>
      <c r="D15" s="46" t="s">
        <v>1330</v>
      </c>
      <c r="E15" s="46" t="s">
        <v>159</v>
      </c>
      <c r="F15" s="46">
        <v>1000</v>
      </c>
      <c r="G15" s="47">
        <v>916.79</v>
      </c>
      <c r="H15" s="48">
        <v>4.7300000000000004</v>
      </c>
    </row>
    <row r="16" spans="1:8" x14ac:dyDescent="0.15">
      <c r="A16" s="49"/>
      <c r="B16" s="51" t="s">
        <v>209</v>
      </c>
      <c r="C16" s="46" t="s">
        <v>1438</v>
      </c>
      <c r="D16" s="46" t="s">
        <v>1331</v>
      </c>
      <c r="E16" s="46" t="s">
        <v>159</v>
      </c>
      <c r="F16" s="46">
        <v>500</v>
      </c>
      <c r="G16" s="47">
        <v>480.41</v>
      </c>
      <c r="H16" s="48">
        <v>2.48</v>
      </c>
    </row>
    <row r="17" spans="1:8" x14ac:dyDescent="0.15">
      <c r="A17" s="49"/>
      <c r="B17" s="51" t="s">
        <v>209</v>
      </c>
      <c r="C17" s="46" t="s">
        <v>221</v>
      </c>
      <c r="D17" s="46" t="s">
        <v>1332</v>
      </c>
      <c r="E17" s="46" t="s">
        <v>159</v>
      </c>
      <c r="F17" s="46">
        <v>300</v>
      </c>
      <c r="G17" s="47">
        <v>275.07</v>
      </c>
      <c r="H17" s="48">
        <v>1.42</v>
      </c>
    </row>
    <row r="18" spans="1:8" x14ac:dyDescent="0.15">
      <c r="A18" s="49"/>
      <c r="B18" s="51" t="s">
        <v>209</v>
      </c>
      <c r="C18" s="46" t="s">
        <v>221</v>
      </c>
      <c r="D18" s="46" t="s">
        <v>1323</v>
      </c>
      <c r="E18" s="46" t="s">
        <v>159</v>
      </c>
      <c r="F18" s="46">
        <v>100</v>
      </c>
      <c r="G18" s="47">
        <v>91.74</v>
      </c>
      <c r="H18" s="48">
        <v>0.47</v>
      </c>
    </row>
    <row r="19" spans="1:8" ht="9.75" thickBot="1" x14ac:dyDescent="0.2">
      <c r="A19" s="49"/>
      <c r="B19" s="46"/>
      <c r="C19" s="46"/>
      <c r="D19" s="46"/>
      <c r="E19" s="40" t="s">
        <v>1460</v>
      </c>
      <c r="F19" s="46"/>
      <c r="G19" s="52">
        <v>16859.04</v>
      </c>
      <c r="H19" s="53">
        <v>86.93</v>
      </c>
    </row>
    <row r="20" spans="1:8" ht="9.75" thickTop="1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54" t="s">
        <v>5</v>
      </c>
      <c r="B21" s="46"/>
      <c r="C21" s="46"/>
      <c r="D21" s="46"/>
      <c r="E21" s="46"/>
      <c r="F21" s="46"/>
      <c r="G21" s="55">
        <v>47.4</v>
      </c>
      <c r="H21" s="56">
        <v>0.23</v>
      </c>
    </row>
    <row r="22" spans="1:8" x14ac:dyDescent="0.15">
      <c r="A22" s="49"/>
      <c r="B22" s="46"/>
      <c r="C22" s="46"/>
      <c r="D22" s="46"/>
      <c r="E22" s="46"/>
      <c r="F22" s="46"/>
      <c r="G22" s="47"/>
      <c r="H22" s="48"/>
    </row>
    <row r="23" spans="1:8" ht="9.75" thickBot="1" x14ac:dyDescent="0.2">
      <c r="A23" s="49"/>
      <c r="B23" s="46"/>
      <c r="C23" s="46"/>
      <c r="D23" s="46"/>
      <c r="E23" s="40" t="s">
        <v>6</v>
      </c>
      <c r="F23" s="46"/>
      <c r="G23" s="52">
        <v>19396.11</v>
      </c>
      <c r="H23" s="53">
        <v>100</v>
      </c>
    </row>
    <row r="24" spans="1:8" ht="9.75" thickTop="1" x14ac:dyDescent="0.15">
      <c r="A24" s="49"/>
      <c r="B24" s="46"/>
      <c r="C24" s="46"/>
      <c r="D24" s="46"/>
      <c r="E24" s="46"/>
      <c r="F24" s="46"/>
      <c r="G24" s="47"/>
      <c r="H24" s="48"/>
    </row>
    <row r="25" spans="1:8" x14ac:dyDescent="0.15">
      <c r="A25" s="58" t="s">
        <v>7</v>
      </c>
      <c r="B25" s="46"/>
      <c r="C25" s="46"/>
      <c r="D25" s="46"/>
      <c r="E25" s="46"/>
      <c r="F25" s="46"/>
      <c r="G25" s="47"/>
      <c r="H25" s="48"/>
    </row>
    <row r="26" spans="1:8" x14ac:dyDescent="0.15">
      <c r="A26" s="49">
        <v>1</v>
      </c>
      <c r="B26" s="46" t="s">
        <v>1325</v>
      </c>
      <c r="C26" s="46"/>
      <c r="D26" s="46"/>
      <c r="E26" s="46"/>
      <c r="F26" s="46"/>
      <c r="G26" s="47"/>
      <c r="H26" s="48"/>
    </row>
    <row r="27" spans="1:8" x14ac:dyDescent="0.15">
      <c r="A27" s="49"/>
      <c r="B27" s="46"/>
      <c r="C27" s="46"/>
      <c r="D27" s="46"/>
      <c r="E27" s="46"/>
      <c r="F27" s="46"/>
      <c r="G27" s="47"/>
      <c r="H27" s="48"/>
    </row>
    <row r="28" spans="1:8" x14ac:dyDescent="0.15">
      <c r="A28" s="49">
        <v>2</v>
      </c>
      <c r="B28" s="46" t="s">
        <v>9</v>
      </c>
      <c r="C28" s="46"/>
      <c r="D28" s="46"/>
      <c r="E28" s="46"/>
      <c r="F28" s="46"/>
      <c r="G28" s="47"/>
      <c r="H28" s="48"/>
    </row>
    <row r="29" spans="1:8" x14ac:dyDescent="0.15">
      <c r="A29" s="49"/>
      <c r="B29" s="46"/>
      <c r="C29" s="46"/>
      <c r="D29" s="46"/>
      <c r="E29" s="46"/>
      <c r="F29" s="46"/>
      <c r="G29" s="47"/>
      <c r="H29" s="48"/>
    </row>
    <row r="30" spans="1:8" x14ac:dyDescent="0.15">
      <c r="A30" s="49">
        <v>3</v>
      </c>
      <c r="B30" s="46" t="s">
        <v>11</v>
      </c>
      <c r="C30" s="46"/>
      <c r="D30" s="46"/>
      <c r="E30" s="46"/>
      <c r="F30" s="46"/>
      <c r="G30" s="47"/>
      <c r="H30" s="48"/>
    </row>
    <row r="31" spans="1:8" x14ac:dyDescent="0.15">
      <c r="A31" s="49"/>
      <c r="B31" s="46" t="s">
        <v>167</v>
      </c>
      <c r="C31" s="46"/>
      <c r="D31" s="46"/>
      <c r="E31" s="46"/>
      <c r="F31" s="46"/>
      <c r="G31" s="47"/>
      <c r="H31" s="48"/>
    </row>
    <row r="32" spans="1:8" x14ac:dyDescent="0.15">
      <c r="A32" s="49"/>
      <c r="B32" s="46" t="s">
        <v>13</v>
      </c>
      <c r="C32" s="46"/>
      <c r="D32" s="46"/>
      <c r="E32" s="46"/>
      <c r="F32" s="46"/>
      <c r="G32" s="47"/>
      <c r="H32" s="48"/>
    </row>
    <row r="33" spans="1:8" x14ac:dyDescent="0.15">
      <c r="A33" s="49"/>
      <c r="B33" s="46"/>
      <c r="C33" s="46"/>
      <c r="D33" s="46"/>
      <c r="E33" s="46"/>
      <c r="F33" s="46"/>
      <c r="G33" s="47"/>
      <c r="H33" s="48"/>
    </row>
    <row r="34" spans="1:8" x14ac:dyDescent="0.15">
      <c r="A34" s="59"/>
      <c r="B34" s="60"/>
      <c r="C34" s="60"/>
      <c r="D34" s="60"/>
      <c r="E34" s="60"/>
      <c r="F34" s="60"/>
      <c r="G34" s="61"/>
      <c r="H34" s="62"/>
    </row>
  </sheetData>
  <customSheetViews>
    <customSheetView guid="{A86ADA93-E1B8-41D6-BE06-75F0585B8915}" showRuler="0">
      <selection activeCell="E38" sqref="E38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E38" sqref="E38"/>
      <pageMargins left="0.75" right="0.75" top="1" bottom="1" header="0.5" footer="0.5"/>
      <pageSetup orientation="portrait" r:id="rId2"/>
      <headerFooter alignWithMargins="0"/>
    </customSheetView>
  </customSheetViews>
  <mergeCells count="6">
    <mergeCell ref="A9:C9"/>
    <mergeCell ref="B10:C1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24"/>
  <sheetViews>
    <sheetView workbookViewId="0">
      <selection activeCell="L19" sqref="L1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1147</v>
      </c>
      <c r="D1" s="36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352</v>
      </c>
      <c r="D5" s="46" t="s">
        <v>1148</v>
      </c>
      <c r="E5" s="46" t="s">
        <v>159</v>
      </c>
      <c r="F5" s="46">
        <v>960</v>
      </c>
      <c r="G5" s="47">
        <v>944.18</v>
      </c>
      <c r="H5" s="48">
        <v>29.81</v>
      </c>
    </row>
    <row r="6" spans="1:8" x14ac:dyDescent="0.15">
      <c r="A6" s="49"/>
      <c r="B6" s="51" t="s">
        <v>209</v>
      </c>
      <c r="C6" s="46" t="s">
        <v>1372</v>
      </c>
      <c r="D6" s="46" t="s">
        <v>1149</v>
      </c>
      <c r="E6" s="46" t="s">
        <v>161</v>
      </c>
      <c r="F6" s="46">
        <v>960</v>
      </c>
      <c r="G6" s="47">
        <v>942.43</v>
      </c>
      <c r="H6" s="48">
        <v>29.76</v>
      </c>
    </row>
    <row r="7" spans="1:8" ht="9.75" thickBot="1" x14ac:dyDescent="0.2">
      <c r="A7" s="49"/>
      <c r="B7" s="46"/>
      <c r="C7" s="46"/>
      <c r="D7" s="46"/>
      <c r="E7" s="40" t="s">
        <v>1460</v>
      </c>
      <c r="F7" s="46"/>
      <c r="G7" s="52">
        <v>1886.61</v>
      </c>
      <c r="H7" s="53">
        <v>59.57</v>
      </c>
    </row>
    <row r="8" spans="1:8" ht="9.75" thickTop="1" x14ac:dyDescent="0.15">
      <c r="A8" s="49"/>
      <c r="B8" s="46"/>
      <c r="C8" s="46"/>
      <c r="D8" s="46"/>
      <c r="E8" s="46"/>
      <c r="F8" s="46"/>
      <c r="G8" s="47"/>
      <c r="H8" s="48"/>
    </row>
    <row r="9" spans="1:8" x14ac:dyDescent="0.15">
      <c r="A9" s="49"/>
      <c r="B9" s="51" t="s">
        <v>1352</v>
      </c>
      <c r="C9" s="46" t="s">
        <v>4</v>
      </c>
      <c r="D9" s="46"/>
      <c r="E9" s="46" t="s">
        <v>1352</v>
      </c>
      <c r="F9" s="46"/>
      <c r="G9" s="47">
        <v>1279</v>
      </c>
      <c r="H9" s="48">
        <v>40.380000000000003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1279</v>
      </c>
      <c r="H10" s="53">
        <v>40.380000000000003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54" t="s">
        <v>5</v>
      </c>
      <c r="B12" s="46"/>
      <c r="C12" s="46"/>
      <c r="D12" s="46"/>
      <c r="E12" s="46"/>
      <c r="F12" s="46"/>
      <c r="G12" s="55">
        <v>1.56</v>
      </c>
      <c r="H12" s="56">
        <v>0.05</v>
      </c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ht="9.75" thickBot="1" x14ac:dyDescent="0.2">
      <c r="A14" s="49"/>
      <c r="B14" s="46"/>
      <c r="C14" s="46"/>
      <c r="D14" s="46"/>
      <c r="E14" s="40" t="s">
        <v>6</v>
      </c>
      <c r="F14" s="46"/>
      <c r="G14" s="52">
        <v>3167.17</v>
      </c>
      <c r="H14" s="53">
        <v>100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58" t="s">
        <v>7</v>
      </c>
      <c r="B16" s="46"/>
      <c r="C16" s="46"/>
      <c r="D16" s="46"/>
      <c r="E16" s="46"/>
      <c r="F16" s="46"/>
      <c r="G16" s="47"/>
      <c r="H16" s="48"/>
    </row>
    <row r="17" spans="1:8" x14ac:dyDescent="0.15">
      <c r="A17" s="49">
        <v>1</v>
      </c>
      <c r="B17" s="46" t="s">
        <v>1150</v>
      </c>
      <c r="C17" s="46"/>
      <c r="D17" s="46"/>
      <c r="E17" s="46"/>
      <c r="F17" s="46"/>
      <c r="G17" s="47"/>
      <c r="H17" s="48"/>
    </row>
    <row r="18" spans="1:8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2</v>
      </c>
      <c r="B19" s="46" t="s">
        <v>9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3</v>
      </c>
      <c r="B21" s="46" t="s">
        <v>11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167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13</v>
      </c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L19" sqref="L1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L19" sqref="L19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24"/>
  <sheetViews>
    <sheetView workbookViewId="0">
      <selection activeCell="J12" sqref="J1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9" width="9.28515625" style="39" customWidth="1"/>
    <col min="10" max="16384" width="9.140625" style="39"/>
  </cols>
  <sheetData>
    <row r="1" spans="1:9" x14ac:dyDescent="0.15">
      <c r="A1" s="34"/>
      <c r="B1" s="35"/>
      <c r="C1" s="36" t="s">
        <v>1141</v>
      </c>
      <c r="D1" s="36"/>
      <c r="E1" s="35"/>
      <c r="F1" s="35"/>
      <c r="G1" s="37"/>
      <c r="H1" s="38"/>
    </row>
    <row r="2" spans="1:9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  <c r="I2" s="101"/>
    </row>
    <row r="3" spans="1:9" ht="12.75" x14ac:dyDescent="0.2">
      <c r="A3" s="112" t="s">
        <v>154</v>
      </c>
      <c r="B3" s="113"/>
      <c r="C3" s="113"/>
      <c r="D3" s="45"/>
      <c r="E3" s="46"/>
      <c r="F3" s="46"/>
      <c r="G3" s="47"/>
      <c r="H3" s="48"/>
    </row>
    <row r="4" spans="1:9" ht="12.75" x14ac:dyDescent="0.2">
      <c r="A4" s="49"/>
      <c r="B4" s="114" t="s">
        <v>155</v>
      </c>
      <c r="C4" s="113"/>
      <c r="D4" s="45"/>
      <c r="E4" s="46"/>
      <c r="F4" s="46"/>
      <c r="G4" s="47"/>
      <c r="H4" s="48"/>
    </row>
    <row r="5" spans="1:9" x14ac:dyDescent="0.15">
      <c r="A5" s="49"/>
      <c r="B5" s="51" t="s">
        <v>209</v>
      </c>
      <c r="C5" s="46" t="s">
        <v>221</v>
      </c>
      <c r="D5" s="46" t="s">
        <v>1142</v>
      </c>
      <c r="E5" s="46" t="s">
        <v>159</v>
      </c>
      <c r="F5" s="46">
        <v>200</v>
      </c>
      <c r="G5" s="47">
        <v>197.99</v>
      </c>
      <c r="H5" s="48">
        <v>2</v>
      </c>
    </row>
    <row r="6" spans="1:9" x14ac:dyDescent="0.15">
      <c r="A6" s="49"/>
      <c r="B6" s="51" t="s">
        <v>209</v>
      </c>
      <c r="C6" s="46" t="s">
        <v>215</v>
      </c>
      <c r="D6" s="46" t="s">
        <v>1143</v>
      </c>
      <c r="E6" s="46" t="s">
        <v>159</v>
      </c>
      <c r="F6" s="46">
        <v>110</v>
      </c>
      <c r="G6" s="47">
        <v>109.11</v>
      </c>
      <c r="H6" s="48">
        <v>1.1000000000000001</v>
      </c>
    </row>
    <row r="7" spans="1:9" ht="9.75" thickBot="1" x14ac:dyDescent="0.2">
      <c r="A7" s="49"/>
      <c r="B7" s="46"/>
      <c r="C7" s="46"/>
      <c r="D7" s="46"/>
      <c r="E7" s="40" t="s">
        <v>1460</v>
      </c>
      <c r="F7" s="46"/>
      <c r="G7" s="52">
        <v>307.10000000000002</v>
      </c>
      <c r="H7" s="53">
        <v>3.1</v>
      </c>
    </row>
    <row r="8" spans="1:9" ht="13.5" thickTop="1" x14ac:dyDescent="0.2">
      <c r="A8" s="49"/>
      <c r="B8" s="114" t="s">
        <v>228</v>
      </c>
      <c r="C8" s="113"/>
      <c r="D8" s="46"/>
      <c r="E8" s="46"/>
      <c r="F8" s="46"/>
      <c r="G8" s="47"/>
      <c r="H8" s="48"/>
    </row>
    <row r="9" spans="1:9" x14ac:dyDescent="0.15">
      <c r="A9" s="49"/>
      <c r="B9" s="51" t="s">
        <v>229</v>
      </c>
      <c r="C9" s="46" t="s">
        <v>1144</v>
      </c>
      <c r="D9" s="46" t="s">
        <v>1145</v>
      </c>
      <c r="E9" s="46" t="s">
        <v>1476</v>
      </c>
      <c r="F9" s="46">
        <v>9700000</v>
      </c>
      <c r="G9" s="47">
        <v>9577.4699999999993</v>
      </c>
      <c r="H9" s="48">
        <v>96.85</v>
      </c>
    </row>
    <row r="10" spans="1:9" ht="9.75" thickBot="1" x14ac:dyDescent="0.2">
      <c r="A10" s="49"/>
      <c r="B10" s="46"/>
      <c r="C10" s="46"/>
      <c r="D10" s="46"/>
      <c r="E10" s="40" t="s">
        <v>1460</v>
      </c>
      <c r="F10" s="46"/>
      <c r="G10" s="52">
        <v>9577.4699999999993</v>
      </c>
      <c r="H10" s="53">
        <v>96.85</v>
      </c>
    </row>
    <row r="11" spans="1:9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9" x14ac:dyDescent="0.15">
      <c r="A12" s="54" t="s">
        <v>5</v>
      </c>
      <c r="B12" s="46"/>
      <c r="C12" s="46"/>
      <c r="D12" s="46"/>
      <c r="E12" s="46"/>
      <c r="F12" s="46"/>
      <c r="G12" s="55">
        <v>4.59</v>
      </c>
      <c r="H12" s="56">
        <v>0.05</v>
      </c>
    </row>
    <row r="13" spans="1:9" x14ac:dyDescent="0.15">
      <c r="A13" s="49"/>
      <c r="B13" s="46"/>
      <c r="C13" s="46"/>
      <c r="D13" s="46"/>
      <c r="E13" s="46"/>
      <c r="F13" s="46"/>
      <c r="G13" s="47"/>
      <c r="H13" s="48"/>
    </row>
    <row r="14" spans="1:9" ht="9.75" thickBot="1" x14ac:dyDescent="0.2">
      <c r="A14" s="49"/>
      <c r="B14" s="46"/>
      <c r="C14" s="46"/>
      <c r="D14" s="46"/>
      <c r="E14" s="40" t="s">
        <v>6</v>
      </c>
      <c r="F14" s="46"/>
      <c r="G14" s="52">
        <v>9889.16</v>
      </c>
      <c r="H14" s="53">
        <v>100</v>
      </c>
    </row>
    <row r="15" spans="1:9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9" x14ac:dyDescent="0.15">
      <c r="A16" s="58" t="s">
        <v>7</v>
      </c>
      <c r="B16" s="46"/>
      <c r="C16" s="46"/>
      <c r="D16" s="46"/>
      <c r="E16" s="46"/>
      <c r="F16" s="46"/>
      <c r="G16" s="47"/>
      <c r="H16" s="48"/>
    </row>
    <row r="17" spans="1:8" x14ac:dyDescent="0.15">
      <c r="A17" s="49">
        <v>1</v>
      </c>
      <c r="B17" s="46" t="s">
        <v>1146</v>
      </c>
      <c r="C17" s="46"/>
      <c r="D17" s="46"/>
      <c r="E17" s="46"/>
      <c r="F17" s="46"/>
      <c r="G17" s="47"/>
      <c r="H17" s="48"/>
    </row>
    <row r="18" spans="1:8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2</v>
      </c>
      <c r="B19" s="46" t="s">
        <v>9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3</v>
      </c>
      <c r="B21" s="46" t="s">
        <v>11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167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13</v>
      </c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J12" sqref="J1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J12" sqref="J12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A2:C2"/>
    <mergeCell ref="A3:C3"/>
    <mergeCell ref="B4:C4"/>
    <mergeCell ref="B8:C8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17"/>
  <sheetViews>
    <sheetView workbookViewId="0">
      <selection activeCell="C28" sqref="C28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8.5703125" style="39" bestFit="1" customWidth="1"/>
    <col min="5" max="5" width="6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9" width="9.28515625" style="39" customWidth="1"/>
    <col min="10" max="16384" width="9.140625" style="39"/>
  </cols>
  <sheetData>
    <row r="1" spans="1:9" x14ac:dyDescent="0.15">
      <c r="A1" s="34"/>
      <c r="B1" s="35"/>
      <c r="C1" s="36" t="s">
        <v>1140</v>
      </c>
      <c r="D1" s="36"/>
      <c r="E1" s="36"/>
      <c r="F1" s="35"/>
      <c r="G1" s="37"/>
      <c r="H1" s="38"/>
    </row>
    <row r="2" spans="1:9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  <c r="I2" s="101"/>
    </row>
    <row r="3" spans="1:9" ht="12.75" x14ac:dyDescent="0.2">
      <c r="A3" s="112" t="s">
        <v>154</v>
      </c>
      <c r="B3" s="113"/>
      <c r="C3" s="113"/>
      <c r="D3" s="40"/>
      <c r="E3" s="41"/>
      <c r="F3" s="42"/>
      <c r="G3" s="43"/>
      <c r="H3" s="44"/>
      <c r="I3" s="101"/>
    </row>
    <row r="4" spans="1:9" x14ac:dyDescent="0.15">
      <c r="A4" s="49"/>
      <c r="B4" s="51" t="s">
        <v>1352</v>
      </c>
      <c r="C4" s="46" t="s">
        <v>4</v>
      </c>
      <c r="D4" s="46"/>
      <c r="E4" s="46"/>
      <c r="F4" s="46"/>
      <c r="G4" s="47">
        <v>500</v>
      </c>
      <c r="H4" s="48">
        <v>99.24</v>
      </c>
    </row>
    <row r="5" spans="1:9" ht="9.75" thickBot="1" x14ac:dyDescent="0.2">
      <c r="A5" s="49"/>
      <c r="B5" s="46"/>
      <c r="C5" s="46"/>
      <c r="D5" s="46"/>
      <c r="E5" s="40" t="s">
        <v>1460</v>
      </c>
      <c r="F5" s="46"/>
      <c r="G5" s="52">
        <v>500</v>
      </c>
      <c r="H5" s="53">
        <v>99.24</v>
      </c>
    </row>
    <row r="6" spans="1:9" ht="9.75" thickTop="1" x14ac:dyDescent="0.15">
      <c r="A6" s="49"/>
      <c r="B6" s="46"/>
      <c r="C6" s="46"/>
      <c r="D6" s="46"/>
      <c r="E6" s="46"/>
      <c r="F6" s="46"/>
      <c r="G6" s="47"/>
      <c r="H6" s="48"/>
    </row>
    <row r="7" spans="1:9" x14ac:dyDescent="0.15">
      <c r="A7" s="54" t="s">
        <v>5</v>
      </c>
      <c r="B7" s="46"/>
      <c r="C7" s="46"/>
      <c r="D7" s="46"/>
      <c r="E7" s="46"/>
      <c r="F7" s="46"/>
      <c r="G7" s="55">
        <v>3.82</v>
      </c>
      <c r="H7" s="56">
        <v>0.76</v>
      </c>
    </row>
    <row r="8" spans="1:9" x14ac:dyDescent="0.15">
      <c r="A8" s="49"/>
      <c r="B8" s="46"/>
      <c r="C8" s="46"/>
      <c r="D8" s="46"/>
      <c r="E8" s="46"/>
      <c r="F8" s="46"/>
      <c r="G8" s="47"/>
      <c r="H8" s="48"/>
    </row>
    <row r="9" spans="1:9" ht="9.75" thickBot="1" x14ac:dyDescent="0.2">
      <c r="A9" s="49"/>
      <c r="B9" s="46"/>
      <c r="C9" s="46"/>
      <c r="D9" s="46"/>
      <c r="E9" s="40" t="s">
        <v>6</v>
      </c>
      <c r="F9" s="46"/>
      <c r="G9" s="52">
        <v>503.82</v>
      </c>
      <c r="H9" s="53">
        <v>100</v>
      </c>
    </row>
    <row r="10" spans="1:9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9" x14ac:dyDescent="0.15">
      <c r="A11" s="49"/>
      <c r="B11" s="46"/>
      <c r="C11" s="46"/>
      <c r="D11" s="46"/>
      <c r="E11" s="46"/>
      <c r="F11" s="46"/>
      <c r="G11" s="47"/>
      <c r="H11" s="48"/>
    </row>
    <row r="12" spans="1:9" x14ac:dyDescent="0.15">
      <c r="A12" s="49"/>
      <c r="B12" s="46"/>
      <c r="C12" s="46"/>
      <c r="D12" s="46"/>
      <c r="E12" s="46"/>
      <c r="F12" s="46"/>
      <c r="G12" s="47"/>
      <c r="H12" s="48"/>
    </row>
    <row r="13" spans="1:9" x14ac:dyDescent="0.15">
      <c r="A13" s="58" t="s">
        <v>7</v>
      </c>
      <c r="B13" s="46"/>
      <c r="C13" s="46"/>
      <c r="D13" s="46"/>
      <c r="E13" s="46"/>
      <c r="F13" s="46"/>
      <c r="G13" s="47"/>
      <c r="H13" s="48"/>
    </row>
    <row r="14" spans="1:9" x14ac:dyDescent="0.15">
      <c r="A14" s="49">
        <v>1</v>
      </c>
      <c r="B14" s="46" t="s">
        <v>245</v>
      </c>
      <c r="C14" s="46"/>
      <c r="D14" s="46"/>
      <c r="E14" s="46"/>
      <c r="F14" s="46"/>
      <c r="G14" s="47"/>
      <c r="H14" s="48"/>
    </row>
    <row r="15" spans="1:9" x14ac:dyDescent="0.15">
      <c r="A15" s="49"/>
      <c r="B15" s="46"/>
      <c r="C15" s="46"/>
      <c r="D15" s="46"/>
      <c r="E15" s="46"/>
      <c r="F15" s="46"/>
      <c r="G15" s="47"/>
      <c r="H15" s="48"/>
    </row>
    <row r="16" spans="1:9" x14ac:dyDescent="0.15">
      <c r="A16" s="49">
        <v>2</v>
      </c>
      <c r="B16" s="46" t="s">
        <v>9</v>
      </c>
      <c r="C16" s="46"/>
      <c r="D16" s="46"/>
      <c r="E16" s="46"/>
      <c r="F16" s="46"/>
      <c r="G16" s="47"/>
      <c r="H16" s="48"/>
    </row>
    <row r="17" spans="1:8" x14ac:dyDescent="0.15">
      <c r="A17" s="59"/>
      <c r="B17" s="60"/>
      <c r="C17" s="60"/>
      <c r="D17" s="60"/>
      <c r="E17" s="60"/>
      <c r="F17" s="60"/>
      <c r="G17" s="61"/>
      <c r="H17" s="62"/>
    </row>
  </sheetData>
  <customSheetViews>
    <customSheetView guid="{A86ADA93-E1B8-41D6-BE06-75F0585B8915}" showRuler="0">
      <selection activeCell="C28" sqref="C28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28" sqref="C28"/>
      <pageMargins left="0.75" right="0.75" top="1" bottom="1" header="0.5" footer="0.5"/>
      <pageSetup orientation="portrait" r:id="rId2"/>
      <headerFooter alignWithMargins="0"/>
    </customSheetView>
  </customSheetViews>
  <mergeCells count="2">
    <mergeCell ref="A2:C2"/>
    <mergeCell ref="A3:C3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1" workbookViewId="0">
      <selection activeCell="E61" sqref="E61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2.140625" style="32" customWidth="1"/>
    <col min="8" max="8" width="8.5703125" style="33" customWidth="1"/>
    <col min="10" max="16384" width="9.140625" style="6"/>
  </cols>
  <sheetData>
    <row r="1" spans="1:9" x14ac:dyDescent="0.2">
      <c r="A1" s="1"/>
      <c r="B1" s="2"/>
      <c r="C1" s="3" t="s">
        <v>1130</v>
      </c>
      <c r="D1" s="2"/>
      <c r="E1" s="2"/>
      <c r="F1" s="2"/>
      <c r="G1" s="4"/>
      <c r="H1" s="5"/>
      <c r="I1" s="6"/>
    </row>
    <row r="2" spans="1:9" ht="29.2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  <c r="I2" s="6"/>
    </row>
    <row r="3" spans="1:9" x14ac:dyDescent="0.2">
      <c r="A3" s="118" t="s">
        <v>1350</v>
      </c>
      <c r="B3" s="119"/>
      <c r="C3" s="119"/>
      <c r="D3" s="12"/>
      <c r="E3" s="12"/>
      <c r="F3" s="12"/>
      <c r="G3" s="13"/>
      <c r="H3" s="14"/>
      <c r="I3" s="6"/>
    </row>
    <row r="4" spans="1:9" x14ac:dyDescent="0.2">
      <c r="A4" s="15"/>
      <c r="B4" s="120" t="s">
        <v>1351</v>
      </c>
      <c r="C4" s="119"/>
      <c r="D4" s="12"/>
      <c r="E4" s="12"/>
      <c r="F4" s="12"/>
      <c r="G4" s="13"/>
      <c r="H4" s="14"/>
      <c r="I4" s="6"/>
    </row>
    <row r="5" spans="1:9" x14ac:dyDescent="0.2">
      <c r="A5" s="15"/>
      <c r="B5" s="16" t="s">
        <v>1352</v>
      </c>
      <c r="C5" s="12" t="s">
        <v>1356</v>
      </c>
      <c r="D5" s="12" t="s">
        <v>1357</v>
      </c>
      <c r="E5" s="12" t="s">
        <v>1358</v>
      </c>
      <c r="F5" s="12">
        <v>104735</v>
      </c>
      <c r="G5" s="13">
        <v>356.52</v>
      </c>
      <c r="H5" s="14">
        <v>10.01</v>
      </c>
      <c r="I5" s="6"/>
    </row>
    <row r="6" spans="1:9" x14ac:dyDescent="0.2">
      <c r="A6" s="15"/>
      <c r="B6" s="16" t="s">
        <v>1352</v>
      </c>
      <c r="C6" s="12" t="s">
        <v>1353</v>
      </c>
      <c r="D6" s="12" t="s">
        <v>1354</v>
      </c>
      <c r="E6" s="12" t="s">
        <v>1355</v>
      </c>
      <c r="F6" s="12">
        <v>9183</v>
      </c>
      <c r="G6" s="13">
        <v>276.68</v>
      </c>
      <c r="H6" s="14">
        <v>7.77</v>
      </c>
      <c r="I6" s="6"/>
    </row>
    <row r="7" spans="1:9" x14ac:dyDescent="0.2">
      <c r="A7" s="15"/>
      <c r="B7" s="16" t="s">
        <v>1352</v>
      </c>
      <c r="C7" s="12" t="s">
        <v>1377</v>
      </c>
      <c r="D7" s="12" t="s">
        <v>1378</v>
      </c>
      <c r="E7" s="12" t="s">
        <v>1379</v>
      </c>
      <c r="F7" s="12">
        <v>31288</v>
      </c>
      <c r="G7" s="13">
        <v>257.31</v>
      </c>
      <c r="H7" s="14">
        <v>7.23</v>
      </c>
      <c r="I7" s="6"/>
    </row>
    <row r="8" spans="1:9" x14ac:dyDescent="0.2">
      <c r="A8" s="15"/>
      <c r="B8" s="16" t="s">
        <v>1352</v>
      </c>
      <c r="C8" s="12" t="s">
        <v>1366</v>
      </c>
      <c r="D8" s="12" t="s">
        <v>1367</v>
      </c>
      <c r="E8" s="12" t="s">
        <v>1368</v>
      </c>
      <c r="F8" s="12">
        <v>29656</v>
      </c>
      <c r="G8" s="13">
        <v>226.65</v>
      </c>
      <c r="H8" s="14">
        <v>6.37</v>
      </c>
      <c r="I8" s="6"/>
    </row>
    <row r="9" spans="1:9" x14ac:dyDescent="0.2">
      <c r="A9" s="15"/>
      <c r="B9" s="16" t="s">
        <v>1352</v>
      </c>
      <c r="C9" s="12" t="s">
        <v>1362</v>
      </c>
      <c r="D9" s="12" t="s">
        <v>1363</v>
      </c>
      <c r="E9" s="12" t="s">
        <v>1361</v>
      </c>
      <c r="F9" s="12">
        <v>35175</v>
      </c>
      <c r="G9" s="13">
        <v>208.61</v>
      </c>
      <c r="H9" s="14">
        <v>5.86</v>
      </c>
      <c r="I9" s="6"/>
    </row>
    <row r="10" spans="1:9" x14ac:dyDescent="0.2">
      <c r="A10" s="15"/>
      <c r="B10" s="16" t="s">
        <v>1352</v>
      </c>
      <c r="C10" s="12" t="s">
        <v>1372</v>
      </c>
      <c r="D10" s="12" t="s">
        <v>1373</v>
      </c>
      <c r="E10" s="12" t="s">
        <v>1361</v>
      </c>
      <c r="F10" s="12">
        <v>21982</v>
      </c>
      <c r="G10" s="13">
        <v>194.24</v>
      </c>
      <c r="H10" s="14">
        <v>5.46</v>
      </c>
      <c r="I10" s="6"/>
    </row>
    <row r="11" spans="1:9" x14ac:dyDescent="0.2">
      <c r="A11" s="15"/>
      <c r="B11" s="16" t="s">
        <v>1352</v>
      </c>
      <c r="C11" s="12" t="s">
        <v>1364</v>
      </c>
      <c r="D11" s="12" t="s">
        <v>1365</v>
      </c>
      <c r="E11" s="12" t="s">
        <v>1355</v>
      </c>
      <c r="F11" s="12">
        <v>9708</v>
      </c>
      <c r="G11" s="13">
        <v>187.15</v>
      </c>
      <c r="H11" s="14">
        <v>5.26</v>
      </c>
      <c r="I11" s="6"/>
    </row>
    <row r="12" spans="1:9" x14ac:dyDescent="0.2">
      <c r="A12" s="15"/>
      <c r="B12" s="16" t="s">
        <v>1352</v>
      </c>
      <c r="C12" s="12" t="s">
        <v>1392</v>
      </c>
      <c r="D12" s="12" t="s">
        <v>1393</v>
      </c>
      <c r="E12" s="12" t="s">
        <v>1394</v>
      </c>
      <c r="F12" s="12">
        <v>15492</v>
      </c>
      <c r="G12" s="13">
        <v>122.19</v>
      </c>
      <c r="H12" s="14">
        <v>3.43</v>
      </c>
      <c r="I12" s="6"/>
    </row>
    <row r="13" spans="1:9" x14ac:dyDescent="0.2">
      <c r="A13" s="15"/>
      <c r="B13" s="16" t="s">
        <v>1352</v>
      </c>
      <c r="C13" s="12" t="s">
        <v>282</v>
      </c>
      <c r="D13" s="12" t="s">
        <v>503</v>
      </c>
      <c r="E13" s="12" t="s">
        <v>1454</v>
      </c>
      <c r="F13" s="12">
        <v>34219</v>
      </c>
      <c r="G13" s="13">
        <v>113.78</v>
      </c>
      <c r="H13" s="14">
        <v>3.2</v>
      </c>
      <c r="I13" s="6"/>
    </row>
    <row r="14" spans="1:9" x14ac:dyDescent="0.2">
      <c r="A14" s="15"/>
      <c r="B14" s="16" t="s">
        <v>1352</v>
      </c>
      <c r="C14" s="12" t="s">
        <v>1382</v>
      </c>
      <c r="D14" s="12" t="s">
        <v>1383</v>
      </c>
      <c r="E14" s="12" t="s">
        <v>1384</v>
      </c>
      <c r="F14" s="12">
        <v>33701</v>
      </c>
      <c r="G14" s="13">
        <v>90.27</v>
      </c>
      <c r="H14" s="14">
        <v>2.54</v>
      </c>
      <c r="I14" s="6"/>
    </row>
    <row r="15" spans="1:9" x14ac:dyDescent="0.2">
      <c r="A15" s="15"/>
      <c r="B15" s="16" t="s">
        <v>1352</v>
      </c>
      <c r="C15" s="12" t="s">
        <v>1385</v>
      </c>
      <c r="D15" s="12" t="s">
        <v>1386</v>
      </c>
      <c r="E15" s="12" t="s">
        <v>1387</v>
      </c>
      <c r="F15" s="12">
        <v>14327</v>
      </c>
      <c r="G15" s="13">
        <v>85</v>
      </c>
      <c r="H15" s="14">
        <v>2.39</v>
      </c>
      <c r="I15" s="6"/>
    </row>
    <row r="16" spans="1:9" x14ac:dyDescent="0.2">
      <c r="A16" s="15"/>
      <c r="B16" s="16" t="s">
        <v>1352</v>
      </c>
      <c r="C16" s="12" t="s">
        <v>533</v>
      </c>
      <c r="D16" s="12" t="s">
        <v>534</v>
      </c>
      <c r="E16" s="12" t="s">
        <v>1358</v>
      </c>
      <c r="F16" s="12">
        <v>13475</v>
      </c>
      <c r="G16" s="13">
        <v>84.55</v>
      </c>
      <c r="H16" s="14">
        <v>2.38</v>
      </c>
      <c r="I16" s="6"/>
    </row>
    <row r="17" spans="1:9" x14ac:dyDescent="0.2">
      <c r="A17" s="15"/>
      <c r="B17" s="16" t="s">
        <v>1352</v>
      </c>
      <c r="C17" s="12" t="s">
        <v>1440</v>
      </c>
      <c r="D17" s="12" t="s">
        <v>1441</v>
      </c>
      <c r="E17" s="12" t="s">
        <v>1361</v>
      </c>
      <c r="F17" s="12">
        <v>4909</v>
      </c>
      <c r="G17" s="13">
        <v>79.28</v>
      </c>
      <c r="H17" s="14">
        <v>2.23</v>
      </c>
      <c r="I17" s="6"/>
    </row>
    <row r="18" spans="1:9" x14ac:dyDescent="0.2">
      <c r="A18" s="15"/>
      <c r="B18" s="16" t="s">
        <v>1352</v>
      </c>
      <c r="C18" s="12" t="s">
        <v>1452</v>
      </c>
      <c r="D18" s="12" t="s">
        <v>1453</v>
      </c>
      <c r="E18" s="12" t="s">
        <v>1454</v>
      </c>
      <c r="F18" s="12">
        <v>8757</v>
      </c>
      <c r="G18" s="13">
        <v>72.459999999999994</v>
      </c>
      <c r="H18" s="14">
        <v>2.04</v>
      </c>
      <c r="I18" s="6"/>
    </row>
    <row r="19" spans="1:9" x14ac:dyDescent="0.2">
      <c r="A19" s="15"/>
      <c r="B19" s="16" t="s">
        <v>1352</v>
      </c>
      <c r="C19" s="12" t="s">
        <v>1398</v>
      </c>
      <c r="D19" s="12" t="s">
        <v>1399</v>
      </c>
      <c r="E19" s="12" t="s">
        <v>1400</v>
      </c>
      <c r="F19" s="12">
        <v>22666</v>
      </c>
      <c r="G19" s="13">
        <v>72.23</v>
      </c>
      <c r="H19" s="14">
        <v>2.0299999999999998</v>
      </c>
      <c r="I19" s="6"/>
    </row>
    <row r="20" spans="1:9" x14ac:dyDescent="0.2">
      <c r="A20" s="15"/>
      <c r="B20" s="16" t="s">
        <v>1352</v>
      </c>
      <c r="C20" s="12" t="s">
        <v>221</v>
      </c>
      <c r="D20" s="12" t="s">
        <v>526</v>
      </c>
      <c r="E20" s="12" t="s">
        <v>1361</v>
      </c>
      <c r="F20" s="12">
        <v>5904</v>
      </c>
      <c r="G20" s="13">
        <v>59.5</v>
      </c>
      <c r="H20" s="14">
        <v>1.67</v>
      </c>
      <c r="I20" s="6"/>
    </row>
    <row r="21" spans="1:9" x14ac:dyDescent="0.2">
      <c r="A21" s="15"/>
      <c r="B21" s="16" t="s">
        <v>1352</v>
      </c>
      <c r="C21" s="12" t="s">
        <v>1416</v>
      </c>
      <c r="D21" s="12" t="s">
        <v>1417</v>
      </c>
      <c r="E21" s="12" t="s">
        <v>1355</v>
      </c>
      <c r="F21" s="12">
        <v>12424</v>
      </c>
      <c r="G21" s="13">
        <v>58.77</v>
      </c>
      <c r="H21" s="14">
        <v>1.65</v>
      </c>
      <c r="I21" s="6"/>
    </row>
    <row r="22" spans="1:9" x14ac:dyDescent="0.2">
      <c r="A22" s="15"/>
      <c r="B22" s="16" t="s">
        <v>1352</v>
      </c>
      <c r="C22" s="12" t="s">
        <v>1374</v>
      </c>
      <c r="D22" s="12" t="s">
        <v>1375</v>
      </c>
      <c r="E22" s="12" t="s">
        <v>1376</v>
      </c>
      <c r="F22" s="12">
        <v>39261</v>
      </c>
      <c r="G22" s="13">
        <v>57.89</v>
      </c>
      <c r="H22" s="14">
        <v>1.63</v>
      </c>
      <c r="I22" s="6"/>
    </row>
    <row r="23" spans="1:9" x14ac:dyDescent="0.2">
      <c r="A23" s="15"/>
      <c r="B23" s="16" t="s">
        <v>1352</v>
      </c>
      <c r="C23" s="12" t="s">
        <v>1432</v>
      </c>
      <c r="D23" s="12" t="s">
        <v>1433</v>
      </c>
      <c r="E23" s="12" t="s">
        <v>1387</v>
      </c>
      <c r="F23" s="12">
        <v>2413</v>
      </c>
      <c r="G23" s="13">
        <v>57.46</v>
      </c>
      <c r="H23" s="14">
        <v>1.61</v>
      </c>
      <c r="I23" s="6"/>
    </row>
    <row r="24" spans="1:9" x14ac:dyDescent="0.2">
      <c r="A24" s="15"/>
      <c r="B24" s="16" t="s">
        <v>1352</v>
      </c>
      <c r="C24" s="12" t="s">
        <v>507</v>
      </c>
      <c r="D24" s="12" t="s">
        <v>508</v>
      </c>
      <c r="E24" s="12" t="s">
        <v>1355</v>
      </c>
      <c r="F24" s="12">
        <v>5062</v>
      </c>
      <c r="G24" s="13">
        <v>55.03</v>
      </c>
      <c r="H24" s="14">
        <v>1.55</v>
      </c>
      <c r="I24" s="6"/>
    </row>
    <row r="25" spans="1:9" x14ac:dyDescent="0.2">
      <c r="A25" s="15"/>
      <c r="B25" s="16" t="s">
        <v>1352</v>
      </c>
      <c r="C25" s="12" t="s">
        <v>529</v>
      </c>
      <c r="D25" s="12" t="s">
        <v>530</v>
      </c>
      <c r="E25" s="12" t="s">
        <v>1454</v>
      </c>
      <c r="F25" s="12">
        <v>2556</v>
      </c>
      <c r="G25" s="13">
        <v>50.8</v>
      </c>
      <c r="H25" s="14">
        <v>1.43</v>
      </c>
      <c r="I25" s="6"/>
    </row>
    <row r="26" spans="1:9" x14ac:dyDescent="0.2">
      <c r="A26" s="15"/>
      <c r="B26" s="16" t="s">
        <v>1352</v>
      </c>
      <c r="C26" s="12" t="s">
        <v>2</v>
      </c>
      <c r="D26" s="12" t="s">
        <v>1131</v>
      </c>
      <c r="E26" s="12" t="s">
        <v>1361</v>
      </c>
      <c r="F26" s="12">
        <v>7221</v>
      </c>
      <c r="G26" s="13">
        <v>48.97</v>
      </c>
      <c r="H26" s="14">
        <v>1.38</v>
      </c>
      <c r="I26" s="6"/>
    </row>
    <row r="27" spans="1:9" x14ac:dyDescent="0.2">
      <c r="A27" s="15"/>
      <c r="B27" s="16" t="s">
        <v>1352</v>
      </c>
      <c r="C27" s="12" t="s">
        <v>750</v>
      </c>
      <c r="D27" s="12" t="s">
        <v>751</v>
      </c>
      <c r="E27" s="12" t="s">
        <v>1371</v>
      </c>
      <c r="F27" s="12">
        <v>23541</v>
      </c>
      <c r="G27" s="13">
        <v>42.55</v>
      </c>
      <c r="H27" s="14">
        <v>1.2</v>
      </c>
      <c r="I27" s="6"/>
    </row>
    <row r="28" spans="1:9" x14ac:dyDescent="0.2">
      <c r="A28" s="15"/>
      <c r="B28" s="16" t="s">
        <v>1352</v>
      </c>
      <c r="C28" s="12" t="s">
        <v>1388</v>
      </c>
      <c r="D28" s="12" t="s">
        <v>1389</v>
      </c>
      <c r="E28" s="12" t="s">
        <v>1387</v>
      </c>
      <c r="F28" s="12">
        <v>9665</v>
      </c>
      <c r="G28" s="13">
        <v>41.8</v>
      </c>
      <c r="H28" s="14">
        <v>1.17</v>
      </c>
      <c r="I28" s="6"/>
    </row>
    <row r="29" spans="1:9" x14ac:dyDescent="0.2">
      <c r="A29" s="15"/>
      <c r="B29" s="16" t="s">
        <v>1352</v>
      </c>
      <c r="C29" s="12" t="s">
        <v>748</v>
      </c>
      <c r="D29" s="12" t="s">
        <v>749</v>
      </c>
      <c r="E29" s="12" t="s">
        <v>1358</v>
      </c>
      <c r="F29" s="12">
        <v>8626</v>
      </c>
      <c r="G29" s="13">
        <v>39.61</v>
      </c>
      <c r="H29" s="14">
        <v>1.1100000000000001</v>
      </c>
      <c r="I29" s="6"/>
    </row>
    <row r="30" spans="1:9" x14ac:dyDescent="0.2">
      <c r="A30" s="15"/>
      <c r="B30" s="16" t="s">
        <v>1352</v>
      </c>
      <c r="C30" s="12" t="s">
        <v>1414</v>
      </c>
      <c r="D30" s="12" t="s">
        <v>1415</v>
      </c>
      <c r="E30" s="12" t="s">
        <v>1387</v>
      </c>
      <c r="F30" s="12">
        <v>4538</v>
      </c>
      <c r="G30" s="13">
        <v>38.840000000000003</v>
      </c>
      <c r="H30" s="14">
        <v>1.0900000000000001</v>
      </c>
      <c r="I30" s="6"/>
    </row>
    <row r="31" spans="1:9" x14ac:dyDescent="0.2">
      <c r="A31" s="15"/>
      <c r="B31" s="16" t="s">
        <v>1352</v>
      </c>
      <c r="C31" s="12" t="s">
        <v>542</v>
      </c>
      <c r="D31" s="12" t="s">
        <v>543</v>
      </c>
      <c r="E31" s="12" t="s">
        <v>1454</v>
      </c>
      <c r="F31" s="12">
        <v>1818</v>
      </c>
      <c r="G31" s="13">
        <v>36.53</v>
      </c>
      <c r="H31" s="14">
        <v>1.03</v>
      </c>
      <c r="I31" s="6"/>
    </row>
    <row r="32" spans="1:9" x14ac:dyDescent="0.2">
      <c r="A32" s="15"/>
      <c r="B32" s="16" t="s">
        <v>1352</v>
      </c>
      <c r="C32" s="12" t="s">
        <v>346</v>
      </c>
      <c r="D32" s="12" t="s">
        <v>347</v>
      </c>
      <c r="E32" s="12" t="s">
        <v>1384</v>
      </c>
      <c r="F32" s="12">
        <v>11265</v>
      </c>
      <c r="G32" s="13">
        <v>35.92</v>
      </c>
      <c r="H32" s="14">
        <v>1.01</v>
      </c>
      <c r="I32" s="6"/>
    </row>
    <row r="33" spans="1:9" x14ac:dyDescent="0.2">
      <c r="A33" s="15"/>
      <c r="B33" s="16" t="s">
        <v>1352</v>
      </c>
      <c r="C33" s="12" t="s">
        <v>1132</v>
      </c>
      <c r="D33" s="12" t="s">
        <v>1133</v>
      </c>
      <c r="E33" s="12" t="s">
        <v>1371</v>
      </c>
      <c r="F33" s="12">
        <v>12031</v>
      </c>
      <c r="G33" s="13">
        <v>35.43</v>
      </c>
      <c r="H33" s="14">
        <v>1</v>
      </c>
      <c r="I33" s="6"/>
    </row>
    <row r="34" spans="1:9" x14ac:dyDescent="0.2">
      <c r="A34" s="15"/>
      <c r="B34" s="16" t="s">
        <v>1352</v>
      </c>
      <c r="C34" s="12" t="s">
        <v>754</v>
      </c>
      <c r="D34" s="12" t="s">
        <v>755</v>
      </c>
      <c r="E34" s="12" t="s">
        <v>1459</v>
      </c>
      <c r="F34" s="12">
        <v>1935</v>
      </c>
      <c r="G34" s="13">
        <v>35.01</v>
      </c>
      <c r="H34" s="14">
        <v>0.98</v>
      </c>
      <c r="I34" s="6"/>
    </row>
    <row r="35" spans="1:9" x14ac:dyDescent="0.2">
      <c r="A35" s="15"/>
      <c r="B35" s="16" t="s">
        <v>1352</v>
      </c>
      <c r="C35" s="12" t="s">
        <v>310</v>
      </c>
      <c r="D35" s="12" t="s">
        <v>311</v>
      </c>
      <c r="E35" s="12" t="s">
        <v>1429</v>
      </c>
      <c r="F35" s="12">
        <v>12698</v>
      </c>
      <c r="G35" s="13">
        <v>34.479999999999997</v>
      </c>
      <c r="H35" s="14">
        <v>0.97</v>
      </c>
      <c r="I35" s="6"/>
    </row>
    <row r="36" spans="1:9" x14ac:dyDescent="0.2">
      <c r="A36" s="15"/>
      <c r="B36" s="16" t="s">
        <v>1352</v>
      </c>
      <c r="C36" s="12" t="s">
        <v>509</v>
      </c>
      <c r="D36" s="12" t="s">
        <v>510</v>
      </c>
      <c r="E36" s="12" t="s">
        <v>1454</v>
      </c>
      <c r="F36" s="12">
        <v>2520</v>
      </c>
      <c r="G36" s="13">
        <v>34.24</v>
      </c>
      <c r="H36" s="14">
        <v>0.96</v>
      </c>
      <c r="I36" s="6"/>
    </row>
    <row r="37" spans="1:9" x14ac:dyDescent="0.2">
      <c r="A37" s="15"/>
      <c r="B37" s="16" t="s">
        <v>1352</v>
      </c>
      <c r="C37" s="12" t="s">
        <v>772</v>
      </c>
      <c r="D37" s="12" t="s">
        <v>773</v>
      </c>
      <c r="E37" s="12" t="s">
        <v>1459</v>
      </c>
      <c r="F37" s="12">
        <v>1211</v>
      </c>
      <c r="G37" s="13">
        <v>32.04</v>
      </c>
      <c r="H37" s="14">
        <v>0.9</v>
      </c>
      <c r="I37" s="6"/>
    </row>
    <row r="38" spans="1:9" x14ac:dyDescent="0.2">
      <c r="A38" s="15"/>
      <c r="B38" s="16" t="s">
        <v>1352</v>
      </c>
      <c r="C38" s="12" t="s">
        <v>515</v>
      </c>
      <c r="D38" s="12" t="s">
        <v>516</v>
      </c>
      <c r="E38" s="12" t="s">
        <v>1361</v>
      </c>
      <c r="F38" s="12">
        <v>8083</v>
      </c>
      <c r="G38" s="13">
        <v>29.81</v>
      </c>
      <c r="H38" s="14">
        <v>0.84</v>
      </c>
      <c r="I38" s="6"/>
    </row>
    <row r="39" spans="1:9" x14ac:dyDescent="0.2">
      <c r="A39" s="15"/>
      <c r="B39" s="16" t="s">
        <v>1352</v>
      </c>
      <c r="C39" s="12" t="s">
        <v>365</v>
      </c>
      <c r="D39" s="12" t="s">
        <v>366</v>
      </c>
      <c r="E39" s="12" t="s">
        <v>341</v>
      </c>
      <c r="F39" s="12">
        <v>8556</v>
      </c>
      <c r="G39" s="13">
        <v>28.05</v>
      </c>
      <c r="H39" s="14">
        <v>0.79</v>
      </c>
      <c r="I39" s="6"/>
    </row>
    <row r="40" spans="1:9" x14ac:dyDescent="0.2">
      <c r="A40" s="15"/>
      <c r="B40" s="16" t="s">
        <v>1352</v>
      </c>
      <c r="C40" s="12" t="s">
        <v>756</v>
      </c>
      <c r="D40" s="12" t="s">
        <v>757</v>
      </c>
      <c r="E40" s="12" t="s">
        <v>1426</v>
      </c>
      <c r="F40" s="12">
        <v>24498</v>
      </c>
      <c r="G40" s="13">
        <v>27.41</v>
      </c>
      <c r="H40" s="14">
        <v>0.77</v>
      </c>
      <c r="I40" s="6"/>
    </row>
    <row r="41" spans="1:9" x14ac:dyDescent="0.2">
      <c r="A41" s="15"/>
      <c r="B41" s="16" t="s">
        <v>1352</v>
      </c>
      <c r="C41" s="12" t="s">
        <v>1134</v>
      </c>
      <c r="D41" s="12" t="s">
        <v>1135</v>
      </c>
      <c r="E41" s="12" t="s">
        <v>1459</v>
      </c>
      <c r="F41" s="12">
        <v>14551</v>
      </c>
      <c r="G41" s="13">
        <v>26.56</v>
      </c>
      <c r="H41" s="14">
        <v>0.75</v>
      </c>
      <c r="I41" s="6"/>
    </row>
    <row r="42" spans="1:9" x14ac:dyDescent="0.2">
      <c r="A42" s="15"/>
      <c r="B42" s="16" t="s">
        <v>1352</v>
      </c>
      <c r="C42" s="12" t="s">
        <v>752</v>
      </c>
      <c r="D42" s="12" t="s">
        <v>753</v>
      </c>
      <c r="E42" s="12" t="s">
        <v>1376</v>
      </c>
      <c r="F42" s="12">
        <v>26964</v>
      </c>
      <c r="G42" s="13">
        <v>26.44</v>
      </c>
      <c r="H42" s="14">
        <v>0.74</v>
      </c>
      <c r="I42" s="6"/>
    </row>
    <row r="43" spans="1:9" x14ac:dyDescent="0.2">
      <c r="A43" s="15"/>
      <c r="B43" s="16" t="s">
        <v>1352</v>
      </c>
      <c r="C43" s="12" t="s">
        <v>367</v>
      </c>
      <c r="D43" s="12" t="s">
        <v>368</v>
      </c>
      <c r="E43" s="12" t="s">
        <v>1376</v>
      </c>
      <c r="F43" s="12">
        <v>30523</v>
      </c>
      <c r="G43" s="13">
        <v>24.77</v>
      </c>
      <c r="H43" s="14">
        <v>0.7</v>
      </c>
      <c r="I43" s="6"/>
    </row>
    <row r="44" spans="1:9" x14ac:dyDescent="0.2">
      <c r="A44" s="15"/>
      <c r="B44" s="16" t="s">
        <v>1352</v>
      </c>
      <c r="C44" s="12" t="s">
        <v>372</v>
      </c>
      <c r="D44" s="12" t="s">
        <v>373</v>
      </c>
      <c r="E44" s="12" t="s">
        <v>1368</v>
      </c>
      <c r="F44" s="12">
        <v>23571</v>
      </c>
      <c r="G44" s="13">
        <v>20.75</v>
      </c>
      <c r="H44" s="14">
        <v>0.57999999999999996</v>
      </c>
      <c r="I44" s="6"/>
    </row>
    <row r="45" spans="1:9" x14ac:dyDescent="0.2">
      <c r="A45" s="15"/>
      <c r="B45" s="16" t="s">
        <v>1352</v>
      </c>
      <c r="C45" s="12" t="s">
        <v>1403</v>
      </c>
      <c r="D45" s="12" t="s">
        <v>1404</v>
      </c>
      <c r="E45" s="12" t="s">
        <v>1405</v>
      </c>
      <c r="F45" s="12">
        <v>15049</v>
      </c>
      <c r="G45" s="13">
        <v>20.68</v>
      </c>
      <c r="H45" s="14">
        <v>0.57999999999999996</v>
      </c>
      <c r="I45" s="6"/>
    </row>
    <row r="46" spans="1:9" x14ac:dyDescent="0.2">
      <c r="A46" s="15"/>
      <c r="B46" s="16" t="s">
        <v>1352</v>
      </c>
      <c r="C46" s="12" t="s">
        <v>1136</v>
      </c>
      <c r="D46" s="12" t="s">
        <v>1137</v>
      </c>
      <c r="E46" s="12" t="s">
        <v>1459</v>
      </c>
      <c r="F46" s="12">
        <v>1778</v>
      </c>
      <c r="G46" s="13">
        <v>19.77</v>
      </c>
      <c r="H46" s="14">
        <v>0.56000000000000005</v>
      </c>
      <c r="I46" s="6"/>
    </row>
    <row r="47" spans="1:9" x14ac:dyDescent="0.2">
      <c r="A47" s="15"/>
      <c r="B47" s="16" t="s">
        <v>1352</v>
      </c>
      <c r="C47" s="12" t="s">
        <v>1369</v>
      </c>
      <c r="D47" s="12" t="s">
        <v>1370</v>
      </c>
      <c r="E47" s="12" t="s">
        <v>1371</v>
      </c>
      <c r="F47" s="12">
        <v>15100</v>
      </c>
      <c r="G47" s="13">
        <v>18.14</v>
      </c>
      <c r="H47" s="14">
        <v>0.51</v>
      </c>
      <c r="I47" s="6"/>
    </row>
    <row r="48" spans="1:9" x14ac:dyDescent="0.2">
      <c r="A48" s="15"/>
      <c r="B48" s="16" t="s">
        <v>1352</v>
      </c>
      <c r="C48" s="12" t="s">
        <v>1438</v>
      </c>
      <c r="D48" s="12" t="s">
        <v>1439</v>
      </c>
      <c r="E48" s="12" t="s">
        <v>1361</v>
      </c>
      <c r="F48" s="12">
        <v>3577</v>
      </c>
      <c r="G48" s="13">
        <v>17.649999999999999</v>
      </c>
      <c r="H48" s="14">
        <v>0.5</v>
      </c>
      <c r="I48" s="6"/>
    </row>
    <row r="49" spans="1:9" x14ac:dyDescent="0.2">
      <c r="A49" s="15"/>
      <c r="B49" s="16" t="s">
        <v>1352</v>
      </c>
      <c r="C49" s="12" t="s">
        <v>302</v>
      </c>
      <c r="D49" s="12" t="s">
        <v>303</v>
      </c>
      <c r="E49" s="12" t="s">
        <v>1429</v>
      </c>
      <c r="F49" s="12">
        <v>7278</v>
      </c>
      <c r="G49" s="13">
        <v>17.14</v>
      </c>
      <c r="H49" s="14">
        <v>0.48</v>
      </c>
      <c r="I49" s="6"/>
    </row>
    <row r="50" spans="1:9" x14ac:dyDescent="0.2">
      <c r="A50" s="15"/>
      <c r="B50" s="16" t="s">
        <v>1352</v>
      </c>
      <c r="C50" s="12" t="s">
        <v>527</v>
      </c>
      <c r="D50" s="12" t="s">
        <v>528</v>
      </c>
      <c r="E50" s="12" t="s">
        <v>1379</v>
      </c>
      <c r="F50" s="12">
        <v>4921</v>
      </c>
      <c r="G50" s="13">
        <v>16.3</v>
      </c>
      <c r="H50" s="14">
        <v>0.46</v>
      </c>
      <c r="I50" s="6"/>
    </row>
    <row r="51" spans="1:9" x14ac:dyDescent="0.2">
      <c r="A51" s="15"/>
      <c r="B51" s="16" t="s">
        <v>1352</v>
      </c>
      <c r="C51" s="12" t="s">
        <v>1442</v>
      </c>
      <c r="D51" s="12" t="s">
        <v>1443</v>
      </c>
      <c r="E51" s="12" t="s">
        <v>1361</v>
      </c>
      <c r="F51" s="12">
        <v>2836</v>
      </c>
      <c r="G51" s="13">
        <v>13.09</v>
      </c>
      <c r="H51" s="14">
        <v>0.37</v>
      </c>
      <c r="I51" s="6"/>
    </row>
    <row r="52" spans="1:9" x14ac:dyDescent="0.2">
      <c r="A52" s="15"/>
      <c r="B52" s="16" t="s">
        <v>1352</v>
      </c>
      <c r="C52" s="12" t="s">
        <v>1138</v>
      </c>
      <c r="D52" s="12" t="s">
        <v>1139</v>
      </c>
      <c r="E52" s="12" t="s">
        <v>314</v>
      </c>
      <c r="F52" s="12">
        <v>8481</v>
      </c>
      <c r="G52" s="13">
        <v>10.86</v>
      </c>
      <c r="H52" s="14">
        <v>0.31</v>
      </c>
      <c r="I52" s="6"/>
    </row>
    <row r="53" spans="1:9" x14ac:dyDescent="0.2">
      <c r="A53" s="15"/>
      <c r="B53" s="16" t="s">
        <v>1352</v>
      </c>
      <c r="C53" s="12" t="s">
        <v>291</v>
      </c>
      <c r="D53" s="12" t="s">
        <v>292</v>
      </c>
      <c r="E53" s="12" t="s">
        <v>1387</v>
      </c>
      <c r="F53" s="12">
        <v>2941</v>
      </c>
      <c r="G53" s="13">
        <v>9.7100000000000009</v>
      </c>
      <c r="H53" s="14">
        <v>0.27</v>
      </c>
      <c r="I53" s="6"/>
    </row>
    <row r="54" spans="1:9" x14ac:dyDescent="0.2">
      <c r="A54" s="15"/>
      <c r="B54" s="16" t="s">
        <v>1352</v>
      </c>
      <c r="C54" s="12" t="s">
        <v>348</v>
      </c>
      <c r="D54" s="12" t="s">
        <v>349</v>
      </c>
      <c r="E54" s="12" t="s">
        <v>1459</v>
      </c>
      <c r="F54" s="12">
        <v>23193</v>
      </c>
      <c r="G54" s="13">
        <v>8.09</v>
      </c>
      <c r="H54" s="14">
        <v>0.23</v>
      </c>
      <c r="I54" s="6"/>
    </row>
    <row r="55" spans="1:9" ht="13.5" thickBot="1" x14ac:dyDescent="0.25">
      <c r="A55" s="15"/>
      <c r="B55" s="12"/>
      <c r="C55" s="12"/>
      <c r="D55" s="12"/>
      <c r="E55" s="7" t="s">
        <v>1460</v>
      </c>
      <c r="F55" s="12"/>
      <c r="G55" s="17">
        <v>3557.01</v>
      </c>
      <c r="H55" s="18">
        <v>99.98</v>
      </c>
      <c r="I55" s="6"/>
    </row>
    <row r="56" spans="1:9" ht="13.5" thickTop="1" x14ac:dyDescent="0.2">
      <c r="A56" s="15"/>
      <c r="B56" s="12"/>
      <c r="C56" s="12"/>
      <c r="D56" s="12"/>
      <c r="E56" s="12"/>
      <c r="F56" s="12"/>
      <c r="G56" s="13"/>
      <c r="H56" s="14"/>
      <c r="I56" s="6"/>
    </row>
    <row r="57" spans="1:9" x14ac:dyDescent="0.2">
      <c r="A57" s="22" t="s">
        <v>5</v>
      </c>
      <c r="B57" s="12"/>
      <c r="C57" s="12"/>
      <c r="D57" s="12"/>
      <c r="E57" s="12"/>
      <c r="F57" s="12"/>
      <c r="G57" s="23">
        <v>2.91</v>
      </c>
      <c r="H57" s="24">
        <v>0.02</v>
      </c>
      <c r="I57" s="6"/>
    </row>
    <row r="58" spans="1:9" x14ac:dyDescent="0.2">
      <c r="A58" s="15"/>
      <c r="B58" s="12"/>
      <c r="C58" s="12"/>
      <c r="D58" s="12"/>
      <c r="E58" s="12"/>
      <c r="F58" s="12"/>
      <c r="G58" s="13"/>
      <c r="H58" s="14"/>
    </row>
    <row r="59" spans="1:9" ht="13.5" thickBot="1" x14ac:dyDescent="0.25">
      <c r="A59" s="15"/>
      <c r="B59" s="12"/>
      <c r="C59" s="12"/>
      <c r="D59" s="12"/>
      <c r="E59" s="7" t="s">
        <v>6</v>
      </c>
      <c r="F59" s="12"/>
      <c r="G59" s="17">
        <v>3559.92</v>
      </c>
      <c r="H59" s="18">
        <v>100</v>
      </c>
      <c r="I59" s="6"/>
    </row>
    <row r="60" spans="1:9" ht="13.5" thickTop="1" x14ac:dyDescent="0.2">
      <c r="A60" s="15"/>
      <c r="B60" s="12"/>
      <c r="C60" s="12"/>
      <c r="D60" s="12"/>
      <c r="E60" s="12"/>
      <c r="F60" s="12"/>
      <c r="G60" s="13"/>
      <c r="H60" s="14"/>
    </row>
    <row r="61" spans="1:9" x14ac:dyDescent="0.2">
      <c r="A61" s="25" t="s">
        <v>7</v>
      </c>
      <c r="B61" s="12"/>
      <c r="C61" s="12"/>
      <c r="D61" s="12"/>
      <c r="E61" s="12"/>
      <c r="F61" s="12"/>
      <c r="G61" s="13"/>
      <c r="H61" s="14"/>
      <c r="I61" s="6"/>
    </row>
    <row r="62" spans="1:9" x14ac:dyDescent="0.2">
      <c r="A62" s="15"/>
      <c r="B62" s="12"/>
      <c r="C62" s="12"/>
      <c r="D62" s="12"/>
      <c r="E62" s="12"/>
      <c r="F62" s="12"/>
      <c r="G62" s="13"/>
      <c r="H62" s="14"/>
    </row>
    <row r="63" spans="1:9" x14ac:dyDescent="0.2">
      <c r="A63" s="15">
        <v>1</v>
      </c>
      <c r="B63" s="12" t="s">
        <v>9</v>
      </c>
      <c r="C63" s="12"/>
      <c r="D63" s="12"/>
      <c r="E63" s="12"/>
      <c r="F63" s="12"/>
      <c r="G63" s="13"/>
      <c r="H63" s="14"/>
      <c r="I63" s="6"/>
    </row>
    <row r="64" spans="1:9" x14ac:dyDescent="0.2">
      <c r="A64" s="28"/>
      <c r="B64" s="29"/>
      <c r="C64" s="29"/>
      <c r="D64" s="29"/>
      <c r="E64" s="29"/>
      <c r="F64" s="29"/>
      <c r="G64" s="30"/>
      <c r="H64" s="31"/>
    </row>
  </sheetData>
  <customSheetViews>
    <customSheetView guid="{A86ADA93-E1B8-41D6-BE06-75F0585B8915}" showRuler="0" topLeftCell="A46">
      <selection activeCell="E61" sqref="E61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38">
      <selection activeCell="E63" sqref="E63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97"/>
  <sheetViews>
    <sheetView topLeftCell="A61" workbookViewId="0">
      <selection activeCell="C81" sqref="C81"/>
    </sheetView>
  </sheetViews>
  <sheetFormatPr defaultRowHeight="12.75" x14ac:dyDescent="0.2"/>
  <cols>
    <col min="1" max="1" width="2.7109375" style="6" customWidth="1"/>
    <col min="2" max="2" width="6.7109375" style="6" customWidth="1"/>
    <col min="3" max="3" width="40.7109375" style="6" customWidth="1"/>
    <col min="4" max="4" width="13.28515625" style="6" bestFit="1" customWidth="1"/>
    <col min="5" max="5" width="20.42578125" style="6" bestFit="1" customWidth="1"/>
    <col min="6" max="6" width="8.7109375" style="6" customWidth="1"/>
    <col min="7" max="7" width="11.7109375" style="32" customWidth="1"/>
    <col min="8" max="8" width="9.7109375" style="33" customWidth="1"/>
    <col min="9" max="9" width="9.140625" style="66"/>
    <col min="10" max="16384" width="9.140625" style="6"/>
  </cols>
  <sheetData>
    <row r="1" spans="1:8" x14ac:dyDescent="0.2">
      <c r="A1" s="1"/>
      <c r="B1" s="2"/>
      <c r="C1" s="3" t="s">
        <v>851</v>
      </c>
      <c r="D1" s="2"/>
      <c r="E1" s="2"/>
      <c r="F1" s="2"/>
      <c r="G1" s="4"/>
      <c r="H1" s="5"/>
    </row>
    <row r="2" spans="1:8" ht="27.75" customHeight="1" x14ac:dyDescent="0.2">
      <c r="A2" s="116" t="s">
        <v>1344</v>
      </c>
      <c r="B2" s="117"/>
      <c r="C2" s="117"/>
      <c r="D2" s="7" t="s">
        <v>1345</v>
      </c>
      <c r="E2" s="8" t="s">
        <v>1346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1350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0" t="s">
        <v>1351</v>
      </c>
      <c r="C4" s="119"/>
      <c r="D4" s="12"/>
      <c r="E4" s="12"/>
      <c r="F4" s="12"/>
      <c r="G4" s="13"/>
      <c r="H4" s="14"/>
    </row>
    <row r="5" spans="1:8" x14ac:dyDescent="0.2">
      <c r="A5" s="15"/>
      <c r="B5" s="16" t="s">
        <v>1352</v>
      </c>
      <c r="C5" s="12" t="s">
        <v>1356</v>
      </c>
      <c r="D5" s="12" t="s">
        <v>1357</v>
      </c>
      <c r="E5" s="12" t="s">
        <v>1358</v>
      </c>
      <c r="F5" s="12">
        <v>50000</v>
      </c>
      <c r="G5" s="13">
        <v>170.2</v>
      </c>
      <c r="H5" s="14">
        <v>1.1399999999999999</v>
      </c>
    </row>
    <row r="6" spans="1:8" x14ac:dyDescent="0.2">
      <c r="A6" s="15"/>
      <c r="B6" s="16" t="s">
        <v>1352</v>
      </c>
      <c r="C6" s="12" t="s">
        <v>1353</v>
      </c>
      <c r="D6" s="12" t="s">
        <v>1354</v>
      </c>
      <c r="E6" s="12" t="s">
        <v>1355</v>
      </c>
      <c r="F6" s="12">
        <v>5000</v>
      </c>
      <c r="G6" s="13">
        <v>150.65</v>
      </c>
      <c r="H6" s="14">
        <v>1.01</v>
      </c>
    </row>
    <row r="7" spans="1:8" x14ac:dyDescent="0.2">
      <c r="A7" s="15"/>
      <c r="B7" s="16" t="s">
        <v>1352</v>
      </c>
      <c r="C7" s="12" t="s">
        <v>1372</v>
      </c>
      <c r="D7" s="12" t="s">
        <v>1373</v>
      </c>
      <c r="E7" s="12" t="s">
        <v>1361</v>
      </c>
      <c r="F7" s="12">
        <v>17000</v>
      </c>
      <c r="G7" s="13">
        <v>150.22</v>
      </c>
      <c r="H7" s="14">
        <v>1.01</v>
      </c>
    </row>
    <row r="8" spans="1:8" x14ac:dyDescent="0.2">
      <c r="A8" s="15"/>
      <c r="B8" s="16" t="s">
        <v>1352</v>
      </c>
      <c r="C8" s="12" t="s">
        <v>1364</v>
      </c>
      <c r="D8" s="12" t="s">
        <v>1365</v>
      </c>
      <c r="E8" s="12" t="s">
        <v>1355</v>
      </c>
      <c r="F8" s="12">
        <v>6500</v>
      </c>
      <c r="G8" s="13">
        <v>125.31</v>
      </c>
      <c r="H8" s="14">
        <v>0.84</v>
      </c>
    </row>
    <row r="9" spans="1:8" x14ac:dyDescent="0.2">
      <c r="A9" s="15"/>
      <c r="B9" s="16" t="s">
        <v>1352</v>
      </c>
      <c r="C9" s="12" t="s">
        <v>221</v>
      </c>
      <c r="D9" s="12" t="s">
        <v>526</v>
      </c>
      <c r="E9" s="12" t="s">
        <v>1361</v>
      </c>
      <c r="F9" s="12">
        <v>11000</v>
      </c>
      <c r="G9" s="13">
        <v>110.86</v>
      </c>
      <c r="H9" s="14">
        <v>0.75</v>
      </c>
    </row>
    <row r="10" spans="1:8" x14ac:dyDescent="0.2">
      <c r="A10" s="15"/>
      <c r="B10" s="16" t="s">
        <v>1352</v>
      </c>
      <c r="C10" s="12" t="s">
        <v>1398</v>
      </c>
      <c r="D10" s="12" t="s">
        <v>1399</v>
      </c>
      <c r="E10" s="12" t="s">
        <v>1400</v>
      </c>
      <c r="F10" s="12">
        <v>31444</v>
      </c>
      <c r="G10" s="13">
        <v>100.2</v>
      </c>
      <c r="H10" s="14">
        <v>0.67</v>
      </c>
    </row>
    <row r="11" spans="1:8" x14ac:dyDescent="0.2">
      <c r="A11" s="15"/>
      <c r="B11" s="16" t="s">
        <v>1352</v>
      </c>
      <c r="C11" s="12" t="s">
        <v>507</v>
      </c>
      <c r="D11" s="12" t="s">
        <v>508</v>
      </c>
      <c r="E11" s="12" t="s">
        <v>1355</v>
      </c>
      <c r="F11" s="12">
        <v>7000</v>
      </c>
      <c r="G11" s="13">
        <v>76.099999999999994</v>
      </c>
      <c r="H11" s="14">
        <v>0.51</v>
      </c>
    </row>
    <row r="12" spans="1:8" x14ac:dyDescent="0.2">
      <c r="A12" s="15"/>
      <c r="B12" s="16" t="s">
        <v>1352</v>
      </c>
      <c r="C12" s="12" t="s">
        <v>354</v>
      </c>
      <c r="D12" s="12" t="s">
        <v>355</v>
      </c>
      <c r="E12" s="12" t="s">
        <v>1400</v>
      </c>
      <c r="F12" s="12">
        <v>45000</v>
      </c>
      <c r="G12" s="13">
        <v>75.709999999999994</v>
      </c>
      <c r="H12" s="14">
        <v>0.51</v>
      </c>
    </row>
    <row r="13" spans="1:8" x14ac:dyDescent="0.2">
      <c r="A13" s="15"/>
      <c r="B13" s="16" t="s">
        <v>1352</v>
      </c>
      <c r="C13" s="12" t="s">
        <v>537</v>
      </c>
      <c r="D13" s="12" t="s">
        <v>538</v>
      </c>
      <c r="E13" s="12" t="s">
        <v>539</v>
      </c>
      <c r="F13" s="12">
        <v>4238</v>
      </c>
      <c r="G13" s="13">
        <v>73.02</v>
      </c>
      <c r="H13" s="14">
        <v>0.49</v>
      </c>
    </row>
    <row r="14" spans="1:8" x14ac:dyDescent="0.2">
      <c r="A14" s="15"/>
      <c r="B14" s="16" t="s">
        <v>1352</v>
      </c>
      <c r="C14" s="12" t="s">
        <v>519</v>
      </c>
      <c r="D14" s="12" t="s">
        <v>520</v>
      </c>
      <c r="E14" s="12" t="s">
        <v>521</v>
      </c>
      <c r="F14" s="12">
        <v>8890</v>
      </c>
      <c r="G14" s="13">
        <v>72.569999999999993</v>
      </c>
      <c r="H14" s="14">
        <v>0.49</v>
      </c>
    </row>
    <row r="15" spans="1:8" x14ac:dyDescent="0.2">
      <c r="A15" s="15"/>
      <c r="B15" s="16" t="s">
        <v>1352</v>
      </c>
      <c r="C15" s="12" t="s">
        <v>772</v>
      </c>
      <c r="D15" s="12" t="s">
        <v>773</v>
      </c>
      <c r="E15" s="12" t="s">
        <v>1459</v>
      </c>
      <c r="F15" s="12">
        <v>2700</v>
      </c>
      <c r="G15" s="13">
        <v>71.44</v>
      </c>
      <c r="H15" s="14">
        <v>0.48</v>
      </c>
    </row>
    <row r="16" spans="1:8" x14ac:dyDescent="0.2">
      <c r="A16" s="15"/>
      <c r="B16" s="16" t="s">
        <v>1352</v>
      </c>
      <c r="C16" s="12" t="s">
        <v>1392</v>
      </c>
      <c r="D16" s="12" t="s">
        <v>1393</v>
      </c>
      <c r="E16" s="12" t="s">
        <v>1394</v>
      </c>
      <c r="F16" s="12">
        <v>8822</v>
      </c>
      <c r="G16" s="13">
        <v>69.58</v>
      </c>
      <c r="H16" s="14">
        <v>0.47</v>
      </c>
    </row>
    <row r="17" spans="1:8" x14ac:dyDescent="0.2">
      <c r="A17" s="15"/>
      <c r="B17" s="16" t="s">
        <v>1352</v>
      </c>
      <c r="C17" s="12" t="s">
        <v>1362</v>
      </c>
      <c r="D17" s="12" t="s">
        <v>1363</v>
      </c>
      <c r="E17" s="12" t="s">
        <v>1361</v>
      </c>
      <c r="F17" s="12">
        <v>11459</v>
      </c>
      <c r="G17" s="13">
        <v>67.959999999999994</v>
      </c>
      <c r="H17" s="14">
        <v>0.46</v>
      </c>
    </row>
    <row r="18" spans="1:8" x14ac:dyDescent="0.2">
      <c r="A18" s="15"/>
      <c r="B18" s="16" t="s">
        <v>1352</v>
      </c>
      <c r="C18" s="12" t="s">
        <v>535</v>
      </c>
      <c r="D18" s="12" t="s">
        <v>536</v>
      </c>
      <c r="E18" s="12" t="s">
        <v>1361</v>
      </c>
      <c r="F18" s="12">
        <v>22186</v>
      </c>
      <c r="G18" s="13">
        <v>63.14</v>
      </c>
      <c r="H18" s="14">
        <v>0.42</v>
      </c>
    </row>
    <row r="19" spans="1:8" x14ac:dyDescent="0.2">
      <c r="A19" s="15"/>
      <c r="B19" s="16" t="s">
        <v>1352</v>
      </c>
      <c r="C19" s="12" t="s">
        <v>844</v>
      </c>
      <c r="D19" s="12" t="s">
        <v>845</v>
      </c>
      <c r="E19" s="12" t="s">
        <v>360</v>
      </c>
      <c r="F19" s="12">
        <v>8670</v>
      </c>
      <c r="G19" s="13">
        <v>62.18</v>
      </c>
      <c r="H19" s="14">
        <v>0.42</v>
      </c>
    </row>
    <row r="20" spans="1:8" x14ac:dyDescent="0.2">
      <c r="A20" s="15"/>
      <c r="B20" s="16" t="s">
        <v>1352</v>
      </c>
      <c r="C20" s="12" t="s">
        <v>578</v>
      </c>
      <c r="D20" s="12" t="s">
        <v>579</v>
      </c>
      <c r="E20" s="12" t="s">
        <v>521</v>
      </c>
      <c r="F20" s="12">
        <v>26148</v>
      </c>
      <c r="G20" s="13">
        <v>59.7</v>
      </c>
      <c r="H20" s="14">
        <v>0.4</v>
      </c>
    </row>
    <row r="21" spans="1:8" x14ac:dyDescent="0.2">
      <c r="A21" s="15"/>
      <c r="B21" s="16" t="s">
        <v>1352</v>
      </c>
      <c r="C21" s="12" t="s">
        <v>1416</v>
      </c>
      <c r="D21" s="12" t="s">
        <v>1417</v>
      </c>
      <c r="E21" s="12" t="s">
        <v>1355</v>
      </c>
      <c r="F21" s="12">
        <v>12484</v>
      </c>
      <c r="G21" s="13">
        <v>59.06</v>
      </c>
      <c r="H21" s="14">
        <v>0.4</v>
      </c>
    </row>
    <row r="22" spans="1:8" x14ac:dyDescent="0.2">
      <c r="A22" s="15"/>
      <c r="B22" s="16" t="s">
        <v>1352</v>
      </c>
      <c r="C22" s="12" t="s">
        <v>1377</v>
      </c>
      <c r="D22" s="12" t="s">
        <v>1378</v>
      </c>
      <c r="E22" s="12" t="s">
        <v>1379</v>
      </c>
      <c r="F22" s="12">
        <v>7100</v>
      </c>
      <c r="G22" s="13">
        <v>58.39</v>
      </c>
      <c r="H22" s="14">
        <v>0.39</v>
      </c>
    </row>
    <row r="23" spans="1:8" x14ac:dyDescent="0.2">
      <c r="A23" s="15"/>
      <c r="B23" s="16" t="s">
        <v>1352</v>
      </c>
      <c r="C23" s="12" t="s">
        <v>1432</v>
      </c>
      <c r="D23" s="12" t="s">
        <v>1433</v>
      </c>
      <c r="E23" s="12" t="s">
        <v>1387</v>
      </c>
      <c r="F23" s="12">
        <v>2400</v>
      </c>
      <c r="G23" s="13">
        <v>57.15</v>
      </c>
      <c r="H23" s="14">
        <v>0.38</v>
      </c>
    </row>
    <row r="24" spans="1:8" x14ac:dyDescent="0.2">
      <c r="A24" s="15"/>
      <c r="B24" s="16" t="s">
        <v>1352</v>
      </c>
      <c r="C24" s="12" t="s">
        <v>544</v>
      </c>
      <c r="D24" s="12" t="s">
        <v>545</v>
      </c>
      <c r="E24" s="12" t="s">
        <v>1358</v>
      </c>
      <c r="F24" s="12">
        <v>3805</v>
      </c>
      <c r="G24" s="13">
        <v>57.13</v>
      </c>
      <c r="H24" s="14">
        <v>0.38</v>
      </c>
    </row>
    <row r="25" spans="1:8" x14ac:dyDescent="0.2">
      <c r="A25" s="15"/>
      <c r="B25" s="16" t="s">
        <v>1352</v>
      </c>
      <c r="C25" s="12" t="s">
        <v>1385</v>
      </c>
      <c r="D25" s="12" t="s">
        <v>1386</v>
      </c>
      <c r="E25" s="12" t="s">
        <v>1387</v>
      </c>
      <c r="F25" s="12">
        <v>9000</v>
      </c>
      <c r="G25" s="13">
        <v>53.4</v>
      </c>
      <c r="H25" s="14">
        <v>0.36</v>
      </c>
    </row>
    <row r="26" spans="1:8" x14ac:dyDescent="0.2">
      <c r="A26" s="15"/>
      <c r="B26" s="16" t="s">
        <v>1352</v>
      </c>
      <c r="C26" s="12" t="s">
        <v>560</v>
      </c>
      <c r="D26" s="12" t="s">
        <v>561</v>
      </c>
      <c r="E26" s="12" t="s">
        <v>1361</v>
      </c>
      <c r="F26" s="12">
        <v>9800</v>
      </c>
      <c r="G26" s="13">
        <v>52.5</v>
      </c>
      <c r="H26" s="14">
        <v>0.35</v>
      </c>
    </row>
    <row r="27" spans="1:8" x14ac:dyDescent="0.2">
      <c r="A27" s="15"/>
      <c r="B27" s="16" t="s">
        <v>1352</v>
      </c>
      <c r="C27" s="12" t="s">
        <v>842</v>
      </c>
      <c r="D27" s="12" t="s">
        <v>843</v>
      </c>
      <c r="E27" s="12" t="s">
        <v>1384</v>
      </c>
      <c r="F27" s="12">
        <v>12000</v>
      </c>
      <c r="G27" s="13">
        <v>52.49</v>
      </c>
      <c r="H27" s="14">
        <v>0.35</v>
      </c>
    </row>
    <row r="28" spans="1:8" x14ac:dyDescent="0.2">
      <c r="A28" s="15"/>
      <c r="B28" s="16" t="s">
        <v>1352</v>
      </c>
      <c r="C28" s="12" t="s">
        <v>625</v>
      </c>
      <c r="D28" s="12" t="s">
        <v>626</v>
      </c>
      <c r="E28" s="12" t="s">
        <v>1358</v>
      </c>
      <c r="F28" s="12">
        <v>1200</v>
      </c>
      <c r="G28" s="13">
        <v>52.05</v>
      </c>
      <c r="H28" s="14">
        <v>0.35</v>
      </c>
    </row>
    <row r="29" spans="1:8" x14ac:dyDescent="0.2">
      <c r="A29" s="15"/>
      <c r="B29" s="16" t="s">
        <v>1352</v>
      </c>
      <c r="C29" s="12" t="s">
        <v>568</v>
      </c>
      <c r="D29" s="12" t="s">
        <v>569</v>
      </c>
      <c r="E29" s="12" t="s">
        <v>1355</v>
      </c>
      <c r="F29" s="12">
        <v>7976</v>
      </c>
      <c r="G29" s="13">
        <v>50.52</v>
      </c>
      <c r="H29" s="14">
        <v>0.34</v>
      </c>
    </row>
    <row r="30" spans="1:8" x14ac:dyDescent="0.2">
      <c r="A30" s="15"/>
      <c r="B30" s="16" t="s">
        <v>1352</v>
      </c>
      <c r="C30" s="12" t="s">
        <v>282</v>
      </c>
      <c r="D30" s="12" t="s">
        <v>503</v>
      </c>
      <c r="E30" s="12" t="s">
        <v>1454</v>
      </c>
      <c r="F30" s="12">
        <v>15000</v>
      </c>
      <c r="G30" s="13">
        <v>49.88</v>
      </c>
      <c r="H30" s="14">
        <v>0.34</v>
      </c>
    </row>
    <row r="31" spans="1:8" x14ac:dyDescent="0.2">
      <c r="A31" s="15"/>
      <c r="B31" s="16" t="s">
        <v>1352</v>
      </c>
      <c r="C31" s="12" t="s">
        <v>540</v>
      </c>
      <c r="D31" s="12" t="s">
        <v>541</v>
      </c>
      <c r="E31" s="12" t="s">
        <v>320</v>
      </c>
      <c r="F31" s="12">
        <v>92500</v>
      </c>
      <c r="G31" s="13">
        <v>48.93</v>
      </c>
      <c r="H31" s="14">
        <v>0.33</v>
      </c>
    </row>
    <row r="32" spans="1:8" x14ac:dyDescent="0.2">
      <c r="A32" s="15"/>
      <c r="B32" s="16" t="s">
        <v>1352</v>
      </c>
      <c r="C32" s="12" t="s">
        <v>367</v>
      </c>
      <c r="D32" s="12" t="s">
        <v>368</v>
      </c>
      <c r="E32" s="12" t="s">
        <v>1376</v>
      </c>
      <c r="F32" s="12">
        <v>60000</v>
      </c>
      <c r="G32" s="13">
        <v>48.69</v>
      </c>
      <c r="H32" s="14">
        <v>0.33</v>
      </c>
    </row>
    <row r="33" spans="1:8" x14ac:dyDescent="0.2">
      <c r="A33" s="15"/>
      <c r="B33" s="16" t="s">
        <v>1352</v>
      </c>
      <c r="C33" s="12" t="s">
        <v>548</v>
      </c>
      <c r="D33" s="12" t="s">
        <v>549</v>
      </c>
      <c r="E33" s="12" t="s">
        <v>371</v>
      </c>
      <c r="F33" s="12">
        <v>5023</v>
      </c>
      <c r="G33" s="13">
        <v>46.74</v>
      </c>
      <c r="H33" s="14">
        <v>0.31</v>
      </c>
    </row>
    <row r="34" spans="1:8" x14ac:dyDescent="0.2">
      <c r="A34" s="15"/>
      <c r="B34" s="16" t="s">
        <v>1352</v>
      </c>
      <c r="C34" s="12" t="s">
        <v>515</v>
      </c>
      <c r="D34" s="12" t="s">
        <v>516</v>
      </c>
      <c r="E34" s="12" t="s">
        <v>1361</v>
      </c>
      <c r="F34" s="12">
        <v>12616</v>
      </c>
      <c r="G34" s="13">
        <v>46.52</v>
      </c>
      <c r="H34" s="14">
        <v>0.31</v>
      </c>
    </row>
    <row r="35" spans="1:8" x14ac:dyDescent="0.2">
      <c r="A35" s="15"/>
      <c r="B35" s="16" t="s">
        <v>1352</v>
      </c>
      <c r="C35" s="12" t="s">
        <v>1452</v>
      </c>
      <c r="D35" s="12" t="s">
        <v>1453</v>
      </c>
      <c r="E35" s="12" t="s">
        <v>1454</v>
      </c>
      <c r="F35" s="12">
        <v>5500</v>
      </c>
      <c r="G35" s="13">
        <v>45.51</v>
      </c>
      <c r="H35" s="14">
        <v>0.31</v>
      </c>
    </row>
    <row r="36" spans="1:8" x14ac:dyDescent="0.2">
      <c r="A36" s="15"/>
      <c r="B36" s="16" t="s">
        <v>1352</v>
      </c>
      <c r="C36" s="12" t="s">
        <v>509</v>
      </c>
      <c r="D36" s="12" t="s">
        <v>510</v>
      </c>
      <c r="E36" s="12" t="s">
        <v>1454</v>
      </c>
      <c r="F36" s="12">
        <v>3300</v>
      </c>
      <c r="G36" s="13">
        <v>44.83</v>
      </c>
      <c r="H36" s="14">
        <v>0.3</v>
      </c>
    </row>
    <row r="37" spans="1:8" x14ac:dyDescent="0.2">
      <c r="A37" s="15"/>
      <c r="B37" s="16" t="s">
        <v>1352</v>
      </c>
      <c r="C37" s="12" t="s">
        <v>522</v>
      </c>
      <c r="D37" s="12" t="s">
        <v>523</v>
      </c>
      <c r="E37" s="12" t="s">
        <v>1459</v>
      </c>
      <c r="F37" s="12">
        <v>1000</v>
      </c>
      <c r="G37" s="13">
        <v>41.24</v>
      </c>
      <c r="H37" s="14">
        <v>0.28000000000000003</v>
      </c>
    </row>
    <row r="38" spans="1:8" x14ac:dyDescent="0.2">
      <c r="A38" s="15"/>
      <c r="B38" s="16" t="s">
        <v>1352</v>
      </c>
      <c r="C38" s="12" t="s">
        <v>310</v>
      </c>
      <c r="D38" s="12" t="s">
        <v>311</v>
      </c>
      <c r="E38" s="12" t="s">
        <v>1429</v>
      </c>
      <c r="F38" s="12">
        <v>15000</v>
      </c>
      <c r="G38" s="13">
        <v>40.729999999999997</v>
      </c>
      <c r="H38" s="14">
        <v>0.27</v>
      </c>
    </row>
    <row r="39" spans="1:8" x14ac:dyDescent="0.2">
      <c r="A39" s="15"/>
      <c r="B39" s="16" t="s">
        <v>1352</v>
      </c>
      <c r="C39" s="12" t="s">
        <v>596</v>
      </c>
      <c r="D39" s="12" t="s">
        <v>597</v>
      </c>
      <c r="E39" s="12" t="s">
        <v>320</v>
      </c>
      <c r="F39" s="12">
        <v>16719</v>
      </c>
      <c r="G39" s="13">
        <v>40.61</v>
      </c>
      <c r="H39" s="14">
        <v>0.27</v>
      </c>
    </row>
    <row r="40" spans="1:8" x14ac:dyDescent="0.2">
      <c r="A40" s="15"/>
      <c r="B40" s="16" t="s">
        <v>1352</v>
      </c>
      <c r="C40" s="12" t="s">
        <v>592</v>
      </c>
      <c r="D40" s="12" t="s">
        <v>593</v>
      </c>
      <c r="E40" s="12" t="s">
        <v>1358</v>
      </c>
      <c r="F40" s="12">
        <v>4839</v>
      </c>
      <c r="G40" s="13">
        <v>39.72</v>
      </c>
      <c r="H40" s="14">
        <v>0.27</v>
      </c>
    </row>
    <row r="41" spans="1:8" x14ac:dyDescent="0.2">
      <c r="A41" s="15"/>
      <c r="B41" s="16" t="s">
        <v>1352</v>
      </c>
      <c r="C41" s="12" t="s">
        <v>1382</v>
      </c>
      <c r="D41" s="12" t="s">
        <v>1383</v>
      </c>
      <c r="E41" s="12" t="s">
        <v>1384</v>
      </c>
      <c r="F41" s="12">
        <v>14200</v>
      </c>
      <c r="G41" s="13">
        <v>38.03</v>
      </c>
      <c r="H41" s="14">
        <v>0.26</v>
      </c>
    </row>
    <row r="42" spans="1:8" x14ac:dyDescent="0.2">
      <c r="A42" s="15"/>
      <c r="B42" s="16" t="s">
        <v>1352</v>
      </c>
      <c r="C42" s="12" t="s">
        <v>513</v>
      </c>
      <c r="D42" s="12" t="s">
        <v>514</v>
      </c>
      <c r="E42" s="12" t="s">
        <v>320</v>
      </c>
      <c r="F42" s="12">
        <v>15000</v>
      </c>
      <c r="G42" s="13">
        <v>34.28</v>
      </c>
      <c r="H42" s="14">
        <v>0.23</v>
      </c>
    </row>
    <row r="43" spans="1:8" x14ac:dyDescent="0.2">
      <c r="A43" s="15"/>
      <c r="B43" s="16" t="s">
        <v>1352</v>
      </c>
      <c r="C43" s="12" t="s">
        <v>1374</v>
      </c>
      <c r="D43" s="12" t="s">
        <v>1375</v>
      </c>
      <c r="E43" s="12" t="s">
        <v>1376</v>
      </c>
      <c r="F43" s="12">
        <v>23000</v>
      </c>
      <c r="G43" s="13">
        <v>33.909999999999997</v>
      </c>
      <c r="H43" s="14">
        <v>0.23</v>
      </c>
    </row>
    <row r="44" spans="1:8" x14ac:dyDescent="0.2">
      <c r="A44" s="15"/>
      <c r="B44" s="16" t="s">
        <v>1352</v>
      </c>
      <c r="C44" s="12" t="s">
        <v>1440</v>
      </c>
      <c r="D44" s="12" t="s">
        <v>1441</v>
      </c>
      <c r="E44" s="12" t="s">
        <v>1361</v>
      </c>
      <c r="F44" s="12">
        <v>2100</v>
      </c>
      <c r="G44" s="13">
        <v>33.909999999999997</v>
      </c>
      <c r="H44" s="14">
        <v>0.23</v>
      </c>
    </row>
    <row r="45" spans="1:8" x14ac:dyDescent="0.2">
      <c r="A45" s="15"/>
      <c r="B45" s="16" t="s">
        <v>1352</v>
      </c>
      <c r="C45" s="12" t="s">
        <v>504</v>
      </c>
      <c r="D45" s="12" t="s">
        <v>505</v>
      </c>
      <c r="E45" s="12" t="s">
        <v>506</v>
      </c>
      <c r="F45" s="12">
        <v>19860</v>
      </c>
      <c r="G45" s="13">
        <v>30.36</v>
      </c>
      <c r="H45" s="14">
        <v>0.2</v>
      </c>
    </row>
    <row r="46" spans="1:8" x14ac:dyDescent="0.2">
      <c r="A46" s="15"/>
      <c r="B46" s="16" t="s">
        <v>1352</v>
      </c>
      <c r="C46" s="12" t="s">
        <v>308</v>
      </c>
      <c r="D46" s="12" t="s">
        <v>309</v>
      </c>
      <c r="E46" s="12" t="s">
        <v>1368</v>
      </c>
      <c r="F46" s="12">
        <v>14600</v>
      </c>
      <c r="G46" s="13">
        <v>27.44</v>
      </c>
      <c r="H46" s="14">
        <v>0.18</v>
      </c>
    </row>
    <row r="47" spans="1:8" x14ac:dyDescent="0.2">
      <c r="A47" s="15"/>
      <c r="B47" s="16" t="s">
        <v>1352</v>
      </c>
      <c r="C47" s="12" t="s">
        <v>1414</v>
      </c>
      <c r="D47" s="12" t="s">
        <v>1415</v>
      </c>
      <c r="E47" s="12" t="s">
        <v>1387</v>
      </c>
      <c r="F47" s="12">
        <v>3200</v>
      </c>
      <c r="G47" s="13">
        <v>27.39</v>
      </c>
      <c r="H47" s="14">
        <v>0.18</v>
      </c>
    </row>
    <row r="48" spans="1:8" x14ac:dyDescent="0.2">
      <c r="A48" s="15"/>
      <c r="B48" s="16" t="s">
        <v>1352</v>
      </c>
      <c r="C48" s="12" t="s">
        <v>531</v>
      </c>
      <c r="D48" s="12" t="s">
        <v>532</v>
      </c>
      <c r="E48" s="12" t="s">
        <v>320</v>
      </c>
      <c r="F48" s="12">
        <v>6500</v>
      </c>
      <c r="G48" s="13">
        <v>25.56</v>
      </c>
      <c r="H48" s="14">
        <v>0.17</v>
      </c>
    </row>
    <row r="49" spans="1:8" x14ac:dyDescent="0.2">
      <c r="A49" s="15"/>
      <c r="B49" s="16" t="s">
        <v>1352</v>
      </c>
      <c r="C49" s="12" t="s">
        <v>590</v>
      </c>
      <c r="D49" s="12" t="s">
        <v>591</v>
      </c>
      <c r="E49" s="12" t="s">
        <v>323</v>
      </c>
      <c r="F49" s="12">
        <v>2000</v>
      </c>
      <c r="G49" s="13">
        <v>25.09</v>
      </c>
      <c r="H49" s="14">
        <v>0.17</v>
      </c>
    </row>
    <row r="50" spans="1:8" x14ac:dyDescent="0.2">
      <c r="A50" s="15"/>
      <c r="B50" s="16" t="s">
        <v>1352</v>
      </c>
      <c r="C50" s="12" t="s">
        <v>564</v>
      </c>
      <c r="D50" s="12" t="s">
        <v>565</v>
      </c>
      <c r="E50" s="12" t="s">
        <v>1387</v>
      </c>
      <c r="F50" s="12">
        <v>5000</v>
      </c>
      <c r="G50" s="13">
        <v>21.91</v>
      </c>
      <c r="H50" s="14">
        <v>0.15</v>
      </c>
    </row>
    <row r="51" spans="1:8" x14ac:dyDescent="0.2">
      <c r="A51" s="15"/>
      <c r="B51" s="16" t="s">
        <v>1352</v>
      </c>
      <c r="C51" s="12" t="s">
        <v>554</v>
      </c>
      <c r="D51" s="12" t="s">
        <v>555</v>
      </c>
      <c r="E51" s="12" t="s">
        <v>1397</v>
      </c>
      <c r="F51" s="12">
        <v>150</v>
      </c>
      <c r="G51" s="13">
        <v>20.079999999999998</v>
      </c>
      <c r="H51" s="14">
        <v>0.13</v>
      </c>
    </row>
    <row r="52" spans="1:8" x14ac:dyDescent="0.2">
      <c r="A52" s="15"/>
      <c r="B52" s="16" t="s">
        <v>1352</v>
      </c>
      <c r="C52" s="12" t="s">
        <v>1366</v>
      </c>
      <c r="D52" s="12" t="s">
        <v>1367</v>
      </c>
      <c r="E52" s="12" t="s">
        <v>1368</v>
      </c>
      <c r="F52" s="12">
        <v>2500</v>
      </c>
      <c r="G52" s="13">
        <v>19.11</v>
      </c>
      <c r="H52" s="14">
        <v>0.13</v>
      </c>
    </row>
    <row r="53" spans="1:8" x14ac:dyDescent="0.2">
      <c r="A53" s="15"/>
      <c r="B53" s="16" t="s">
        <v>1352</v>
      </c>
      <c r="C53" s="12" t="s">
        <v>284</v>
      </c>
      <c r="D53" s="12" t="s">
        <v>285</v>
      </c>
      <c r="E53" s="12" t="s">
        <v>1361</v>
      </c>
      <c r="F53" s="12">
        <v>6500</v>
      </c>
      <c r="G53" s="13">
        <v>18.68</v>
      </c>
      <c r="H53" s="14">
        <v>0.13</v>
      </c>
    </row>
    <row r="54" spans="1:8" x14ac:dyDescent="0.2">
      <c r="A54" s="15"/>
      <c r="B54" s="16" t="s">
        <v>1352</v>
      </c>
      <c r="C54" s="12" t="s">
        <v>836</v>
      </c>
      <c r="D54" s="12" t="s">
        <v>837</v>
      </c>
      <c r="E54" s="12" t="s">
        <v>1355</v>
      </c>
      <c r="F54" s="12">
        <v>500</v>
      </c>
      <c r="G54" s="13">
        <v>15.37</v>
      </c>
      <c r="H54" s="14">
        <v>0.1</v>
      </c>
    </row>
    <row r="55" spans="1:8" x14ac:dyDescent="0.2">
      <c r="A55" s="15"/>
      <c r="B55" s="16" t="s">
        <v>1352</v>
      </c>
      <c r="C55" s="12" t="s">
        <v>517</v>
      </c>
      <c r="D55" s="12" t="s">
        <v>518</v>
      </c>
      <c r="E55" s="12" t="s">
        <v>320</v>
      </c>
      <c r="F55" s="12">
        <v>13932</v>
      </c>
      <c r="G55" s="13">
        <v>15.3</v>
      </c>
      <c r="H55" s="14">
        <v>0.1</v>
      </c>
    </row>
    <row r="56" spans="1:8" x14ac:dyDescent="0.2">
      <c r="A56" s="15"/>
      <c r="B56" s="16" t="s">
        <v>1352</v>
      </c>
      <c r="C56" s="12" t="s">
        <v>552</v>
      </c>
      <c r="D56" s="12" t="s">
        <v>553</v>
      </c>
      <c r="E56" s="12" t="s">
        <v>1405</v>
      </c>
      <c r="F56" s="12">
        <v>42941</v>
      </c>
      <c r="G56" s="13">
        <v>12.45</v>
      </c>
      <c r="H56" s="14">
        <v>0.08</v>
      </c>
    </row>
    <row r="57" spans="1:8" x14ac:dyDescent="0.2">
      <c r="A57" s="15"/>
      <c r="B57" s="16" t="s">
        <v>1352</v>
      </c>
      <c r="C57" s="12" t="s">
        <v>831</v>
      </c>
      <c r="D57" s="12" t="s">
        <v>832</v>
      </c>
      <c r="E57" s="12" t="s">
        <v>1355</v>
      </c>
      <c r="F57" s="12">
        <v>5791</v>
      </c>
      <c r="G57" s="13">
        <v>12.32</v>
      </c>
      <c r="H57" s="14">
        <v>0.08</v>
      </c>
    </row>
    <row r="58" spans="1:8" x14ac:dyDescent="0.2">
      <c r="A58" s="15"/>
      <c r="B58" s="16" t="s">
        <v>1352</v>
      </c>
      <c r="C58" s="12" t="s">
        <v>598</v>
      </c>
      <c r="D58" s="12" t="s">
        <v>599</v>
      </c>
      <c r="E58" s="12" t="s">
        <v>371</v>
      </c>
      <c r="F58" s="12">
        <v>2423</v>
      </c>
      <c r="G58" s="13">
        <v>9.14</v>
      </c>
      <c r="H58" s="14">
        <v>0.06</v>
      </c>
    </row>
    <row r="59" spans="1:8" x14ac:dyDescent="0.2">
      <c r="A59" s="15"/>
      <c r="B59" s="16" t="s">
        <v>1352</v>
      </c>
      <c r="C59" s="12" t="s">
        <v>580</v>
      </c>
      <c r="D59" s="12" t="s">
        <v>581</v>
      </c>
      <c r="E59" s="12" t="s">
        <v>320</v>
      </c>
      <c r="F59" s="12">
        <v>1500</v>
      </c>
      <c r="G59" s="13">
        <v>1.84</v>
      </c>
      <c r="H59" s="14">
        <v>0.01</v>
      </c>
    </row>
    <row r="60" spans="1:8" ht="13.5" thickBot="1" x14ac:dyDescent="0.25">
      <c r="A60" s="15"/>
      <c r="B60" s="12"/>
      <c r="C60" s="12"/>
      <c r="D60" s="12"/>
      <c r="E60" s="7" t="s">
        <v>1460</v>
      </c>
      <c r="F60" s="12"/>
      <c r="G60" s="17">
        <v>2907.1</v>
      </c>
      <c r="H60" s="18">
        <v>19.510000000000002</v>
      </c>
    </row>
    <row r="61" spans="1:8" ht="13.5" thickTop="1" x14ac:dyDescent="0.2">
      <c r="A61" s="15"/>
      <c r="B61" s="12"/>
      <c r="C61" s="12"/>
      <c r="D61" s="12"/>
      <c r="E61" s="12"/>
      <c r="F61" s="12"/>
      <c r="G61" s="13"/>
      <c r="H61" s="14"/>
    </row>
    <row r="62" spans="1:8" x14ac:dyDescent="0.2">
      <c r="A62" s="118" t="s">
        <v>1461</v>
      </c>
      <c r="B62" s="119"/>
      <c r="C62" s="119"/>
      <c r="D62" s="12"/>
      <c r="E62" s="12"/>
      <c r="F62" s="12"/>
      <c r="G62" s="13"/>
      <c r="H62" s="14"/>
    </row>
    <row r="63" spans="1:8" x14ac:dyDescent="0.2">
      <c r="A63" s="15"/>
      <c r="B63" s="122" t="s">
        <v>1462</v>
      </c>
      <c r="C63" s="119"/>
      <c r="D63" s="12"/>
      <c r="E63" s="12"/>
      <c r="F63" s="12"/>
      <c r="G63" s="13"/>
      <c r="H63" s="14"/>
    </row>
    <row r="64" spans="1:8" x14ac:dyDescent="0.2">
      <c r="A64" s="15"/>
      <c r="B64" s="120" t="s">
        <v>1351</v>
      </c>
      <c r="C64" s="119"/>
      <c r="D64" s="12"/>
      <c r="E64" s="12"/>
      <c r="F64" s="12"/>
      <c r="G64" s="13"/>
      <c r="H64" s="14"/>
    </row>
    <row r="65" spans="1:8" x14ac:dyDescent="0.2">
      <c r="A65" s="15"/>
      <c r="B65" s="19">
        <v>0.107</v>
      </c>
      <c r="C65" s="12" t="s">
        <v>662</v>
      </c>
      <c r="D65" s="12" t="s">
        <v>828</v>
      </c>
      <c r="E65" s="12" t="s">
        <v>35</v>
      </c>
      <c r="F65" s="12">
        <v>150</v>
      </c>
      <c r="G65" s="13">
        <v>1503.58</v>
      </c>
      <c r="H65" s="14">
        <v>10.11</v>
      </c>
    </row>
    <row r="66" spans="1:8" x14ac:dyDescent="0.2">
      <c r="A66" s="15"/>
      <c r="B66" s="19">
        <v>8.9499999999999996E-2</v>
      </c>
      <c r="C66" s="12" t="s">
        <v>852</v>
      </c>
      <c r="D66" s="12" t="s">
        <v>32</v>
      </c>
      <c r="E66" s="12" t="s">
        <v>1472</v>
      </c>
      <c r="F66" s="12">
        <v>150</v>
      </c>
      <c r="G66" s="13">
        <v>1416.21</v>
      </c>
      <c r="H66" s="14">
        <v>9.52</v>
      </c>
    </row>
    <row r="67" spans="1:8" x14ac:dyDescent="0.2">
      <c r="A67" s="15"/>
      <c r="B67" s="19">
        <v>0.1125</v>
      </c>
      <c r="C67" s="12" t="s">
        <v>853</v>
      </c>
      <c r="D67" s="12" t="s">
        <v>441</v>
      </c>
      <c r="E67" s="12" t="s">
        <v>97</v>
      </c>
      <c r="F67" s="12">
        <v>100000</v>
      </c>
      <c r="G67" s="13">
        <v>1015.46</v>
      </c>
      <c r="H67" s="14">
        <v>6.83</v>
      </c>
    </row>
    <row r="68" spans="1:8" x14ac:dyDescent="0.2">
      <c r="A68" s="15"/>
      <c r="B68" s="19">
        <v>0.115</v>
      </c>
      <c r="C68" s="12" t="s">
        <v>1466</v>
      </c>
      <c r="D68" s="12" t="s">
        <v>206</v>
      </c>
      <c r="E68" s="12" t="s">
        <v>88</v>
      </c>
      <c r="F68" s="12">
        <v>200</v>
      </c>
      <c r="G68" s="13">
        <v>201.54</v>
      </c>
      <c r="H68" s="14">
        <v>1.36</v>
      </c>
    </row>
    <row r="69" spans="1:8" x14ac:dyDescent="0.2">
      <c r="A69" s="15"/>
      <c r="B69" s="19">
        <v>0.11</v>
      </c>
      <c r="C69" s="12" t="s">
        <v>1466</v>
      </c>
      <c r="D69" s="12" t="s">
        <v>131</v>
      </c>
      <c r="E69" s="12" t="s">
        <v>88</v>
      </c>
      <c r="F69" s="12">
        <v>54973.333333333299</v>
      </c>
      <c r="G69" s="13">
        <v>66.36</v>
      </c>
      <c r="H69" s="14">
        <v>0.45</v>
      </c>
    </row>
    <row r="70" spans="1:8" x14ac:dyDescent="0.2">
      <c r="A70" s="15"/>
      <c r="B70" s="19">
        <v>0.109</v>
      </c>
      <c r="C70" s="12" t="s">
        <v>752</v>
      </c>
      <c r="D70" s="12" t="s">
        <v>854</v>
      </c>
      <c r="E70" s="12" t="s">
        <v>1472</v>
      </c>
      <c r="F70" s="12">
        <v>12</v>
      </c>
      <c r="G70" s="13">
        <v>5.97</v>
      </c>
      <c r="H70" s="14">
        <v>0.04</v>
      </c>
    </row>
    <row r="71" spans="1:8" ht="13.5" thickBot="1" x14ac:dyDescent="0.25">
      <c r="A71" s="15"/>
      <c r="B71" s="12"/>
      <c r="C71" s="12"/>
      <c r="D71" s="12"/>
      <c r="E71" s="7" t="s">
        <v>1460</v>
      </c>
      <c r="F71" s="12"/>
      <c r="G71" s="17">
        <v>4209.12</v>
      </c>
      <c r="H71" s="18">
        <v>28.31</v>
      </c>
    </row>
    <row r="72" spans="1:8" ht="13.5" thickTop="1" x14ac:dyDescent="0.2">
      <c r="A72" s="15"/>
      <c r="B72" s="122" t="s">
        <v>1473</v>
      </c>
      <c r="C72" s="119"/>
      <c r="D72" s="12"/>
      <c r="E72" s="12"/>
      <c r="F72" s="12"/>
      <c r="G72" s="13"/>
      <c r="H72" s="14"/>
    </row>
    <row r="73" spans="1:8" x14ac:dyDescent="0.2">
      <c r="A73" s="15"/>
      <c r="B73" s="120" t="s">
        <v>1351</v>
      </c>
      <c r="C73" s="119"/>
      <c r="D73" s="12"/>
      <c r="E73" s="12"/>
      <c r="F73" s="12"/>
      <c r="G73" s="13"/>
      <c r="H73" s="14"/>
    </row>
    <row r="74" spans="1:8" x14ac:dyDescent="0.2">
      <c r="A74" s="15"/>
      <c r="B74" s="19">
        <v>8.1199999999999994E-2</v>
      </c>
      <c r="C74" s="12" t="s">
        <v>152</v>
      </c>
      <c r="D74" s="12" t="s">
        <v>153</v>
      </c>
      <c r="E74" s="12" t="s">
        <v>1476</v>
      </c>
      <c r="F74" s="12">
        <v>2000000</v>
      </c>
      <c r="G74" s="13">
        <v>1900.2</v>
      </c>
      <c r="H74" s="14">
        <v>12.78</v>
      </c>
    </row>
    <row r="75" spans="1:8" ht="13.5" thickBot="1" x14ac:dyDescent="0.25">
      <c r="A75" s="15"/>
      <c r="B75" s="12"/>
      <c r="C75" s="12"/>
      <c r="D75" s="12"/>
      <c r="E75" s="7" t="s">
        <v>1460</v>
      </c>
      <c r="F75" s="12"/>
      <c r="G75" s="17">
        <v>1900.2</v>
      </c>
      <c r="H75" s="18">
        <v>12.78</v>
      </c>
    </row>
    <row r="76" spans="1:8" ht="13.5" thickTop="1" x14ac:dyDescent="0.2">
      <c r="A76" s="15"/>
      <c r="B76" s="12"/>
      <c r="C76" s="12"/>
      <c r="D76" s="12"/>
      <c r="E76" s="12"/>
      <c r="F76" s="12"/>
      <c r="G76" s="13"/>
      <c r="H76" s="14"/>
    </row>
    <row r="77" spans="1:8" x14ac:dyDescent="0.2">
      <c r="A77" s="118" t="s">
        <v>154</v>
      </c>
      <c r="B77" s="119"/>
      <c r="C77" s="119"/>
      <c r="D77" s="12"/>
      <c r="E77" s="12"/>
      <c r="F77" s="12"/>
      <c r="G77" s="13"/>
      <c r="H77" s="14"/>
    </row>
    <row r="78" spans="1:8" x14ac:dyDescent="0.2">
      <c r="A78" s="15"/>
      <c r="B78" s="122" t="s">
        <v>155</v>
      </c>
      <c r="C78" s="119"/>
      <c r="D78" s="12"/>
      <c r="E78" s="12"/>
      <c r="F78" s="12"/>
      <c r="G78" s="13"/>
      <c r="H78" s="14"/>
    </row>
    <row r="79" spans="1:8" x14ac:dyDescent="0.2">
      <c r="A79" s="15"/>
      <c r="B79" s="16" t="s">
        <v>209</v>
      </c>
      <c r="C79" s="12" t="s">
        <v>225</v>
      </c>
      <c r="D79" s="12" t="s">
        <v>226</v>
      </c>
      <c r="E79" s="12" t="s">
        <v>159</v>
      </c>
      <c r="F79" s="12">
        <v>2300</v>
      </c>
      <c r="G79" s="13">
        <v>2105.8000000000002</v>
      </c>
      <c r="H79" s="14">
        <v>14.16</v>
      </c>
    </row>
    <row r="80" spans="1:8" x14ac:dyDescent="0.2">
      <c r="A80" s="15"/>
      <c r="B80" s="16" t="s">
        <v>209</v>
      </c>
      <c r="C80" s="12" t="s">
        <v>1446</v>
      </c>
      <c r="D80" s="12" t="s">
        <v>220</v>
      </c>
      <c r="E80" s="12" t="s">
        <v>159</v>
      </c>
      <c r="F80" s="12">
        <v>2300</v>
      </c>
      <c r="G80" s="13">
        <v>2096.1799999999998</v>
      </c>
      <c r="H80" s="14">
        <v>14.09</v>
      </c>
    </row>
    <row r="81" spans="1:8" ht="13.5" thickBot="1" x14ac:dyDescent="0.25">
      <c r="A81" s="15"/>
      <c r="B81" s="12"/>
      <c r="C81" s="12"/>
      <c r="D81" s="12"/>
      <c r="E81" s="7" t="s">
        <v>1460</v>
      </c>
      <c r="F81" s="12"/>
      <c r="G81" s="17">
        <v>4201.9799999999996</v>
      </c>
      <c r="H81" s="18">
        <v>28.25</v>
      </c>
    </row>
    <row r="82" spans="1:8" ht="13.5" thickTop="1" x14ac:dyDescent="0.2">
      <c r="A82" s="15"/>
      <c r="B82" s="12"/>
      <c r="C82" s="12"/>
      <c r="D82" s="12"/>
      <c r="E82" s="12"/>
      <c r="F82" s="12"/>
      <c r="G82" s="13"/>
      <c r="H82" s="14"/>
    </row>
    <row r="83" spans="1:8" x14ac:dyDescent="0.2">
      <c r="A83" s="15"/>
      <c r="B83" s="16" t="s">
        <v>1352</v>
      </c>
      <c r="C83" s="12" t="s">
        <v>4</v>
      </c>
      <c r="D83" s="12"/>
      <c r="E83" s="12" t="s">
        <v>1352</v>
      </c>
      <c r="F83" s="12"/>
      <c r="G83" s="13">
        <v>1600</v>
      </c>
      <c r="H83" s="14">
        <v>10.76</v>
      </c>
    </row>
    <row r="84" spans="1:8" x14ac:dyDescent="0.2">
      <c r="A84" s="15"/>
      <c r="B84" s="12"/>
      <c r="C84" s="12"/>
      <c r="D84" s="12"/>
      <c r="E84" s="12"/>
      <c r="F84" s="12"/>
      <c r="G84" s="13"/>
      <c r="H84" s="14"/>
    </row>
    <row r="85" spans="1:8" x14ac:dyDescent="0.2">
      <c r="A85" s="22" t="s">
        <v>5</v>
      </c>
      <c r="B85" s="12"/>
      <c r="C85" s="12"/>
      <c r="D85" s="12"/>
      <c r="E85" s="12"/>
      <c r="F85" s="12"/>
      <c r="G85" s="23">
        <v>54.63</v>
      </c>
      <c r="H85" s="24">
        <v>0.39</v>
      </c>
    </row>
    <row r="86" spans="1:8" x14ac:dyDescent="0.2">
      <c r="A86" s="15"/>
      <c r="B86" s="12"/>
      <c r="C86" s="12"/>
      <c r="D86" s="12"/>
      <c r="E86" s="12"/>
      <c r="F86" s="12"/>
      <c r="G86" s="13"/>
      <c r="H86" s="14"/>
    </row>
    <row r="87" spans="1:8" ht="13.5" thickBot="1" x14ac:dyDescent="0.25">
      <c r="A87" s="15"/>
      <c r="B87" s="12"/>
      <c r="C87" s="12"/>
      <c r="D87" s="12"/>
      <c r="E87" s="7" t="s">
        <v>6</v>
      </c>
      <c r="F87" s="12"/>
      <c r="G87" s="17">
        <v>14873.03</v>
      </c>
      <c r="H87" s="18">
        <v>100</v>
      </c>
    </row>
    <row r="88" spans="1:8" ht="13.5" thickTop="1" x14ac:dyDescent="0.2">
      <c r="A88" s="15"/>
      <c r="B88" s="12"/>
      <c r="C88" s="12"/>
      <c r="D88" s="12"/>
      <c r="E88" s="12"/>
      <c r="F88" s="12"/>
      <c r="G88" s="13"/>
      <c r="H88" s="14"/>
    </row>
    <row r="89" spans="1:8" x14ac:dyDescent="0.2">
      <c r="A89" s="25" t="s">
        <v>7</v>
      </c>
      <c r="B89" s="12"/>
      <c r="C89" s="12"/>
      <c r="D89" s="12"/>
      <c r="E89" s="12"/>
      <c r="F89" s="12"/>
      <c r="G89" s="13"/>
      <c r="H89" s="14"/>
    </row>
    <row r="90" spans="1:8" x14ac:dyDescent="0.2">
      <c r="A90" s="15">
        <v>1</v>
      </c>
      <c r="B90" s="12" t="s">
        <v>855</v>
      </c>
      <c r="C90" s="12"/>
      <c r="D90" s="12"/>
      <c r="E90" s="12"/>
      <c r="F90" s="12"/>
      <c r="G90" s="13"/>
      <c r="H90" s="14"/>
    </row>
    <row r="91" spans="1:8" x14ac:dyDescent="0.2">
      <c r="A91" s="15"/>
      <c r="B91" s="12"/>
      <c r="C91" s="12"/>
      <c r="D91" s="12"/>
      <c r="E91" s="12"/>
      <c r="F91" s="12"/>
      <c r="G91" s="13"/>
      <c r="H91" s="14"/>
    </row>
    <row r="92" spans="1:8" x14ac:dyDescent="0.2">
      <c r="A92" s="15">
        <v>2</v>
      </c>
      <c r="B92" s="12" t="s">
        <v>9</v>
      </c>
      <c r="C92" s="12"/>
      <c r="D92" s="12"/>
      <c r="E92" s="12"/>
      <c r="F92" s="12"/>
      <c r="G92" s="13"/>
      <c r="H92" s="14"/>
    </row>
    <row r="93" spans="1:8" x14ac:dyDescent="0.2">
      <c r="A93" s="15"/>
      <c r="B93" s="12"/>
      <c r="C93" s="12"/>
      <c r="D93" s="12"/>
      <c r="E93" s="12"/>
      <c r="F93" s="12"/>
      <c r="G93" s="13"/>
      <c r="H93" s="14"/>
    </row>
    <row r="94" spans="1:8" x14ac:dyDescent="0.2">
      <c r="A94" s="15">
        <v>3</v>
      </c>
      <c r="B94" s="12" t="s">
        <v>11</v>
      </c>
      <c r="C94" s="12"/>
      <c r="D94" s="12"/>
      <c r="E94" s="12"/>
      <c r="F94" s="12"/>
      <c r="G94" s="13"/>
      <c r="H94" s="14"/>
    </row>
    <row r="95" spans="1:8" x14ac:dyDescent="0.2">
      <c r="A95" s="15"/>
      <c r="B95" s="12" t="s">
        <v>12</v>
      </c>
      <c r="C95" s="12"/>
      <c r="D95" s="12"/>
      <c r="E95" s="12"/>
      <c r="F95" s="12"/>
      <c r="G95" s="13"/>
      <c r="H95" s="14"/>
    </row>
    <row r="96" spans="1:8" x14ac:dyDescent="0.2">
      <c r="A96" s="15"/>
      <c r="B96" s="12" t="s">
        <v>13</v>
      </c>
      <c r="C96" s="12"/>
      <c r="D96" s="12"/>
      <c r="E96" s="12"/>
      <c r="F96" s="12"/>
      <c r="G96" s="13"/>
      <c r="H96" s="14"/>
    </row>
    <row r="97" spans="1:8" x14ac:dyDescent="0.2">
      <c r="A97" s="28"/>
      <c r="B97" s="29"/>
      <c r="C97" s="29"/>
      <c r="D97" s="29"/>
      <c r="E97" s="29"/>
      <c r="F97" s="29"/>
      <c r="G97" s="30"/>
      <c r="H97" s="31"/>
    </row>
  </sheetData>
  <customSheetViews>
    <customSheetView guid="{A86ADA93-E1B8-41D6-BE06-75F0585B8915}" showRuler="0" topLeftCell="A73">
      <selection activeCell="C81" sqref="C81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I85" sqref="I85"/>
      <pageMargins left="0.75" right="0.75" top="1" bottom="1" header="0.5" footer="0.5"/>
      <pageSetup orientation="portrait" r:id="rId2"/>
      <headerFooter alignWithMargins="0"/>
    </customSheetView>
  </customSheetViews>
  <mergeCells count="10">
    <mergeCell ref="A2:C2"/>
    <mergeCell ref="A3:C3"/>
    <mergeCell ref="B4:C4"/>
    <mergeCell ref="A62:C62"/>
    <mergeCell ref="A77:C77"/>
    <mergeCell ref="B78:C78"/>
    <mergeCell ref="B63:C63"/>
    <mergeCell ref="B64:C64"/>
    <mergeCell ref="B72:C72"/>
    <mergeCell ref="B73:C73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93"/>
  <sheetViews>
    <sheetView topLeftCell="A58" workbookViewId="0">
      <selection activeCell="G77" sqref="G77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13.28515625" style="32" customWidth="1"/>
    <col min="8" max="8" width="10.85546875" style="33" customWidth="1"/>
    <col min="9" max="9" width="9.140625" style="66"/>
    <col min="10" max="16384" width="9.140625" style="6"/>
  </cols>
  <sheetData>
    <row r="1" spans="1:8" x14ac:dyDescent="0.2">
      <c r="A1" s="1"/>
      <c r="B1" s="2"/>
      <c r="C1" s="3" t="s">
        <v>830</v>
      </c>
      <c r="D1" s="2"/>
      <c r="E1" s="2"/>
      <c r="F1" s="2"/>
      <c r="G1" s="4"/>
      <c r="H1" s="5"/>
    </row>
    <row r="2" spans="1:8" ht="30.7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1350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0" t="s">
        <v>1351</v>
      </c>
      <c r="C4" s="119"/>
      <c r="D4" s="12"/>
      <c r="E4" s="12"/>
      <c r="F4" s="12"/>
      <c r="G4" s="13"/>
      <c r="H4" s="14"/>
    </row>
    <row r="5" spans="1:8" x14ac:dyDescent="0.2">
      <c r="A5" s="15"/>
      <c r="B5" s="16" t="s">
        <v>1352</v>
      </c>
      <c r="C5" s="12" t="s">
        <v>519</v>
      </c>
      <c r="D5" s="12" t="s">
        <v>520</v>
      </c>
      <c r="E5" s="12" t="s">
        <v>521</v>
      </c>
      <c r="F5" s="12">
        <v>94436</v>
      </c>
      <c r="G5" s="13">
        <v>770.88</v>
      </c>
      <c r="H5" s="14">
        <v>3.55</v>
      </c>
    </row>
    <row r="6" spans="1:8" x14ac:dyDescent="0.2">
      <c r="A6" s="15"/>
      <c r="B6" s="16" t="s">
        <v>1352</v>
      </c>
      <c r="C6" s="12" t="s">
        <v>535</v>
      </c>
      <c r="D6" s="12" t="s">
        <v>536</v>
      </c>
      <c r="E6" s="12" t="s">
        <v>1361</v>
      </c>
      <c r="F6" s="12">
        <v>250986</v>
      </c>
      <c r="G6" s="13">
        <v>714.31</v>
      </c>
      <c r="H6" s="14">
        <v>3.29</v>
      </c>
    </row>
    <row r="7" spans="1:8" x14ac:dyDescent="0.2">
      <c r="A7" s="15"/>
      <c r="B7" s="16" t="s">
        <v>1352</v>
      </c>
      <c r="C7" s="12" t="s">
        <v>548</v>
      </c>
      <c r="D7" s="12" t="s">
        <v>549</v>
      </c>
      <c r="E7" s="12" t="s">
        <v>371</v>
      </c>
      <c r="F7" s="12">
        <v>76093</v>
      </c>
      <c r="G7" s="13">
        <v>708.05</v>
      </c>
      <c r="H7" s="14">
        <v>3.26</v>
      </c>
    </row>
    <row r="8" spans="1:8" x14ac:dyDescent="0.2">
      <c r="A8" s="15"/>
      <c r="B8" s="16" t="s">
        <v>1352</v>
      </c>
      <c r="C8" s="12" t="s">
        <v>504</v>
      </c>
      <c r="D8" s="12" t="s">
        <v>505</v>
      </c>
      <c r="E8" s="12" t="s">
        <v>506</v>
      </c>
      <c r="F8" s="12">
        <v>455811</v>
      </c>
      <c r="G8" s="13">
        <v>696.71</v>
      </c>
      <c r="H8" s="14">
        <v>3.21</v>
      </c>
    </row>
    <row r="9" spans="1:8" x14ac:dyDescent="0.2">
      <c r="A9" s="15"/>
      <c r="B9" s="16" t="s">
        <v>1352</v>
      </c>
      <c r="C9" s="12" t="s">
        <v>831</v>
      </c>
      <c r="D9" s="12" t="s">
        <v>832</v>
      </c>
      <c r="E9" s="12" t="s">
        <v>1355</v>
      </c>
      <c r="F9" s="12">
        <v>279680</v>
      </c>
      <c r="G9" s="13">
        <v>595.16</v>
      </c>
      <c r="H9" s="14">
        <v>2.74</v>
      </c>
    </row>
    <row r="10" spans="1:8" x14ac:dyDescent="0.2">
      <c r="A10" s="15"/>
      <c r="B10" s="16" t="s">
        <v>1352</v>
      </c>
      <c r="C10" s="12" t="s">
        <v>522</v>
      </c>
      <c r="D10" s="12" t="s">
        <v>523</v>
      </c>
      <c r="E10" s="12" t="s">
        <v>1459</v>
      </c>
      <c r="F10" s="12">
        <v>13695</v>
      </c>
      <c r="G10" s="13">
        <v>564.73</v>
      </c>
      <c r="H10" s="14">
        <v>2.6</v>
      </c>
    </row>
    <row r="11" spans="1:8" x14ac:dyDescent="0.2">
      <c r="A11" s="15"/>
      <c r="B11" s="16" t="s">
        <v>1352</v>
      </c>
      <c r="C11" s="12" t="s">
        <v>333</v>
      </c>
      <c r="D11" s="12" t="s">
        <v>334</v>
      </c>
      <c r="E11" s="12" t="s">
        <v>1387</v>
      </c>
      <c r="F11" s="12">
        <v>58000</v>
      </c>
      <c r="G11" s="13">
        <v>562.79999999999995</v>
      </c>
      <c r="H11" s="14">
        <v>2.59</v>
      </c>
    </row>
    <row r="12" spans="1:8" x14ac:dyDescent="0.2">
      <c r="A12" s="15"/>
      <c r="B12" s="16" t="s">
        <v>1352</v>
      </c>
      <c r="C12" s="12" t="s">
        <v>564</v>
      </c>
      <c r="D12" s="12" t="s">
        <v>565</v>
      </c>
      <c r="E12" s="12" t="s">
        <v>1387</v>
      </c>
      <c r="F12" s="12">
        <v>126824</v>
      </c>
      <c r="G12" s="13">
        <v>555.74</v>
      </c>
      <c r="H12" s="14">
        <v>2.56</v>
      </c>
    </row>
    <row r="13" spans="1:8" x14ac:dyDescent="0.2">
      <c r="A13" s="15"/>
      <c r="B13" s="16" t="s">
        <v>1352</v>
      </c>
      <c r="C13" s="12" t="s">
        <v>1401</v>
      </c>
      <c r="D13" s="12" t="s">
        <v>1402</v>
      </c>
      <c r="E13" s="12" t="s">
        <v>1355</v>
      </c>
      <c r="F13" s="12">
        <v>41000</v>
      </c>
      <c r="G13" s="13">
        <v>547.66</v>
      </c>
      <c r="H13" s="14">
        <v>2.52</v>
      </c>
    </row>
    <row r="14" spans="1:8" x14ac:dyDescent="0.2">
      <c r="A14" s="15"/>
      <c r="B14" s="16" t="s">
        <v>1352</v>
      </c>
      <c r="C14" s="12" t="s">
        <v>560</v>
      </c>
      <c r="D14" s="12" t="s">
        <v>561</v>
      </c>
      <c r="E14" s="12" t="s">
        <v>1361</v>
      </c>
      <c r="F14" s="12">
        <v>92751</v>
      </c>
      <c r="G14" s="13">
        <v>496.91</v>
      </c>
      <c r="H14" s="14">
        <v>2.29</v>
      </c>
    </row>
    <row r="15" spans="1:8" x14ac:dyDescent="0.2">
      <c r="A15" s="15"/>
      <c r="B15" s="16" t="s">
        <v>1352</v>
      </c>
      <c r="C15" s="12" t="s">
        <v>558</v>
      </c>
      <c r="D15" s="12" t="s">
        <v>559</v>
      </c>
      <c r="E15" s="12" t="s">
        <v>506</v>
      </c>
      <c r="F15" s="12">
        <v>58000</v>
      </c>
      <c r="G15" s="13">
        <v>496.8</v>
      </c>
      <c r="H15" s="14">
        <v>2.29</v>
      </c>
    </row>
    <row r="16" spans="1:8" x14ac:dyDescent="0.2">
      <c r="A16" s="15"/>
      <c r="B16" s="16" t="s">
        <v>1352</v>
      </c>
      <c r="C16" s="12" t="s">
        <v>540</v>
      </c>
      <c r="D16" s="12" t="s">
        <v>541</v>
      </c>
      <c r="E16" s="12" t="s">
        <v>320</v>
      </c>
      <c r="F16" s="12">
        <v>923569</v>
      </c>
      <c r="G16" s="13">
        <v>488.57</v>
      </c>
      <c r="H16" s="14">
        <v>2.25</v>
      </c>
    </row>
    <row r="17" spans="1:8" x14ac:dyDescent="0.2">
      <c r="A17" s="15"/>
      <c r="B17" s="16" t="s">
        <v>1352</v>
      </c>
      <c r="C17" s="12" t="s">
        <v>1380</v>
      </c>
      <c r="D17" s="12" t="s">
        <v>1381</v>
      </c>
      <c r="E17" s="12" t="s">
        <v>1358</v>
      </c>
      <c r="F17" s="12">
        <v>58293</v>
      </c>
      <c r="G17" s="13">
        <v>479.17</v>
      </c>
      <c r="H17" s="14">
        <v>2.21</v>
      </c>
    </row>
    <row r="18" spans="1:8" x14ac:dyDescent="0.2">
      <c r="A18" s="15"/>
      <c r="B18" s="16" t="s">
        <v>1352</v>
      </c>
      <c r="C18" s="12" t="s">
        <v>356</v>
      </c>
      <c r="D18" s="12" t="s">
        <v>357</v>
      </c>
      <c r="E18" s="12" t="s">
        <v>1397</v>
      </c>
      <c r="F18" s="12">
        <v>370000</v>
      </c>
      <c r="G18" s="13">
        <v>478.6</v>
      </c>
      <c r="H18" s="14">
        <v>2.2000000000000002</v>
      </c>
    </row>
    <row r="19" spans="1:8" x14ac:dyDescent="0.2">
      <c r="A19" s="15"/>
      <c r="B19" s="16" t="s">
        <v>1352</v>
      </c>
      <c r="C19" s="12" t="s">
        <v>537</v>
      </c>
      <c r="D19" s="12" t="s">
        <v>538</v>
      </c>
      <c r="E19" s="12" t="s">
        <v>539</v>
      </c>
      <c r="F19" s="12">
        <v>27741</v>
      </c>
      <c r="G19" s="13">
        <v>477.95</v>
      </c>
      <c r="H19" s="14">
        <v>2.2000000000000002</v>
      </c>
    </row>
    <row r="20" spans="1:8" x14ac:dyDescent="0.2">
      <c r="A20" s="15"/>
      <c r="B20" s="16" t="s">
        <v>1352</v>
      </c>
      <c r="C20" s="12" t="s">
        <v>578</v>
      </c>
      <c r="D20" s="12" t="s">
        <v>579</v>
      </c>
      <c r="E20" s="12" t="s">
        <v>521</v>
      </c>
      <c r="F20" s="12">
        <v>205634</v>
      </c>
      <c r="G20" s="13">
        <v>469.46</v>
      </c>
      <c r="H20" s="14">
        <v>2.16</v>
      </c>
    </row>
    <row r="21" spans="1:8" x14ac:dyDescent="0.2">
      <c r="A21" s="15"/>
      <c r="B21" s="16" t="s">
        <v>1352</v>
      </c>
      <c r="C21" s="12" t="s">
        <v>554</v>
      </c>
      <c r="D21" s="12" t="s">
        <v>555</v>
      </c>
      <c r="E21" s="12" t="s">
        <v>1397</v>
      </c>
      <c r="F21" s="12">
        <v>3488</v>
      </c>
      <c r="G21" s="13">
        <v>466.87</v>
      </c>
      <c r="H21" s="14">
        <v>2.15</v>
      </c>
    </row>
    <row r="22" spans="1:8" x14ac:dyDescent="0.2">
      <c r="A22" s="15"/>
      <c r="B22" s="16" t="s">
        <v>1352</v>
      </c>
      <c r="C22" s="12" t="s">
        <v>511</v>
      </c>
      <c r="D22" s="12" t="s">
        <v>512</v>
      </c>
      <c r="E22" s="12" t="s">
        <v>323</v>
      </c>
      <c r="F22" s="12">
        <v>89779</v>
      </c>
      <c r="G22" s="13">
        <v>452.22</v>
      </c>
      <c r="H22" s="14">
        <v>2.08</v>
      </c>
    </row>
    <row r="23" spans="1:8" x14ac:dyDescent="0.2">
      <c r="A23" s="15"/>
      <c r="B23" s="16" t="s">
        <v>1352</v>
      </c>
      <c r="C23" s="12" t="s">
        <v>596</v>
      </c>
      <c r="D23" s="12" t="s">
        <v>597</v>
      </c>
      <c r="E23" s="12" t="s">
        <v>320</v>
      </c>
      <c r="F23" s="12">
        <v>181392</v>
      </c>
      <c r="G23" s="13">
        <v>440.6</v>
      </c>
      <c r="H23" s="14">
        <v>2.0299999999999998</v>
      </c>
    </row>
    <row r="24" spans="1:8" x14ac:dyDescent="0.2">
      <c r="A24" s="15"/>
      <c r="B24" s="16" t="s">
        <v>1352</v>
      </c>
      <c r="C24" s="12" t="s">
        <v>833</v>
      </c>
      <c r="D24" s="12" t="s">
        <v>834</v>
      </c>
      <c r="E24" s="12" t="s">
        <v>835</v>
      </c>
      <c r="F24" s="12">
        <v>34000</v>
      </c>
      <c r="G24" s="13">
        <v>422.35</v>
      </c>
      <c r="H24" s="14">
        <v>1.94</v>
      </c>
    </row>
    <row r="25" spans="1:8" x14ac:dyDescent="0.2">
      <c r="A25" s="15"/>
      <c r="B25" s="16" t="s">
        <v>1352</v>
      </c>
      <c r="C25" s="12" t="s">
        <v>284</v>
      </c>
      <c r="D25" s="12" t="s">
        <v>285</v>
      </c>
      <c r="E25" s="12" t="s">
        <v>1361</v>
      </c>
      <c r="F25" s="12">
        <v>146807</v>
      </c>
      <c r="G25" s="13">
        <v>421.85</v>
      </c>
      <c r="H25" s="14">
        <v>1.94</v>
      </c>
    </row>
    <row r="26" spans="1:8" x14ac:dyDescent="0.2">
      <c r="A26" s="15"/>
      <c r="B26" s="16" t="s">
        <v>1352</v>
      </c>
      <c r="C26" s="12" t="s">
        <v>568</v>
      </c>
      <c r="D26" s="12" t="s">
        <v>569</v>
      </c>
      <c r="E26" s="12" t="s">
        <v>1355</v>
      </c>
      <c r="F26" s="12">
        <v>62106</v>
      </c>
      <c r="G26" s="13">
        <v>393.38</v>
      </c>
      <c r="H26" s="14">
        <v>1.81</v>
      </c>
    </row>
    <row r="27" spans="1:8" x14ac:dyDescent="0.2">
      <c r="A27" s="15"/>
      <c r="B27" s="16" t="s">
        <v>1352</v>
      </c>
      <c r="C27" s="12" t="s">
        <v>611</v>
      </c>
      <c r="D27" s="12" t="s">
        <v>612</v>
      </c>
      <c r="E27" s="12" t="s">
        <v>1387</v>
      </c>
      <c r="F27" s="12">
        <v>72524</v>
      </c>
      <c r="G27" s="13">
        <v>385.07</v>
      </c>
      <c r="H27" s="14">
        <v>1.77</v>
      </c>
    </row>
    <row r="28" spans="1:8" x14ac:dyDescent="0.2">
      <c r="A28" s="15"/>
      <c r="B28" s="16" t="s">
        <v>1352</v>
      </c>
      <c r="C28" s="12" t="s">
        <v>570</v>
      </c>
      <c r="D28" s="12" t="s">
        <v>571</v>
      </c>
      <c r="E28" s="12" t="s">
        <v>323</v>
      </c>
      <c r="F28" s="12">
        <v>503134</v>
      </c>
      <c r="G28" s="13">
        <v>378.36</v>
      </c>
      <c r="H28" s="14">
        <v>1.74</v>
      </c>
    </row>
    <row r="29" spans="1:8" x14ac:dyDescent="0.2">
      <c r="A29" s="15"/>
      <c r="B29" s="16" t="s">
        <v>1352</v>
      </c>
      <c r="C29" s="12" t="s">
        <v>836</v>
      </c>
      <c r="D29" s="12" t="s">
        <v>837</v>
      </c>
      <c r="E29" s="12" t="s">
        <v>1355</v>
      </c>
      <c r="F29" s="12">
        <v>12000</v>
      </c>
      <c r="G29" s="13">
        <v>368.87</v>
      </c>
      <c r="H29" s="14">
        <v>1.7</v>
      </c>
    </row>
    <row r="30" spans="1:8" x14ac:dyDescent="0.2">
      <c r="A30" s="15"/>
      <c r="B30" s="16" t="s">
        <v>1352</v>
      </c>
      <c r="C30" s="12" t="s">
        <v>1372</v>
      </c>
      <c r="D30" s="12" t="s">
        <v>1373</v>
      </c>
      <c r="E30" s="12" t="s">
        <v>1361</v>
      </c>
      <c r="F30" s="12">
        <v>41000</v>
      </c>
      <c r="G30" s="13">
        <v>362.3</v>
      </c>
      <c r="H30" s="14">
        <v>1.67</v>
      </c>
    </row>
    <row r="31" spans="1:8" x14ac:dyDescent="0.2">
      <c r="A31" s="15"/>
      <c r="B31" s="16" t="s">
        <v>1352</v>
      </c>
      <c r="C31" s="12" t="s">
        <v>838</v>
      </c>
      <c r="D31" s="12" t="s">
        <v>839</v>
      </c>
      <c r="E31" s="12" t="s">
        <v>323</v>
      </c>
      <c r="F31" s="12">
        <v>139331</v>
      </c>
      <c r="G31" s="13">
        <v>349.09</v>
      </c>
      <c r="H31" s="14">
        <v>1.61</v>
      </c>
    </row>
    <row r="32" spans="1:8" x14ac:dyDescent="0.2">
      <c r="A32" s="15"/>
      <c r="B32" s="16" t="s">
        <v>1352</v>
      </c>
      <c r="C32" s="12" t="s">
        <v>840</v>
      </c>
      <c r="D32" s="12" t="s">
        <v>841</v>
      </c>
      <c r="E32" s="12" t="s">
        <v>1371</v>
      </c>
      <c r="F32" s="12">
        <v>379577</v>
      </c>
      <c r="G32" s="13">
        <v>341.24</v>
      </c>
      <c r="H32" s="14">
        <v>1.57</v>
      </c>
    </row>
    <row r="33" spans="1:8" x14ac:dyDescent="0.2">
      <c r="A33" s="15"/>
      <c r="B33" s="16" t="s">
        <v>1352</v>
      </c>
      <c r="C33" s="12" t="s">
        <v>531</v>
      </c>
      <c r="D33" s="12" t="s">
        <v>532</v>
      </c>
      <c r="E33" s="12" t="s">
        <v>320</v>
      </c>
      <c r="F33" s="12">
        <v>85057</v>
      </c>
      <c r="G33" s="13">
        <v>334.44</v>
      </c>
      <c r="H33" s="14">
        <v>1.54</v>
      </c>
    </row>
    <row r="34" spans="1:8" x14ac:dyDescent="0.2">
      <c r="A34" s="15"/>
      <c r="B34" s="16" t="s">
        <v>1352</v>
      </c>
      <c r="C34" s="12" t="s">
        <v>544</v>
      </c>
      <c r="D34" s="12" t="s">
        <v>545</v>
      </c>
      <c r="E34" s="12" t="s">
        <v>1358</v>
      </c>
      <c r="F34" s="12">
        <v>22182</v>
      </c>
      <c r="G34" s="13">
        <v>333.04</v>
      </c>
      <c r="H34" s="14">
        <v>1.53</v>
      </c>
    </row>
    <row r="35" spans="1:8" x14ac:dyDescent="0.2">
      <c r="A35" s="15"/>
      <c r="B35" s="16" t="s">
        <v>1352</v>
      </c>
      <c r="C35" s="12" t="s">
        <v>1418</v>
      </c>
      <c r="D35" s="12" t="s">
        <v>1419</v>
      </c>
      <c r="E35" s="12" t="s">
        <v>1358</v>
      </c>
      <c r="F35" s="12">
        <v>67793</v>
      </c>
      <c r="G35" s="13">
        <v>328.8</v>
      </c>
      <c r="H35" s="14">
        <v>1.51</v>
      </c>
    </row>
    <row r="36" spans="1:8" x14ac:dyDescent="0.2">
      <c r="A36" s="15"/>
      <c r="B36" s="16" t="s">
        <v>1352</v>
      </c>
      <c r="C36" s="12" t="s">
        <v>625</v>
      </c>
      <c r="D36" s="12" t="s">
        <v>626</v>
      </c>
      <c r="E36" s="12" t="s">
        <v>1358</v>
      </c>
      <c r="F36" s="12">
        <v>7579</v>
      </c>
      <c r="G36" s="13">
        <v>328.71</v>
      </c>
      <c r="H36" s="14">
        <v>1.51</v>
      </c>
    </row>
    <row r="37" spans="1:8" x14ac:dyDescent="0.2">
      <c r="A37" s="15"/>
      <c r="B37" s="16" t="s">
        <v>1352</v>
      </c>
      <c r="C37" s="12" t="s">
        <v>1412</v>
      </c>
      <c r="D37" s="12" t="s">
        <v>1413</v>
      </c>
      <c r="E37" s="12" t="s">
        <v>1387</v>
      </c>
      <c r="F37" s="12">
        <v>45856</v>
      </c>
      <c r="G37" s="13">
        <v>328.05</v>
      </c>
      <c r="H37" s="14">
        <v>1.51</v>
      </c>
    </row>
    <row r="38" spans="1:8" x14ac:dyDescent="0.2">
      <c r="A38" s="15"/>
      <c r="B38" s="16" t="s">
        <v>1352</v>
      </c>
      <c r="C38" s="12" t="s">
        <v>308</v>
      </c>
      <c r="D38" s="12" t="s">
        <v>309</v>
      </c>
      <c r="E38" s="12" t="s">
        <v>1368</v>
      </c>
      <c r="F38" s="12">
        <v>161632</v>
      </c>
      <c r="G38" s="13">
        <v>303.79000000000002</v>
      </c>
      <c r="H38" s="14">
        <v>1.4</v>
      </c>
    </row>
    <row r="39" spans="1:8" x14ac:dyDescent="0.2">
      <c r="A39" s="15"/>
      <c r="B39" s="16" t="s">
        <v>1352</v>
      </c>
      <c r="C39" s="12" t="s">
        <v>221</v>
      </c>
      <c r="D39" s="12" t="s">
        <v>526</v>
      </c>
      <c r="E39" s="12" t="s">
        <v>1361</v>
      </c>
      <c r="F39" s="12">
        <v>29500</v>
      </c>
      <c r="G39" s="13">
        <v>297.32</v>
      </c>
      <c r="H39" s="14">
        <v>1.37</v>
      </c>
    </row>
    <row r="40" spans="1:8" x14ac:dyDescent="0.2">
      <c r="A40" s="15"/>
      <c r="B40" s="16" t="s">
        <v>1352</v>
      </c>
      <c r="C40" s="12" t="s">
        <v>515</v>
      </c>
      <c r="D40" s="12" t="s">
        <v>516</v>
      </c>
      <c r="E40" s="12" t="s">
        <v>1361</v>
      </c>
      <c r="F40" s="12">
        <v>79730</v>
      </c>
      <c r="G40" s="13">
        <v>294</v>
      </c>
      <c r="H40" s="14">
        <v>1.35</v>
      </c>
    </row>
    <row r="41" spans="1:8" x14ac:dyDescent="0.2">
      <c r="A41" s="15"/>
      <c r="B41" s="16" t="s">
        <v>1352</v>
      </c>
      <c r="C41" s="12" t="s">
        <v>770</v>
      </c>
      <c r="D41" s="12" t="s">
        <v>771</v>
      </c>
      <c r="E41" s="12" t="s">
        <v>1361</v>
      </c>
      <c r="F41" s="12">
        <v>25167</v>
      </c>
      <c r="G41" s="13">
        <v>286.56</v>
      </c>
      <c r="H41" s="14">
        <v>1.32</v>
      </c>
    </row>
    <row r="42" spans="1:8" x14ac:dyDescent="0.2">
      <c r="A42" s="15"/>
      <c r="B42" s="16" t="s">
        <v>1352</v>
      </c>
      <c r="C42" s="12" t="s">
        <v>842</v>
      </c>
      <c r="D42" s="12" t="s">
        <v>843</v>
      </c>
      <c r="E42" s="12" t="s">
        <v>1384</v>
      </c>
      <c r="F42" s="12">
        <v>64029</v>
      </c>
      <c r="G42" s="13">
        <v>280.06</v>
      </c>
      <c r="H42" s="14">
        <v>1.29</v>
      </c>
    </row>
    <row r="43" spans="1:8" x14ac:dyDescent="0.2">
      <c r="A43" s="15"/>
      <c r="B43" s="16" t="s">
        <v>1352</v>
      </c>
      <c r="C43" s="12" t="s">
        <v>844</v>
      </c>
      <c r="D43" s="12" t="s">
        <v>845</v>
      </c>
      <c r="E43" s="12" t="s">
        <v>360</v>
      </c>
      <c r="F43" s="12">
        <v>38569.5</v>
      </c>
      <c r="G43" s="13">
        <v>276.60000000000002</v>
      </c>
      <c r="H43" s="14">
        <v>1.27</v>
      </c>
    </row>
    <row r="44" spans="1:8" x14ac:dyDescent="0.2">
      <c r="A44" s="15"/>
      <c r="B44" s="16" t="s">
        <v>1352</v>
      </c>
      <c r="C44" s="12" t="s">
        <v>605</v>
      </c>
      <c r="D44" s="12" t="s">
        <v>606</v>
      </c>
      <c r="E44" s="12" t="s">
        <v>1355</v>
      </c>
      <c r="F44" s="12">
        <v>22492</v>
      </c>
      <c r="G44" s="13">
        <v>274.2</v>
      </c>
      <c r="H44" s="14">
        <v>1.26</v>
      </c>
    </row>
    <row r="45" spans="1:8" x14ac:dyDescent="0.2">
      <c r="A45" s="15"/>
      <c r="B45" s="16" t="s">
        <v>1352</v>
      </c>
      <c r="C45" s="12" t="s">
        <v>621</v>
      </c>
      <c r="D45" s="12" t="s">
        <v>622</v>
      </c>
      <c r="E45" s="12" t="s">
        <v>1361</v>
      </c>
      <c r="F45" s="12">
        <v>397148</v>
      </c>
      <c r="G45" s="13">
        <v>267.68</v>
      </c>
      <c r="H45" s="14">
        <v>1.23</v>
      </c>
    </row>
    <row r="46" spans="1:8" x14ac:dyDescent="0.2">
      <c r="A46" s="15"/>
      <c r="B46" s="16" t="s">
        <v>1352</v>
      </c>
      <c r="C46" s="12" t="s">
        <v>1420</v>
      </c>
      <c r="D46" s="12" t="s">
        <v>1421</v>
      </c>
      <c r="E46" s="12" t="s">
        <v>1361</v>
      </c>
      <c r="F46" s="12">
        <v>178335</v>
      </c>
      <c r="G46" s="13">
        <v>258.14</v>
      </c>
      <c r="H46" s="14">
        <v>1.19</v>
      </c>
    </row>
    <row r="47" spans="1:8" x14ac:dyDescent="0.2">
      <c r="A47" s="15"/>
      <c r="B47" s="16" t="s">
        <v>1352</v>
      </c>
      <c r="C47" s="12" t="s">
        <v>1414</v>
      </c>
      <c r="D47" s="12" t="s">
        <v>1415</v>
      </c>
      <c r="E47" s="12" t="s">
        <v>1387</v>
      </c>
      <c r="F47" s="12">
        <v>29020</v>
      </c>
      <c r="G47" s="13">
        <v>248.37</v>
      </c>
      <c r="H47" s="14">
        <v>1.1399999999999999</v>
      </c>
    </row>
    <row r="48" spans="1:8" x14ac:dyDescent="0.2">
      <c r="A48" s="15"/>
      <c r="B48" s="16" t="s">
        <v>1352</v>
      </c>
      <c r="C48" s="12" t="s">
        <v>846</v>
      </c>
      <c r="D48" s="12" t="s">
        <v>847</v>
      </c>
      <c r="E48" s="12" t="s">
        <v>360</v>
      </c>
      <c r="F48" s="12">
        <v>226935</v>
      </c>
      <c r="G48" s="13">
        <v>232.15</v>
      </c>
      <c r="H48" s="14">
        <v>1.07</v>
      </c>
    </row>
    <row r="49" spans="1:8" x14ac:dyDescent="0.2">
      <c r="A49" s="15"/>
      <c r="B49" s="16" t="s">
        <v>1352</v>
      </c>
      <c r="C49" s="12" t="s">
        <v>609</v>
      </c>
      <c r="D49" s="12" t="s">
        <v>610</v>
      </c>
      <c r="E49" s="12" t="s">
        <v>317</v>
      </c>
      <c r="F49" s="12">
        <v>272881</v>
      </c>
      <c r="G49" s="13">
        <v>230.04</v>
      </c>
      <c r="H49" s="14">
        <v>1.06</v>
      </c>
    </row>
    <row r="50" spans="1:8" x14ac:dyDescent="0.2">
      <c r="A50" s="15"/>
      <c r="B50" s="16" t="s">
        <v>1352</v>
      </c>
      <c r="C50" s="12" t="s">
        <v>552</v>
      </c>
      <c r="D50" s="12" t="s">
        <v>553</v>
      </c>
      <c r="E50" s="12" t="s">
        <v>1405</v>
      </c>
      <c r="F50" s="12">
        <v>751721</v>
      </c>
      <c r="G50" s="13">
        <v>218</v>
      </c>
      <c r="H50" s="14">
        <v>1</v>
      </c>
    </row>
    <row r="51" spans="1:8" x14ac:dyDescent="0.2">
      <c r="A51" s="15"/>
      <c r="B51" s="16" t="s">
        <v>1352</v>
      </c>
      <c r="C51" s="12" t="s">
        <v>339</v>
      </c>
      <c r="D51" s="12" t="s">
        <v>340</v>
      </c>
      <c r="E51" s="12" t="s">
        <v>341</v>
      </c>
      <c r="F51" s="12">
        <v>80918</v>
      </c>
      <c r="G51" s="13">
        <v>217.95</v>
      </c>
      <c r="H51" s="14">
        <v>1</v>
      </c>
    </row>
    <row r="52" spans="1:8" x14ac:dyDescent="0.2">
      <c r="A52" s="15"/>
      <c r="B52" s="16" t="s">
        <v>1352</v>
      </c>
      <c r="C52" s="12" t="s">
        <v>582</v>
      </c>
      <c r="D52" s="12" t="s">
        <v>583</v>
      </c>
      <c r="E52" s="12" t="s">
        <v>1368</v>
      </c>
      <c r="F52" s="12">
        <v>18243</v>
      </c>
      <c r="G52" s="13">
        <v>212.62</v>
      </c>
      <c r="H52" s="14">
        <v>0.98</v>
      </c>
    </row>
    <row r="53" spans="1:8" x14ac:dyDescent="0.2">
      <c r="A53" s="15"/>
      <c r="B53" s="16" t="s">
        <v>1352</v>
      </c>
      <c r="C53" s="12" t="s">
        <v>237</v>
      </c>
      <c r="D53" s="12" t="s">
        <v>238</v>
      </c>
      <c r="E53" s="12" t="s">
        <v>1361</v>
      </c>
      <c r="F53" s="12">
        <v>182000</v>
      </c>
      <c r="G53" s="13">
        <v>199.56</v>
      </c>
      <c r="H53" s="14">
        <v>0.92</v>
      </c>
    </row>
    <row r="54" spans="1:8" x14ac:dyDescent="0.2">
      <c r="A54" s="15"/>
      <c r="B54" s="16" t="s">
        <v>1352</v>
      </c>
      <c r="C54" s="12" t="s">
        <v>550</v>
      </c>
      <c r="D54" s="12" t="s">
        <v>551</v>
      </c>
      <c r="E54" s="12" t="s">
        <v>1459</v>
      </c>
      <c r="F54" s="12">
        <v>110425</v>
      </c>
      <c r="G54" s="13">
        <v>196.94</v>
      </c>
      <c r="H54" s="14">
        <v>0.91</v>
      </c>
    </row>
    <row r="55" spans="1:8" x14ac:dyDescent="0.2">
      <c r="A55" s="15"/>
      <c r="B55" s="16" t="s">
        <v>1352</v>
      </c>
      <c r="C55" s="12" t="s">
        <v>592</v>
      </c>
      <c r="D55" s="12" t="s">
        <v>593</v>
      </c>
      <c r="E55" s="12" t="s">
        <v>1358</v>
      </c>
      <c r="F55" s="12">
        <v>23741</v>
      </c>
      <c r="G55" s="13">
        <v>194.89</v>
      </c>
      <c r="H55" s="14">
        <v>0.9</v>
      </c>
    </row>
    <row r="56" spans="1:8" x14ac:dyDescent="0.2">
      <c r="A56" s="15"/>
      <c r="B56" s="16" t="s">
        <v>1352</v>
      </c>
      <c r="C56" s="12" t="s">
        <v>517</v>
      </c>
      <c r="D56" s="12" t="s">
        <v>518</v>
      </c>
      <c r="E56" s="12" t="s">
        <v>320</v>
      </c>
      <c r="F56" s="12">
        <v>160508</v>
      </c>
      <c r="G56" s="13">
        <v>176.32</v>
      </c>
      <c r="H56" s="14">
        <v>0.81</v>
      </c>
    </row>
    <row r="57" spans="1:8" x14ac:dyDescent="0.2">
      <c r="A57" s="15"/>
      <c r="B57" s="16" t="s">
        <v>1352</v>
      </c>
      <c r="C57" s="12" t="s">
        <v>598</v>
      </c>
      <c r="D57" s="12" t="s">
        <v>599</v>
      </c>
      <c r="E57" s="12" t="s">
        <v>371</v>
      </c>
      <c r="F57" s="12">
        <v>40604</v>
      </c>
      <c r="G57" s="13">
        <v>153.18</v>
      </c>
      <c r="H57" s="14">
        <v>0.71</v>
      </c>
    </row>
    <row r="58" spans="1:8" x14ac:dyDescent="0.2">
      <c r="A58" s="15"/>
      <c r="B58" s="16" t="s">
        <v>1352</v>
      </c>
      <c r="C58" s="12" t="s">
        <v>1398</v>
      </c>
      <c r="D58" s="12" t="s">
        <v>1399</v>
      </c>
      <c r="E58" s="12" t="s">
        <v>1400</v>
      </c>
      <c r="F58" s="12">
        <v>48000</v>
      </c>
      <c r="G58" s="13">
        <v>152.94999999999999</v>
      </c>
      <c r="H58" s="14">
        <v>0.7</v>
      </c>
    </row>
    <row r="59" spans="1:8" x14ac:dyDescent="0.2">
      <c r="A59" s="15"/>
      <c r="B59" s="16" t="s">
        <v>1352</v>
      </c>
      <c r="C59" s="12" t="s">
        <v>1410</v>
      </c>
      <c r="D59" s="12" t="s">
        <v>1411</v>
      </c>
      <c r="E59" s="12" t="s">
        <v>1379</v>
      </c>
      <c r="F59" s="12">
        <v>76000</v>
      </c>
      <c r="G59" s="13">
        <v>146.03</v>
      </c>
      <c r="H59" s="14">
        <v>0.67</v>
      </c>
    </row>
    <row r="60" spans="1:8" x14ac:dyDescent="0.2">
      <c r="A60" s="15"/>
      <c r="B60" s="16" t="s">
        <v>1352</v>
      </c>
      <c r="C60" s="12" t="s">
        <v>546</v>
      </c>
      <c r="D60" s="12" t="s">
        <v>547</v>
      </c>
      <c r="E60" s="12" t="s">
        <v>323</v>
      </c>
      <c r="F60" s="12">
        <v>30000</v>
      </c>
      <c r="G60" s="13">
        <v>122.48</v>
      </c>
      <c r="H60" s="14">
        <v>0.56000000000000005</v>
      </c>
    </row>
    <row r="61" spans="1:8" x14ac:dyDescent="0.2">
      <c r="A61" s="15"/>
      <c r="B61" s="16" t="s">
        <v>1352</v>
      </c>
      <c r="C61" s="12" t="s">
        <v>772</v>
      </c>
      <c r="D61" s="12" t="s">
        <v>773</v>
      </c>
      <c r="E61" s="12" t="s">
        <v>1459</v>
      </c>
      <c r="F61" s="12">
        <v>4558</v>
      </c>
      <c r="G61" s="13">
        <v>120.61</v>
      </c>
      <c r="H61" s="14">
        <v>0.56000000000000005</v>
      </c>
    </row>
    <row r="62" spans="1:8" x14ac:dyDescent="0.2">
      <c r="A62" s="15"/>
      <c r="B62" s="16" t="s">
        <v>1352</v>
      </c>
      <c r="C62" s="12" t="s">
        <v>513</v>
      </c>
      <c r="D62" s="12" t="s">
        <v>514</v>
      </c>
      <c r="E62" s="12" t="s">
        <v>320</v>
      </c>
      <c r="F62" s="12">
        <v>47485</v>
      </c>
      <c r="G62" s="13">
        <v>108.5</v>
      </c>
      <c r="H62" s="14">
        <v>0.5</v>
      </c>
    </row>
    <row r="63" spans="1:8" x14ac:dyDescent="0.2">
      <c r="A63" s="15"/>
      <c r="B63" s="16" t="s">
        <v>1352</v>
      </c>
      <c r="C63" s="12" t="s">
        <v>848</v>
      </c>
      <c r="D63" s="12" t="s">
        <v>849</v>
      </c>
      <c r="E63" s="12" t="s">
        <v>323</v>
      </c>
      <c r="F63" s="12">
        <v>29377</v>
      </c>
      <c r="G63" s="13">
        <v>99.29</v>
      </c>
      <c r="H63" s="14">
        <v>0.46</v>
      </c>
    </row>
    <row r="64" spans="1:8" x14ac:dyDescent="0.2">
      <c r="A64" s="15"/>
      <c r="B64" s="16" t="s">
        <v>1352</v>
      </c>
      <c r="C64" s="12" t="s">
        <v>247</v>
      </c>
      <c r="D64" s="12" t="s">
        <v>248</v>
      </c>
      <c r="E64" s="12" t="s">
        <v>1394</v>
      </c>
      <c r="F64" s="12">
        <v>126040</v>
      </c>
      <c r="G64" s="13">
        <v>93.14</v>
      </c>
      <c r="H64" s="14">
        <v>0.43</v>
      </c>
    </row>
    <row r="65" spans="1:8" x14ac:dyDescent="0.2">
      <c r="A65" s="15"/>
      <c r="B65" s="16" t="s">
        <v>1352</v>
      </c>
      <c r="C65" s="12" t="s">
        <v>280</v>
      </c>
      <c r="D65" s="12" t="s">
        <v>281</v>
      </c>
      <c r="E65" s="12" t="s">
        <v>1358</v>
      </c>
      <c r="F65" s="12">
        <v>3282</v>
      </c>
      <c r="G65" s="13">
        <v>83.14</v>
      </c>
      <c r="H65" s="14">
        <v>0.38</v>
      </c>
    </row>
    <row r="66" spans="1:8" x14ac:dyDescent="0.2">
      <c r="A66" s="15"/>
      <c r="B66" s="16" t="s">
        <v>1352</v>
      </c>
      <c r="C66" s="12" t="s">
        <v>562</v>
      </c>
      <c r="D66" s="12" t="s">
        <v>563</v>
      </c>
      <c r="E66" s="12" t="s">
        <v>317</v>
      </c>
      <c r="F66" s="12">
        <v>84591</v>
      </c>
      <c r="G66" s="13">
        <v>45.64</v>
      </c>
      <c r="H66" s="14">
        <v>0.21</v>
      </c>
    </row>
    <row r="67" spans="1:8" ht="13.5" thickBot="1" x14ac:dyDescent="0.25">
      <c r="A67" s="15"/>
      <c r="B67" s="12"/>
      <c r="C67" s="12"/>
      <c r="D67" s="12"/>
      <c r="E67" s="7" t="s">
        <v>1460</v>
      </c>
      <c r="F67" s="12"/>
      <c r="G67" s="20">
        <v>21328.89</v>
      </c>
      <c r="H67" s="21">
        <v>98.18</v>
      </c>
    </row>
    <row r="68" spans="1:8" ht="13.5" thickTop="1" x14ac:dyDescent="0.2">
      <c r="A68" s="15"/>
      <c r="B68" s="12"/>
      <c r="C68" s="12"/>
      <c r="D68" s="12"/>
      <c r="E68" s="12"/>
      <c r="F68" s="12"/>
      <c r="G68" s="13"/>
      <c r="H68" s="14"/>
    </row>
    <row r="69" spans="1:8" x14ac:dyDescent="0.2">
      <c r="A69" s="15"/>
      <c r="B69" s="120" t="s">
        <v>1479</v>
      </c>
      <c r="C69" s="121"/>
      <c r="D69" s="12"/>
      <c r="E69" s="12"/>
      <c r="F69" s="12"/>
      <c r="G69" s="13"/>
      <c r="H69" s="14"/>
    </row>
    <row r="70" spans="1:8" x14ac:dyDescent="0.2">
      <c r="A70" s="15"/>
      <c r="B70" s="122" t="s">
        <v>0</v>
      </c>
      <c r="C70" s="119"/>
      <c r="D70" s="12"/>
      <c r="E70" s="7" t="s">
        <v>1</v>
      </c>
      <c r="F70" s="12"/>
      <c r="G70" s="13"/>
      <c r="H70" s="14"/>
    </row>
    <row r="71" spans="1:8" x14ac:dyDescent="0.2">
      <c r="A71" s="15"/>
      <c r="B71" s="12"/>
      <c r="C71" s="12" t="s">
        <v>2</v>
      </c>
      <c r="D71" s="12"/>
      <c r="E71" s="12" t="s">
        <v>632</v>
      </c>
      <c r="F71" s="12"/>
      <c r="G71" s="13">
        <v>125</v>
      </c>
      <c r="H71" s="14">
        <v>0.57999999999999996</v>
      </c>
    </row>
    <row r="72" spans="1:8" ht="13.5" thickBot="1" x14ac:dyDescent="0.25">
      <c r="A72" s="15"/>
      <c r="B72" s="12"/>
      <c r="C72" s="12"/>
      <c r="D72" s="12"/>
      <c r="E72" s="7" t="s">
        <v>1460</v>
      </c>
      <c r="F72" s="12"/>
      <c r="G72" s="17">
        <v>125</v>
      </c>
      <c r="H72" s="18">
        <v>0.57999999999999996</v>
      </c>
    </row>
    <row r="73" spans="1:8" ht="13.5" thickTop="1" x14ac:dyDescent="0.2">
      <c r="A73" s="15"/>
      <c r="B73" s="12"/>
      <c r="C73" s="12"/>
      <c r="D73" s="12"/>
      <c r="E73" s="7"/>
      <c r="F73" s="12"/>
      <c r="G73" s="23"/>
      <c r="H73" s="24"/>
    </row>
    <row r="74" spans="1:8" x14ac:dyDescent="0.2">
      <c r="A74" s="15"/>
      <c r="B74" s="16" t="s">
        <v>1352</v>
      </c>
      <c r="C74" s="12" t="s">
        <v>4</v>
      </c>
      <c r="D74" s="12"/>
      <c r="E74" s="12" t="s">
        <v>1352</v>
      </c>
      <c r="F74" s="12"/>
      <c r="G74" s="13">
        <v>200</v>
      </c>
      <c r="H74" s="14">
        <v>0.92</v>
      </c>
    </row>
    <row r="75" spans="1:8" x14ac:dyDescent="0.2">
      <c r="A75" s="15"/>
      <c r="B75" s="12"/>
      <c r="C75" s="12"/>
      <c r="D75" s="12"/>
      <c r="E75" s="12"/>
      <c r="F75" s="12"/>
      <c r="G75" s="13"/>
      <c r="H75" s="14"/>
    </row>
    <row r="76" spans="1:8" x14ac:dyDescent="0.2">
      <c r="A76" s="22" t="s">
        <v>5</v>
      </c>
      <c r="B76" s="12"/>
      <c r="C76" s="12"/>
      <c r="D76" s="12"/>
      <c r="E76" s="12"/>
      <c r="F76" s="12"/>
      <c r="G76" s="23">
        <v>64.290000000000006</v>
      </c>
      <c r="H76" s="24">
        <v>0.32</v>
      </c>
    </row>
    <row r="77" spans="1:8" x14ac:dyDescent="0.2">
      <c r="A77" s="15"/>
      <c r="B77" s="12"/>
      <c r="C77" s="12"/>
      <c r="D77" s="12"/>
      <c r="E77" s="12"/>
      <c r="F77" s="12"/>
      <c r="G77" s="13"/>
      <c r="H77" s="14"/>
    </row>
    <row r="78" spans="1:8" ht="13.5" thickBot="1" x14ac:dyDescent="0.25">
      <c r="A78" s="15"/>
      <c r="B78" s="12"/>
      <c r="C78" s="12"/>
      <c r="D78" s="12"/>
      <c r="E78" s="7" t="s">
        <v>6</v>
      </c>
      <c r="F78" s="12"/>
      <c r="G78" s="17">
        <v>21718.18</v>
      </c>
      <c r="H78" s="18">
        <v>100</v>
      </c>
    </row>
    <row r="79" spans="1:8" ht="13.5" thickTop="1" x14ac:dyDescent="0.2">
      <c r="A79" s="15"/>
      <c r="B79" s="12"/>
      <c r="C79" s="12"/>
      <c r="D79" s="12"/>
      <c r="E79" s="12"/>
      <c r="F79" s="12"/>
      <c r="G79" s="13"/>
      <c r="H79" s="14"/>
    </row>
    <row r="80" spans="1:8" x14ac:dyDescent="0.2">
      <c r="A80" s="25" t="s">
        <v>7</v>
      </c>
      <c r="B80" s="12"/>
      <c r="C80" s="12"/>
      <c r="D80" s="12"/>
      <c r="E80" s="12"/>
      <c r="F80" s="12"/>
      <c r="G80" s="13"/>
      <c r="H80" s="14"/>
    </row>
    <row r="81" spans="1:8" x14ac:dyDescent="0.2">
      <c r="A81" s="15">
        <v>1</v>
      </c>
      <c r="B81" s="12" t="s">
        <v>8</v>
      </c>
      <c r="C81" s="12"/>
      <c r="D81" s="12"/>
      <c r="E81" s="12"/>
      <c r="F81" s="12"/>
      <c r="G81" s="13"/>
      <c r="H81" s="14"/>
    </row>
    <row r="82" spans="1:8" x14ac:dyDescent="0.2">
      <c r="A82" s="15"/>
      <c r="B82" s="12"/>
      <c r="C82" s="12"/>
      <c r="D82" s="12"/>
      <c r="E82" s="12"/>
      <c r="F82" s="12"/>
      <c r="G82" s="13"/>
      <c r="H82" s="14"/>
    </row>
    <row r="83" spans="1:8" x14ac:dyDescent="0.2">
      <c r="A83" s="15">
        <v>2</v>
      </c>
      <c r="B83" s="12" t="s">
        <v>9</v>
      </c>
      <c r="C83" s="12"/>
      <c r="D83" s="12"/>
      <c r="E83" s="12"/>
      <c r="F83" s="12"/>
      <c r="G83" s="13"/>
      <c r="H83" s="14"/>
    </row>
    <row r="84" spans="1:8" x14ac:dyDescent="0.2">
      <c r="A84" s="15"/>
      <c r="B84" s="12"/>
      <c r="C84" s="12"/>
      <c r="D84" s="12"/>
      <c r="E84" s="12"/>
      <c r="F84" s="12"/>
      <c r="G84" s="13"/>
      <c r="H84" s="14"/>
    </row>
    <row r="85" spans="1:8" x14ac:dyDescent="0.2">
      <c r="A85" s="15">
        <v>3</v>
      </c>
      <c r="B85" s="12" t="s">
        <v>850</v>
      </c>
      <c r="C85" s="12"/>
      <c r="D85" s="12"/>
      <c r="E85" s="12"/>
      <c r="F85" s="12"/>
      <c r="G85" s="13"/>
      <c r="H85" s="14"/>
    </row>
    <row r="86" spans="1:8" x14ac:dyDescent="0.2">
      <c r="A86" s="15"/>
      <c r="B86" s="12"/>
      <c r="C86" s="12"/>
      <c r="D86" s="12"/>
      <c r="E86" s="12"/>
      <c r="F86" s="12"/>
      <c r="G86" s="13"/>
      <c r="H86" s="14"/>
    </row>
    <row r="87" spans="1:8" x14ac:dyDescent="0.2">
      <c r="A87" s="15">
        <v>4</v>
      </c>
      <c r="B87" s="12" t="s">
        <v>277</v>
      </c>
      <c r="C87" s="12"/>
      <c r="D87" s="12"/>
      <c r="E87" s="12"/>
      <c r="F87" s="12"/>
      <c r="G87" s="13"/>
      <c r="H87" s="14"/>
    </row>
    <row r="88" spans="1:8" x14ac:dyDescent="0.2">
      <c r="A88" s="15"/>
      <c r="B88" s="12" t="s">
        <v>14</v>
      </c>
      <c r="C88" s="12"/>
      <c r="D88" s="12">
        <v>118</v>
      </c>
      <c r="E88" s="12"/>
      <c r="F88" s="12"/>
      <c r="G88" s="13"/>
      <c r="H88" s="14"/>
    </row>
    <row r="89" spans="1:8" x14ac:dyDescent="0.2">
      <c r="A89" s="15"/>
      <c r="B89" s="12" t="s">
        <v>15</v>
      </c>
      <c r="C89" s="12"/>
      <c r="D89" s="12">
        <v>118</v>
      </c>
      <c r="E89" s="12"/>
      <c r="F89" s="12"/>
      <c r="G89" s="13"/>
      <c r="H89" s="14"/>
    </row>
    <row r="90" spans="1:8" x14ac:dyDescent="0.2">
      <c r="A90" s="15"/>
      <c r="B90" s="12" t="s">
        <v>16</v>
      </c>
      <c r="C90" s="12"/>
      <c r="D90" s="13">
        <v>324.7</v>
      </c>
      <c r="E90" s="12" t="s">
        <v>17</v>
      </c>
      <c r="F90" s="12"/>
      <c r="G90" s="13"/>
      <c r="H90" s="14"/>
    </row>
    <row r="91" spans="1:8" x14ac:dyDescent="0.2">
      <c r="A91" s="15"/>
      <c r="B91" s="12" t="s">
        <v>18</v>
      </c>
      <c r="C91" s="12"/>
      <c r="D91" s="12">
        <v>310.64</v>
      </c>
      <c r="E91" s="12" t="s">
        <v>17</v>
      </c>
      <c r="F91" s="12"/>
      <c r="G91" s="13"/>
      <c r="H91" s="14"/>
    </row>
    <row r="92" spans="1:8" x14ac:dyDescent="0.2">
      <c r="A92" s="15"/>
      <c r="B92" s="12" t="s">
        <v>19</v>
      </c>
      <c r="C92" s="12"/>
      <c r="D92" s="107">
        <v>-14.07</v>
      </c>
      <c r="E92" s="12" t="s">
        <v>17</v>
      </c>
      <c r="F92" s="12"/>
      <c r="G92" s="13"/>
      <c r="H92" s="14"/>
    </row>
    <row r="93" spans="1:8" x14ac:dyDescent="0.2">
      <c r="A93" s="28"/>
      <c r="B93" s="29"/>
      <c r="C93" s="29"/>
      <c r="D93" s="29"/>
      <c r="E93" s="29"/>
      <c r="F93" s="29"/>
      <c r="G93" s="30"/>
      <c r="H93" s="31"/>
    </row>
  </sheetData>
  <customSheetViews>
    <customSheetView guid="{A86ADA93-E1B8-41D6-BE06-75F0585B8915}" showRuler="0" topLeftCell="A73">
      <selection activeCell="C86" sqref="C86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70">
      <selection activeCell="E88" sqref="E88"/>
      <pageMargins left="0.75" right="0.75" top="1" bottom="1" header="0.5" footer="0.5"/>
      <pageSetup orientation="portrait" r:id="rId2"/>
      <headerFooter alignWithMargins="0"/>
    </customSheetView>
  </customSheetViews>
  <mergeCells count="5">
    <mergeCell ref="B70:C70"/>
    <mergeCell ref="A2:C2"/>
    <mergeCell ref="A3:C3"/>
    <mergeCell ref="B4:C4"/>
    <mergeCell ref="B69:C69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84"/>
  <sheetViews>
    <sheetView topLeftCell="A49" workbookViewId="0">
      <selection activeCell="C47" sqref="C47"/>
    </sheetView>
  </sheetViews>
  <sheetFormatPr defaultRowHeight="12.75" x14ac:dyDescent="0.2"/>
  <cols>
    <col min="1" max="1" width="2.7109375" style="6" customWidth="1"/>
    <col min="2" max="2" width="7.28515625" style="6" customWidth="1"/>
    <col min="3" max="3" width="40.7109375" style="6" customWidth="1"/>
    <col min="4" max="4" width="12.7109375" style="6" bestFit="1" customWidth="1"/>
    <col min="5" max="5" width="20.42578125" style="6" bestFit="1" customWidth="1"/>
    <col min="6" max="6" width="8.7109375" style="6" customWidth="1"/>
    <col min="7" max="7" width="11.7109375" style="32" customWidth="1"/>
    <col min="8" max="8" width="10.28515625" style="33" customWidth="1"/>
    <col min="9" max="9" width="9.140625" style="66"/>
    <col min="10" max="16384" width="9.140625" style="6"/>
  </cols>
  <sheetData>
    <row r="1" spans="1:8" x14ac:dyDescent="0.2">
      <c r="A1" s="1"/>
      <c r="B1" s="2"/>
      <c r="C1" s="3" t="s">
        <v>825</v>
      </c>
      <c r="D1" s="2"/>
      <c r="E1" s="2"/>
      <c r="F1" s="2"/>
      <c r="G1" s="4"/>
      <c r="H1" s="5"/>
    </row>
    <row r="2" spans="1:8" ht="30.75" customHeight="1" x14ac:dyDescent="0.2">
      <c r="A2" s="116" t="s">
        <v>1344</v>
      </c>
      <c r="B2" s="117"/>
      <c r="C2" s="117"/>
      <c r="D2" s="7" t="s">
        <v>1345</v>
      </c>
      <c r="E2" s="8" t="s">
        <v>1346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1350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0" t="s">
        <v>1351</v>
      </c>
      <c r="C4" s="119"/>
      <c r="D4" s="12"/>
      <c r="E4" s="12"/>
      <c r="F4" s="12"/>
      <c r="G4" s="13"/>
      <c r="H4" s="14"/>
    </row>
    <row r="5" spans="1:8" x14ac:dyDescent="0.2">
      <c r="A5" s="15"/>
      <c r="B5" s="16" t="s">
        <v>1352</v>
      </c>
      <c r="C5" s="12" t="s">
        <v>1356</v>
      </c>
      <c r="D5" s="12" t="s">
        <v>1357</v>
      </c>
      <c r="E5" s="12" t="s">
        <v>1358</v>
      </c>
      <c r="F5" s="12">
        <v>38000</v>
      </c>
      <c r="G5" s="13">
        <v>129.35</v>
      </c>
      <c r="H5" s="14">
        <v>1.25</v>
      </c>
    </row>
    <row r="6" spans="1:8" x14ac:dyDescent="0.2">
      <c r="A6" s="15"/>
      <c r="B6" s="16" t="s">
        <v>1352</v>
      </c>
      <c r="C6" s="12" t="s">
        <v>1353</v>
      </c>
      <c r="D6" s="12" t="s">
        <v>1354</v>
      </c>
      <c r="E6" s="12" t="s">
        <v>1355</v>
      </c>
      <c r="F6" s="12">
        <v>3900</v>
      </c>
      <c r="G6" s="13">
        <v>117.51</v>
      </c>
      <c r="H6" s="14">
        <v>1.1399999999999999</v>
      </c>
    </row>
    <row r="7" spans="1:8" x14ac:dyDescent="0.2">
      <c r="A7" s="15"/>
      <c r="B7" s="16" t="s">
        <v>1352</v>
      </c>
      <c r="C7" s="12" t="s">
        <v>1372</v>
      </c>
      <c r="D7" s="12" t="s">
        <v>1373</v>
      </c>
      <c r="E7" s="12" t="s">
        <v>1361</v>
      </c>
      <c r="F7" s="12">
        <v>13000</v>
      </c>
      <c r="G7" s="13">
        <v>114.87</v>
      </c>
      <c r="H7" s="14">
        <v>1.1100000000000001</v>
      </c>
    </row>
    <row r="8" spans="1:8" x14ac:dyDescent="0.2">
      <c r="A8" s="15"/>
      <c r="B8" s="16" t="s">
        <v>1352</v>
      </c>
      <c r="C8" s="12" t="s">
        <v>1364</v>
      </c>
      <c r="D8" s="12" t="s">
        <v>1365</v>
      </c>
      <c r="E8" s="12" t="s">
        <v>1355</v>
      </c>
      <c r="F8" s="12">
        <v>5400</v>
      </c>
      <c r="G8" s="13">
        <v>104.1</v>
      </c>
      <c r="H8" s="14">
        <v>1.01</v>
      </c>
    </row>
    <row r="9" spans="1:8" x14ac:dyDescent="0.2">
      <c r="A9" s="15"/>
      <c r="B9" s="16" t="s">
        <v>1352</v>
      </c>
      <c r="C9" s="12" t="s">
        <v>1377</v>
      </c>
      <c r="D9" s="12" t="s">
        <v>1378</v>
      </c>
      <c r="E9" s="12" t="s">
        <v>1379</v>
      </c>
      <c r="F9" s="12">
        <v>12500</v>
      </c>
      <c r="G9" s="13">
        <v>102.8</v>
      </c>
      <c r="H9" s="14">
        <v>0.99</v>
      </c>
    </row>
    <row r="10" spans="1:8" x14ac:dyDescent="0.2">
      <c r="A10" s="15"/>
      <c r="B10" s="16" t="s">
        <v>1352</v>
      </c>
      <c r="C10" s="12" t="s">
        <v>1385</v>
      </c>
      <c r="D10" s="12" t="s">
        <v>1386</v>
      </c>
      <c r="E10" s="12" t="s">
        <v>1387</v>
      </c>
      <c r="F10" s="12">
        <v>12500</v>
      </c>
      <c r="G10" s="13">
        <v>74.16</v>
      </c>
      <c r="H10" s="14">
        <v>0.72</v>
      </c>
    </row>
    <row r="11" spans="1:8" x14ac:dyDescent="0.2">
      <c r="A11" s="15"/>
      <c r="B11" s="16" t="s">
        <v>1352</v>
      </c>
      <c r="C11" s="12" t="s">
        <v>1398</v>
      </c>
      <c r="D11" s="12" t="s">
        <v>1399</v>
      </c>
      <c r="E11" s="12" t="s">
        <v>1400</v>
      </c>
      <c r="F11" s="12">
        <v>20000</v>
      </c>
      <c r="G11" s="13">
        <v>63.73</v>
      </c>
      <c r="H11" s="14">
        <v>0.62</v>
      </c>
    </row>
    <row r="12" spans="1:8" x14ac:dyDescent="0.2">
      <c r="A12" s="15"/>
      <c r="B12" s="16" t="s">
        <v>1352</v>
      </c>
      <c r="C12" s="12" t="s">
        <v>515</v>
      </c>
      <c r="D12" s="12" t="s">
        <v>516</v>
      </c>
      <c r="E12" s="12" t="s">
        <v>1361</v>
      </c>
      <c r="F12" s="12">
        <v>17000</v>
      </c>
      <c r="G12" s="13">
        <v>62.69</v>
      </c>
      <c r="H12" s="14">
        <v>0.61</v>
      </c>
    </row>
    <row r="13" spans="1:8" x14ac:dyDescent="0.2">
      <c r="A13" s="15"/>
      <c r="B13" s="16" t="s">
        <v>1352</v>
      </c>
      <c r="C13" s="12" t="s">
        <v>346</v>
      </c>
      <c r="D13" s="12" t="s">
        <v>347</v>
      </c>
      <c r="E13" s="12" t="s">
        <v>1384</v>
      </c>
      <c r="F13" s="12">
        <v>18500</v>
      </c>
      <c r="G13" s="13">
        <v>58.99</v>
      </c>
      <c r="H13" s="14">
        <v>0.56999999999999995</v>
      </c>
    </row>
    <row r="14" spans="1:8" x14ac:dyDescent="0.2">
      <c r="A14" s="15"/>
      <c r="B14" s="16" t="s">
        <v>1352</v>
      </c>
      <c r="C14" s="12" t="s">
        <v>1366</v>
      </c>
      <c r="D14" s="12" t="s">
        <v>1367</v>
      </c>
      <c r="E14" s="12" t="s">
        <v>1368</v>
      </c>
      <c r="F14" s="12">
        <v>7000</v>
      </c>
      <c r="G14" s="13">
        <v>53.5</v>
      </c>
      <c r="H14" s="14">
        <v>0.52</v>
      </c>
    </row>
    <row r="15" spans="1:8" x14ac:dyDescent="0.2">
      <c r="A15" s="15"/>
      <c r="B15" s="16" t="s">
        <v>1352</v>
      </c>
      <c r="C15" s="12" t="s">
        <v>1362</v>
      </c>
      <c r="D15" s="12" t="s">
        <v>1363</v>
      </c>
      <c r="E15" s="12" t="s">
        <v>1361</v>
      </c>
      <c r="F15" s="12">
        <v>9000</v>
      </c>
      <c r="G15" s="13">
        <v>53.37</v>
      </c>
      <c r="H15" s="14">
        <v>0.52</v>
      </c>
    </row>
    <row r="16" spans="1:8" x14ac:dyDescent="0.2">
      <c r="A16" s="15"/>
      <c r="B16" s="16" t="s">
        <v>1352</v>
      </c>
      <c r="C16" s="12" t="s">
        <v>519</v>
      </c>
      <c r="D16" s="12" t="s">
        <v>520</v>
      </c>
      <c r="E16" s="12" t="s">
        <v>521</v>
      </c>
      <c r="F16" s="12">
        <v>5993</v>
      </c>
      <c r="G16" s="13">
        <v>48.92</v>
      </c>
      <c r="H16" s="14">
        <v>0.47</v>
      </c>
    </row>
    <row r="17" spans="1:8" x14ac:dyDescent="0.2">
      <c r="A17" s="15"/>
      <c r="B17" s="16" t="s">
        <v>1352</v>
      </c>
      <c r="C17" s="12" t="s">
        <v>790</v>
      </c>
      <c r="D17" s="12" t="s">
        <v>791</v>
      </c>
      <c r="E17" s="12" t="s">
        <v>1397</v>
      </c>
      <c r="F17" s="12">
        <v>21000</v>
      </c>
      <c r="G17" s="13">
        <v>48.29</v>
      </c>
      <c r="H17" s="14">
        <v>0.47</v>
      </c>
    </row>
    <row r="18" spans="1:8" x14ac:dyDescent="0.2">
      <c r="A18" s="15"/>
      <c r="B18" s="16" t="s">
        <v>1352</v>
      </c>
      <c r="C18" s="12" t="s">
        <v>537</v>
      </c>
      <c r="D18" s="12" t="s">
        <v>538</v>
      </c>
      <c r="E18" s="12" t="s">
        <v>539</v>
      </c>
      <c r="F18" s="12">
        <v>2494</v>
      </c>
      <c r="G18" s="13">
        <v>42.97</v>
      </c>
      <c r="H18" s="14">
        <v>0.42</v>
      </c>
    </row>
    <row r="19" spans="1:8" x14ac:dyDescent="0.2">
      <c r="A19" s="15"/>
      <c r="B19" s="16" t="s">
        <v>1352</v>
      </c>
      <c r="C19" s="12" t="s">
        <v>504</v>
      </c>
      <c r="D19" s="12" t="s">
        <v>505</v>
      </c>
      <c r="E19" s="12" t="s">
        <v>506</v>
      </c>
      <c r="F19" s="12">
        <v>26392</v>
      </c>
      <c r="G19" s="13">
        <v>40.340000000000003</v>
      </c>
      <c r="H19" s="14">
        <v>0.39</v>
      </c>
    </row>
    <row r="20" spans="1:8" x14ac:dyDescent="0.2">
      <c r="A20" s="15"/>
      <c r="B20" s="16" t="s">
        <v>1352</v>
      </c>
      <c r="C20" s="12" t="s">
        <v>529</v>
      </c>
      <c r="D20" s="12" t="s">
        <v>530</v>
      </c>
      <c r="E20" s="12" t="s">
        <v>1454</v>
      </c>
      <c r="F20" s="12">
        <v>2000</v>
      </c>
      <c r="G20" s="13">
        <v>39.75</v>
      </c>
      <c r="H20" s="14">
        <v>0.38</v>
      </c>
    </row>
    <row r="21" spans="1:8" x14ac:dyDescent="0.2">
      <c r="A21" s="15"/>
      <c r="B21" s="16" t="s">
        <v>1352</v>
      </c>
      <c r="C21" s="12" t="s">
        <v>507</v>
      </c>
      <c r="D21" s="12" t="s">
        <v>508</v>
      </c>
      <c r="E21" s="12" t="s">
        <v>1355</v>
      </c>
      <c r="F21" s="12">
        <v>3500</v>
      </c>
      <c r="G21" s="13">
        <v>38.049999999999997</v>
      </c>
      <c r="H21" s="14">
        <v>0.37</v>
      </c>
    </row>
    <row r="22" spans="1:8" x14ac:dyDescent="0.2">
      <c r="A22" s="15"/>
      <c r="B22" s="16" t="s">
        <v>1352</v>
      </c>
      <c r="C22" s="12" t="s">
        <v>548</v>
      </c>
      <c r="D22" s="12" t="s">
        <v>549</v>
      </c>
      <c r="E22" s="12" t="s">
        <v>371</v>
      </c>
      <c r="F22" s="12">
        <v>4000</v>
      </c>
      <c r="G22" s="13">
        <v>37.22</v>
      </c>
      <c r="H22" s="14">
        <v>0.36</v>
      </c>
    </row>
    <row r="23" spans="1:8" x14ac:dyDescent="0.2">
      <c r="A23" s="15"/>
      <c r="B23" s="16" t="s">
        <v>1352</v>
      </c>
      <c r="C23" s="12" t="s">
        <v>554</v>
      </c>
      <c r="D23" s="12" t="s">
        <v>555</v>
      </c>
      <c r="E23" s="12" t="s">
        <v>1397</v>
      </c>
      <c r="F23" s="12">
        <v>250</v>
      </c>
      <c r="G23" s="13">
        <v>33.46</v>
      </c>
      <c r="H23" s="14">
        <v>0.32</v>
      </c>
    </row>
    <row r="24" spans="1:8" x14ac:dyDescent="0.2">
      <c r="A24" s="15"/>
      <c r="B24" s="16" t="s">
        <v>1352</v>
      </c>
      <c r="C24" s="12" t="s">
        <v>509</v>
      </c>
      <c r="D24" s="12" t="s">
        <v>510</v>
      </c>
      <c r="E24" s="12" t="s">
        <v>1454</v>
      </c>
      <c r="F24" s="12">
        <v>2400</v>
      </c>
      <c r="G24" s="13">
        <v>32.61</v>
      </c>
      <c r="H24" s="14">
        <v>0.32</v>
      </c>
    </row>
    <row r="25" spans="1:8" x14ac:dyDescent="0.2">
      <c r="A25" s="15"/>
      <c r="B25" s="16" t="s">
        <v>1352</v>
      </c>
      <c r="C25" s="12" t="s">
        <v>513</v>
      </c>
      <c r="D25" s="12" t="s">
        <v>514</v>
      </c>
      <c r="E25" s="12" t="s">
        <v>320</v>
      </c>
      <c r="F25" s="12">
        <v>14000</v>
      </c>
      <c r="G25" s="13">
        <v>31.99</v>
      </c>
      <c r="H25" s="14">
        <v>0.31</v>
      </c>
    </row>
    <row r="26" spans="1:8" x14ac:dyDescent="0.2">
      <c r="A26" s="15"/>
      <c r="B26" s="16" t="s">
        <v>1352</v>
      </c>
      <c r="C26" s="12" t="s">
        <v>1432</v>
      </c>
      <c r="D26" s="12" t="s">
        <v>1433</v>
      </c>
      <c r="E26" s="12" t="s">
        <v>1387</v>
      </c>
      <c r="F26" s="12">
        <v>1200</v>
      </c>
      <c r="G26" s="13">
        <v>28.57</v>
      </c>
      <c r="H26" s="14">
        <v>0.28000000000000003</v>
      </c>
    </row>
    <row r="27" spans="1:8" x14ac:dyDescent="0.2">
      <c r="A27" s="15"/>
      <c r="B27" s="16" t="s">
        <v>1352</v>
      </c>
      <c r="C27" s="12" t="s">
        <v>1414</v>
      </c>
      <c r="D27" s="12" t="s">
        <v>1415</v>
      </c>
      <c r="E27" s="12" t="s">
        <v>1387</v>
      </c>
      <c r="F27" s="12">
        <v>3000</v>
      </c>
      <c r="G27" s="13">
        <v>25.68</v>
      </c>
      <c r="H27" s="14">
        <v>0.25</v>
      </c>
    </row>
    <row r="28" spans="1:8" x14ac:dyDescent="0.2">
      <c r="A28" s="15"/>
      <c r="B28" s="16" t="s">
        <v>1352</v>
      </c>
      <c r="C28" s="12" t="s">
        <v>1440</v>
      </c>
      <c r="D28" s="12" t="s">
        <v>1441</v>
      </c>
      <c r="E28" s="12" t="s">
        <v>1361</v>
      </c>
      <c r="F28" s="12">
        <v>1500</v>
      </c>
      <c r="G28" s="13">
        <v>24.22</v>
      </c>
      <c r="H28" s="14">
        <v>0.23</v>
      </c>
    </row>
    <row r="29" spans="1:8" x14ac:dyDescent="0.2">
      <c r="A29" s="15"/>
      <c r="B29" s="16" t="s">
        <v>1352</v>
      </c>
      <c r="C29" s="12" t="s">
        <v>1416</v>
      </c>
      <c r="D29" s="12" t="s">
        <v>1417</v>
      </c>
      <c r="E29" s="12" t="s">
        <v>1355</v>
      </c>
      <c r="F29" s="12">
        <v>5000</v>
      </c>
      <c r="G29" s="13">
        <v>23.65</v>
      </c>
      <c r="H29" s="14">
        <v>0.23</v>
      </c>
    </row>
    <row r="30" spans="1:8" x14ac:dyDescent="0.2">
      <c r="A30" s="15"/>
      <c r="B30" s="16" t="s">
        <v>1352</v>
      </c>
      <c r="C30" s="12" t="s">
        <v>522</v>
      </c>
      <c r="D30" s="12" t="s">
        <v>523</v>
      </c>
      <c r="E30" s="12" t="s">
        <v>1459</v>
      </c>
      <c r="F30" s="12">
        <v>550</v>
      </c>
      <c r="G30" s="13">
        <v>22.68</v>
      </c>
      <c r="H30" s="14">
        <v>0.22</v>
      </c>
    </row>
    <row r="31" spans="1:8" x14ac:dyDescent="0.2">
      <c r="A31" s="15"/>
      <c r="B31" s="16" t="s">
        <v>1352</v>
      </c>
      <c r="C31" s="12" t="s">
        <v>560</v>
      </c>
      <c r="D31" s="12" t="s">
        <v>561</v>
      </c>
      <c r="E31" s="12" t="s">
        <v>1361</v>
      </c>
      <c r="F31" s="12">
        <v>4200</v>
      </c>
      <c r="G31" s="13">
        <v>22.5</v>
      </c>
      <c r="H31" s="14">
        <v>0.22</v>
      </c>
    </row>
    <row r="32" spans="1:8" x14ac:dyDescent="0.2">
      <c r="A32" s="15"/>
      <c r="B32" s="16" t="s">
        <v>1352</v>
      </c>
      <c r="C32" s="12" t="s">
        <v>282</v>
      </c>
      <c r="D32" s="12" t="s">
        <v>503</v>
      </c>
      <c r="E32" s="12" t="s">
        <v>1454</v>
      </c>
      <c r="F32" s="12">
        <v>6500</v>
      </c>
      <c r="G32" s="13">
        <v>21.61</v>
      </c>
      <c r="H32" s="14">
        <v>0.21</v>
      </c>
    </row>
    <row r="33" spans="1:8" x14ac:dyDescent="0.2">
      <c r="A33" s="15"/>
      <c r="B33" s="16" t="s">
        <v>1352</v>
      </c>
      <c r="C33" s="12" t="s">
        <v>221</v>
      </c>
      <c r="D33" s="12" t="s">
        <v>526</v>
      </c>
      <c r="E33" s="12" t="s">
        <v>1361</v>
      </c>
      <c r="F33" s="12">
        <v>2100</v>
      </c>
      <c r="G33" s="13">
        <v>21.16</v>
      </c>
      <c r="H33" s="14">
        <v>0.2</v>
      </c>
    </row>
    <row r="34" spans="1:8" x14ac:dyDescent="0.2">
      <c r="A34" s="15"/>
      <c r="B34" s="16" t="s">
        <v>1352</v>
      </c>
      <c r="C34" s="12" t="s">
        <v>524</v>
      </c>
      <c r="D34" s="12" t="s">
        <v>525</v>
      </c>
      <c r="E34" s="12" t="s">
        <v>1358</v>
      </c>
      <c r="F34" s="12">
        <v>400</v>
      </c>
      <c r="G34" s="13">
        <v>20.88</v>
      </c>
      <c r="H34" s="14">
        <v>0.2</v>
      </c>
    </row>
    <row r="35" spans="1:8" x14ac:dyDescent="0.2">
      <c r="A35" s="15"/>
      <c r="B35" s="16" t="s">
        <v>1352</v>
      </c>
      <c r="C35" s="12" t="s">
        <v>1452</v>
      </c>
      <c r="D35" s="12" t="s">
        <v>1453</v>
      </c>
      <c r="E35" s="12" t="s">
        <v>1454</v>
      </c>
      <c r="F35" s="12">
        <v>2500</v>
      </c>
      <c r="G35" s="13">
        <v>20.69</v>
      </c>
      <c r="H35" s="14">
        <v>0.2</v>
      </c>
    </row>
    <row r="36" spans="1:8" x14ac:dyDescent="0.2">
      <c r="A36" s="15"/>
      <c r="B36" s="16" t="s">
        <v>1352</v>
      </c>
      <c r="C36" s="12" t="s">
        <v>546</v>
      </c>
      <c r="D36" s="12" t="s">
        <v>547</v>
      </c>
      <c r="E36" s="12" t="s">
        <v>323</v>
      </c>
      <c r="F36" s="12">
        <v>5000</v>
      </c>
      <c r="G36" s="13">
        <v>20.41</v>
      </c>
      <c r="H36" s="14">
        <v>0.2</v>
      </c>
    </row>
    <row r="37" spans="1:8" x14ac:dyDescent="0.2">
      <c r="A37" s="15"/>
      <c r="B37" s="16" t="s">
        <v>1352</v>
      </c>
      <c r="C37" s="12" t="s">
        <v>535</v>
      </c>
      <c r="D37" s="12" t="s">
        <v>536</v>
      </c>
      <c r="E37" s="12" t="s">
        <v>1361</v>
      </c>
      <c r="F37" s="12">
        <v>6500</v>
      </c>
      <c r="G37" s="13">
        <v>18.5</v>
      </c>
      <c r="H37" s="14">
        <v>0.18</v>
      </c>
    </row>
    <row r="38" spans="1:8" x14ac:dyDescent="0.2">
      <c r="A38" s="15"/>
      <c r="B38" s="16" t="s">
        <v>1352</v>
      </c>
      <c r="C38" s="12" t="s">
        <v>1408</v>
      </c>
      <c r="D38" s="12" t="s">
        <v>1409</v>
      </c>
      <c r="E38" s="12" t="s">
        <v>1397</v>
      </c>
      <c r="F38" s="12">
        <v>200</v>
      </c>
      <c r="G38" s="13">
        <v>18.100000000000001</v>
      </c>
      <c r="H38" s="14">
        <v>0.18</v>
      </c>
    </row>
    <row r="39" spans="1:8" x14ac:dyDescent="0.2">
      <c r="A39" s="15"/>
      <c r="B39" s="16" t="s">
        <v>1352</v>
      </c>
      <c r="C39" s="12" t="s">
        <v>1392</v>
      </c>
      <c r="D39" s="12" t="s">
        <v>1393</v>
      </c>
      <c r="E39" s="12" t="s">
        <v>1394</v>
      </c>
      <c r="F39" s="12">
        <v>2000</v>
      </c>
      <c r="G39" s="13">
        <v>15.78</v>
      </c>
      <c r="H39" s="14">
        <v>0.15</v>
      </c>
    </row>
    <row r="40" spans="1:8" x14ac:dyDescent="0.2">
      <c r="A40" s="15"/>
      <c r="B40" s="16" t="s">
        <v>1352</v>
      </c>
      <c r="C40" s="12" t="s">
        <v>531</v>
      </c>
      <c r="D40" s="12" t="s">
        <v>532</v>
      </c>
      <c r="E40" s="12" t="s">
        <v>320</v>
      </c>
      <c r="F40" s="12">
        <v>2700</v>
      </c>
      <c r="G40" s="13">
        <v>10.62</v>
      </c>
      <c r="H40" s="14">
        <v>0.1</v>
      </c>
    </row>
    <row r="41" spans="1:8" x14ac:dyDescent="0.2">
      <c r="A41" s="15"/>
      <c r="B41" s="16" t="s">
        <v>1352</v>
      </c>
      <c r="C41" s="12" t="s">
        <v>517</v>
      </c>
      <c r="D41" s="12" t="s">
        <v>518</v>
      </c>
      <c r="E41" s="12" t="s">
        <v>320</v>
      </c>
      <c r="F41" s="12">
        <v>7165</v>
      </c>
      <c r="G41" s="13">
        <v>7.87</v>
      </c>
      <c r="H41" s="14">
        <v>0.08</v>
      </c>
    </row>
    <row r="42" spans="1:8" ht="13.5" thickBot="1" x14ac:dyDescent="0.25">
      <c r="A42" s="15"/>
      <c r="B42" s="12"/>
      <c r="C42" s="12"/>
      <c r="D42" s="12"/>
      <c r="E42" s="7" t="s">
        <v>1460</v>
      </c>
      <c r="F42" s="12"/>
      <c r="G42" s="17">
        <v>1651.59</v>
      </c>
      <c r="H42" s="18">
        <v>16</v>
      </c>
    </row>
    <row r="43" spans="1:8" ht="13.5" thickTop="1" x14ac:dyDescent="0.2">
      <c r="A43" s="15"/>
      <c r="B43" s="12"/>
      <c r="C43" s="12"/>
      <c r="D43" s="12"/>
      <c r="E43" s="12"/>
      <c r="F43" s="12"/>
      <c r="G43" s="13"/>
      <c r="H43" s="14"/>
    </row>
    <row r="44" spans="1:8" x14ac:dyDescent="0.2">
      <c r="A44" s="118" t="s">
        <v>719</v>
      </c>
      <c r="B44" s="119"/>
      <c r="C44" s="119"/>
      <c r="D44" s="12"/>
      <c r="E44" s="12"/>
      <c r="F44" s="12"/>
      <c r="G44" s="13"/>
      <c r="H44" s="14"/>
    </row>
    <row r="45" spans="1:8" x14ac:dyDescent="0.2">
      <c r="A45" s="15"/>
      <c r="B45" s="122" t="s">
        <v>741</v>
      </c>
      <c r="C45" s="119"/>
      <c r="D45" s="12"/>
      <c r="E45" s="12"/>
      <c r="F45" s="12"/>
      <c r="G45" s="13"/>
      <c r="H45" s="14"/>
    </row>
    <row r="46" spans="1:8" x14ac:dyDescent="0.2">
      <c r="A46" s="15"/>
      <c r="B46" s="120" t="s">
        <v>1351</v>
      </c>
      <c r="C46" s="119"/>
      <c r="D46" s="12"/>
      <c r="E46" s="12"/>
      <c r="F46" s="12"/>
      <c r="G46" s="13"/>
      <c r="H46" s="14"/>
    </row>
    <row r="47" spans="1:8" x14ac:dyDescent="0.2">
      <c r="A47" s="15"/>
      <c r="B47" s="16" t="s">
        <v>1352</v>
      </c>
      <c r="C47" s="12" t="s">
        <v>742</v>
      </c>
      <c r="D47" s="12" t="s">
        <v>743</v>
      </c>
      <c r="E47" s="12" t="s">
        <v>826</v>
      </c>
      <c r="F47" s="12">
        <v>25889</v>
      </c>
      <c r="G47" s="13">
        <v>737.6</v>
      </c>
      <c r="H47" s="14">
        <v>7.13</v>
      </c>
    </row>
    <row r="48" spans="1:8" ht="13.5" thickBot="1" x14ac:dyDescent="0.25">
      <c r="A48" s="15"/>
      <c r="B48" s="12"/>
      <c r="C48" s="12"/>
      <c r="D48" s="12"/>
      <c r="E48" s="7" t="s">
        <v>1460</v>
      </c>
      <c r="F48" s="12"/>
      <c r="G48" s="17">
        <v>737.6</v>
      </c>
      <c r="H48" s="18">
        <v>7.13</v>
      </c>
    </row>
    <row r="49" spans="1:8" ht="13.5" thickTop="1" x14ac:dyDescent="0.2">
      <c r="A49" s="15"/>
      <c r="B49" s="12"/>
      <c r="C49" s="12"/>
      <c r="D49" s="12"/>
      <c r="E49" s="12"/>
      <c r="F49" s="12"/>
      <c r="G49" s="13"/>
      <c r="H49" s="14"/>
    </row>
    <row r="50" spans="1:8" x14ac:dyDescent="0.2">
      <c r="A50" s="118" t="s">
        <v>1461</v>
      </c>
      <c r="B50" s="125"/>
      <c r="C50" s="125"/>
      <c r="D50" s="12"/>
      <c r="E50" s="12"/>
      <c r="F50" s="12"/>
      <c r="G50" s="13"/>
      <c r="H50" s="14"/>
    </row>
    <row r="51" spans="1:8" x14ac:dyDescent="0.2">
      <c r="A51" s="15"/>
      <c r="B51" s="122" t="s">
        <v>1462</v>
      </c>
      <c r="C51" s="119"/>
      <c r="D51" s="12"/>
      <c r="E51" s="12"/>
      <c r="F51" s="12"/>
      <c r="G51" s="13"/>
      <c r="H51" s="14"/>
    </row>
    <row r="52" spans="1:8" x14ac:dyDescent="0.2">
      <c r="A52" s="15"/>
      <c r="B52" s="120" t="s">
        <v>1351</v>
      </c>
      <c r="C52" s="119"/>
      <c r="D52" s="12"/>
      <c r="E52" s="12"/>
      <c r="F52" s="12"/>
      <c r="G52" s="13"/>
      <c r="H52" s="14"/>
    </row>
    <row r="53" spans="1:8" x14ac:dyDescent="0.2">
      <c r="A53" s="15"/>
      <c r="B53" s="19">
        <v>0.104</v>
      </c>
      <c r="C53" s="12" t="s">
        <v>827</v>
      </c>
      <c r="D53" s="12" t="s">
        <v>28</v>
      </c>
      <c r="E53" s="12" t="s">
        <v>1472</v>
      </c>
      <c r="F53" s="12">
        <v>150</v>
      </c>
      <c r="G53" s="13">
        <v>1533.85</v>
      </c>
      <c r="H53" s="14">
        <v>14.84</v>
      </c>
    </row>
    <row r="54" spans="1:8" x14ac:dyDescent="0.2">
      <c r="A54" s="15"/>
      <c r="B54" s="19">
        <v>0.107</v>
      </c>
      <c r="C54" s="12" t="s">
        <v>662</v>
      </c>
      <c r="D54" s="12" t="s">
        <v>828</v>
      </c>
      <c r="E54" s="12" t="s">
        <v>35</v>
      </c>
      <c r="F54" s="12">
        <v>100</v>
      </c>
      <c r="G54" s="13">
        <v>1002.38</v>
      </c>
      <c r="H54" s="14">
        <v>9.6999999999999993</v>
      </c>
    </row>
    <row r="55" spans="1:8" x14ac:dyDescent="0.2">
      <c r="A55" s="15"/>
      <c r="B55" s="19">
        <v>0.1053</v>
      </c>
      <c r="C55" s="12" t="s">
        <v>170</v>
      </c>
      <c r="D55" s="12" t="s">
        <v>192</v>
      </c>
      <c r="E55" s="12" t="s">
        <v>1472</v>
      </c>
      <c r="F55" s="12">
        <v>20</v>
      </c>
      <c r="G55" s="13">
        <v>199.67</v>
      </c>
      <c r="H55" s="14">
        <v>1.93</v>
      </c>
    </row>
    <row r="56" spans="1:8" ht="13.5" thickBot="1" x14ac:dyDescent="0.25">
      <c r="A56" s="15"/>
      <c r="B56" s="12"/>
      <c r="C56" s="12"/>
      <c r="D56" s="12"/>
      <c r="E56" s="7" t="s">
        <v>1460</v>
      </c>
      <c r="F56" s="12"/>
      <c r="G56" s="17">
        <v>2735.9</v>
      </c>
      <c r="H56" s="18">
        <v>26.47</v>
      </c>
    </row>
    <row r="57" spans="1:8" ht="13.5" thickTop="1" x14ac:dyDescent="0.2">
      <c r="A57" s="15"/>
      <c r="B57" s="122" t="s">
        <v>1473</v>
      </c>
      <c r="C57" s="119"/>
      <c r="D57" s="12"/>
      <c r="E57" s="12"/>
      <c r="F57" s="12"/>
      <c r="G57" s="13"/>
      <c r="H57" s="14"/>
    </row>
    <row r="58" spans="1:8" x14ac:dyDescent="0.2">
      <c r="A58" s="15"/>
      <c r="B58" s="120" t="s">
        <v>1351</v>
      </c>
      <c r="C58" s="119"/>
      <c r="D58" s="12"/>
      <c r="E58" s="12"/>
      <c r="F58" s="12"/>
      <c r="G58" s="13"/>
      <c r="H58" s="14"/>
    </row>
    <row r="59" spans="1:8" x14ac:dyDescent="0.2">
      <c r="A59" s="15"/>
      <c r="B59" s="19">
        <v>8.1199999999999994E-2</v>
      </c>
      <c r="C59" s="12" t="s">
        <v>152</v>
      </c>
      <c r="D59" s="12" t="s">
        <v>153</v>
      </c>
      <c r="E59" s="12" t="s">
        <v>1476</v>
      </c>
      <c r="F59" s="12">
        <v>2200000</v>
      </c>
      <c r="G59" s="13">
        <v>2090.2199999999998</v>
      </c>
      <c r="H59" s="14">
        <v>20.22</v>
      </c>
    </row>
    <row r="60" spans="1:8" ht="13.5" thickBot="1" x14ac:dyDescent="0.25">
      <c r="A60" s="15"/>
      <c r="B60" s="12"/>
      <c r="C60" s="12"/>
      <c r="D60" s="12"/>
      <c r="E60" s="7" t="s">
        <v>1460</v>
      </c>
      <c r="F60" s="12"/>
      <c r="G60" s="17">
        <v>2090.2199999999998</v>
      </c>
      <c r="H60" s="18">
        <v>20.22</v>
      </c>
    </row>
    <row r="61" spans="1:8" ht="13.5" thickTop="1" x14ac:dyDescent="0.2">
      <c r="A61" s="15"/>
      <c r="B61" s="12"/>
      <c r="C61" s="12"/>
      <c r="D61" s="12"/>
      <c r="E61" s="12"/>
      <c r="F61" s="12"/>
      <c r="G61" s="13"/>
      <c r="H61" s="14"/>
    </row>
    <row r="62" spans="1:8" x14ac:dyDescent="0.2">
      <c r="A62" s="118" t="s">
        <v>154</v>
      </c>
      <c r="B62" s="119"/>
      <c r="C62" s="119"/>
      <c r="D62" s="12"/>
      <c r="E62" s="12"/>
      <c r="F62" s="12"/>
      <c r="G62" s="13"/>
      <c r="H62" s="14"/>
    </row>
    <row r="63" spans="1:8" x14ac:dyDescent="0.2">
      <c r="A63" s="15"/>
      <c r="B63" s="122" t="s">
        <v>155</v>
      </c>
      <c r="C63" s="119"/>
      <c r="D63" s="12"/>
      <c r="E63" s="12"/>
      <c r="F63" s="12"/>
      <c r="G63" s="13"/>
      <c r="H63" s="14"/>
    </row>
    <row r="64" spans="1:8" x14ac:dyDescent="0.2">
      <c r="A64" s="15"/>
      <c r="B64" s="16" t="s">
        <v>209</v>
      </c>
      <c r="C64" s="12" t="s">
        <v>225</v>
      </c>
      <c r="D64" s="12" t="s">
        <v>226</v>
      </c>
      <c r="E64" s="12" t="s">
        <v>159</v>
      </c>
      <c r="F64" s="12">
        <v>1600</v>
      </c>
      <c r="G64" s="13">
        <v>1464.91</v>
      </c>
      <c r="H64" s="14">
        <v>14.17</v>
      </c>
    </row>
    <row r="65" spans="1:8" x14ac:dyDescent="0.2">
      <c r="A65" s="15"/>
      <c r="B65" s="16" t="s">
        <v>209</v>
      </c>
      <c r="C65" s="12" t="s">
        <v>1446</v>
      </c>
      <c r="D65" s="12" t="s">
        <v>220</v>
      </c>
      <c r="E65" s="12" t="s">
        <v>159</v>
      </c>
      <c r="F65" s="12">
        <v>800</v>
      </c>
      <c r="G65" s="13">
        <v>729.11</v>
      </c>
      <c r="H65" s="14">
        <v>7.05</v>
      </c>
    </row>
    <row r="66" spans="1:8" x14ac:dyDescent="0.2">
      <c r="A66" s="15"/>
      <c r="B66" s="16" t="s">
        <v>209</v>
      </c>
      <c r="C66" s="12" t="s">
        <v>217</v>
      </c>
      <c r="D66" s="12" t="s">
        <v>218</v>
      </c>
      <c r="E66" s="12" t="s">
        <v>159</v>
      </c>
      <c r="F66" s="12">
        <v>200</v>
      </c>
      <c r="G66" s="13">
        <v>182.94</v>
      </c>
      <c r="H66" s="14">
        <v>1.77</v>
      </c>
    </row>
    <row r="67" spans="1:8" ht="13.5" thickBot="1" x14ac:dyDescent="0.25">
      <c r="A67" s="15"/>
      <c r="B67" s="12"/>
      <c r="C67" s="12"/>
      <c r="D67" s="12"/>
      <c r="E67" s="7" t="s">
        <v>1460</v>
      </c>
      <c r="F67" s="12"/>
      <c r="G67" s="17">
        <v>2376.96</v>
      </c>
      <c r="H67" s="18">
        <v>22.99</v>
      </c>
    </row>
    <row r="68" spans="1:8" ht="13.5" thickTop="1" x14ac:dyDescent="0.2">
      <c r="A68" s="15"/>
      <c r="B68" s="12"/>
      <c r="C68" s="12"/>
      <c r="D68" s="12"/>
      <c r="E68" s="12"/>
      <c r="F68" s="12"/>
      <c r="G68" s="13"/>
      <c r="H68" s="14"/>
    </row>
    <row r="69" spans="1:8" x14ac:dyDescent="0.2">
      <c r="A69" s="15"/>
      <c r="B69" s="16" t="s">
        <v>1352</v>
      </c>
      <c r="C69" s="12" t="s">
        <v>4</v>
      </c>
      <c r="D69" s="12"/>
      <c r="E69" s="12" t="s">
        <v>1352</v>
      </c>
      <c r="F69" s="12"/>
      <c r="G69" s="13">
        <v>600</v>
      </c>
      <c r="H69" s="14">
        <v>5.8</v>
      </c>
    </row>
    <row r="70" spans="1:8" ht="13.5" thickBot="1" x14ac:dyDescent="0.25">
      <c r="A70" s="15"/>
      <c r="B70" s="12"/>
      <c r="C70" s="12"/>
      <c r="D70" s="12"/>
      <c r="E70" s="7" t="s">
        <v>1460</v>
      </c>
      <c r="F70" s="12"/>
      <c r="G70" s="17">
        <v>600</v>
      </c>
      <c r="H70" s="18">
        <v>5.8</v>
      </c>
    </row>
    <row r="71" spans="1:8" ht="13.5" thickTop="1" x14ac:dyDescent="0.2">
      <c r="A71" s="15"/>
      <c r="B71" s="12"/>
      <c r="C71" s="12"/>
      <c r="D71" s="12"/>
      <c r="E71" s="12"/>
      <c r="F71" s="12"/>
      <c r="G71" s="13"/>
      <c r="H71" s="14"/>
    </row>
    <row r="72" spans="1:8" x14ac:dyDescent="0.2">
      <c r="A72" s="22" t="s">
        <v>5</v>
      </c>
      <c r="B72" s="12"/>
      <c r="C72" s="12"/>
      <c r="D72" s="12"/>
      <c r="E72" s="12"/>
      <c r="F72" s="12"/>
      <c r="G72" s="23">
        <v>145.76</v>
      </c>
      <c r="H72" s="24">
        <v>1.39</v>
      </c>
    </row>
    <row r="73" spans="1:8" x14ac:dyDescent="0.2">
      <c r="A73" s="15"/>
      <c r="B73" s="12"/>
      <c r="C73" s="12"/>
      <c r="D73" s="12"/>
      <c r="E73" s="12"/>
      <c r="F73" s="12"/>
      <c r="G73" s="13"/>
      <c r="H73" s="14"/>
    </row>
    <row r="74" spans="1:8" ht="13.5" thickBot="1" x14ac:dyDescent="0.25">
      <c r="A74" s="15"/>
      <c r="B74" s="12"/>
      <c r="C74" s="12"/>
      <c r="D74" s="12"/>
      <c r="E74" s="7" t="s">
        <v>6</v>
      </c>
      <c r="F74" s="12"/>
      <c r="G74" s="17">
        <v>10338.030000000001</v>
      </c>
      <c r="H74" s="18">
        <v>100</v>
      </c>
    </row>
    <row r="75" spans="1:8" ht="13.5" thickTop="1" x14ac:dyDescent="0.2">
      <c r="A75" s="15"/>
      <c r="B75" s="12"/>
      <c r="C75" s="12"/>
      <c r="D75" s="12"/>
      <c r="E75" s="12"/>
      <c r="F75" s="12"/>
      <c r="G75" s="13"/>
      <c r="H75" s="14"/>
    </row>
    <row r="76" spans="1:8" x14ac:dyDescent="0.2">
      <c r="A76" s="25" t="s">
        <v>7</v>
      </c>
      <c r="B76" s="12"/>
      <c r="C76" s="12"/>
      <c r="D76" s="12"/>
      <c r="E76" s="12"/>
      <c r="F76" s="12"/>
      <c r="G76" s="13"/>
      <c r="H76" s="14"/>
    </row>
    <row r="77" spans="1:8" x14ac:dyDescent="0.2">
      <c r="A77" s="15">
        <v>1</v>
      </c>
      <c r="B77" s="12" t="s">
        <v>829</v>
      </c>
      <c r="C77" s="12"/>
      <c r="D77" s="12"/>
      <c r="E77" s="12"/>
      <c r="F77" s="12"/>
      <c r="G77" s="13"/>
      <c r="H77" s="14"/>
    </row>
    <row r="78" spans="1:8" x14ac:dyDescent="0.2">
      <c r="A78" s="15"/>
      <c r="B78" s="12"/>
      <c r="C78" s="12"/>
      <c r="D78" s="12"/>
      <c r="E78" s="12"/>
      <c r="F78" s="12"/>
      <c r="G78" s="13"/>
      <c r="H78" s="14"/>
    </row>
    <row r="79" spans="1:8" x14ac:dyDescent="0.2">
      <c r="A79" s="15">
        <v>2</v>
      </c>
      <c r="B79" s="12" t="s">
        <v>9</v>
      </c>
      <c r="C79" s="12"/>
      <c r="D79" s="12"/>
      <c r="E79" s="12"/>
      <c r="F79" s="12"/>
      <c r="G79" s="13"/>
      <c r="H79" s="14"/>
    </row>
    <row r="80" spans="1:8" x14ac:dyDescent="0.2">
      <c r="A80" s="15"/>
      <c r="B80" s="12"/>
      <c r="C80" s="12"/>
      <c r="D80" s="12"/>
      <c r="E80" s="12"/>
      <c r="F80" s="12"/>
      <c r="G80" s="13"/>
      <c r="H80" s="14"/>
    </row>
    <row r="81" spans="1:8" x14ac:dyDescent="0.2">
      <c r="A81" s="15">
        <v>3</v>
      </c>
      <c r="B81" s="12" t="s">
        <v>11</v>
      </c>
      <c r="C81" s="12"/>
      <c r="D81" s="12"/>
      <c r="E81" s="12"/>
      <c r="F81" s="12"/>
      <c r="G81" s="13"/>
      <c r="H81" s="14"/>
    </row>
    <row r="82" spans="1:8" x14ac:dyDescent="0.2">
      <c r="A82" s="15"/>
      <c r="B82" s="12" t="s">
        <v>12</v>
      </c>
      <c r="C82" s="12"/>
      <c r="D82" s="12"/>
      <c r="E82" s="12"/>
      <c r="F82" s="12"/>
      <c r="G82" s="13"/>
      <c r="H82" s="14"/>
    </row>
    <row r="83" spans="1:8" x14ac:dyDescent="0.2">
      <c r="A83" s="15"/>
      <c r="B83" s="12" t="s">
        <v>13</v>
      </c>
      <c r="C83" s="12"/>
      <c r="D83" s="12"/>
      <c r="E83" s="12"/>
      <c r="F83" s="12"/>
      <c r="G83" s="13"/>
      <c r="H83" s="14"/>
    </row>
    <row r="84" spans="1:8" x14ac:dyDescent="0.2">
      <c r="A84" s="28"/>
      <c r="B84" s="29"/>
      <c r="C84" s="29"/>
      <c r="D84" s="29"/>
      <c r="E84" s="29"/>
      <c r="F84" s="29"/>
      <c r="G84" s="30"/>
      <c r="H84" s="31"/>
    </row>
  </sheetData>
  <customSheetViews>
    <customSheetView guid="{A86ADA93-E1B8-41D6-BE06-75F0585B8915}" showRuler="0" topLeftCell="A64">
      <selection activeCell="C47" sqref="C47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55">
      <selection activeCell="H5" sqref="H5:H41"/>
      <pageMargins left="0.75" right="0.75" top="1" bottom="1" header="0.5" footer="0.5"/>
      <pageSetup orientation="portrait" r:id="rId2"/>
      <headerFooter alignWithMargins="0"/>
    </customSheetView>
  </customSheetViews>
  <mergeCells count="13">
    <mergeCell ref="A50:C50"/>
    <mergeCell ref="B51:C51"/>
    <mergeCell ref="B63:C63"/>
    <mergeCell ref="B52:C52"/>
    <mergeCell ref="B57:C57"/>
    <mergeCell ref="B58:C58"/>
    <mergeCell ref="A62:C62"/>
    <mergeCell ref="B45:C45"/>
    <mergeCell ref="B46:C46"/>
    <mergeCell ref="A2:C2"/>
    <mergeCell ref="A3:C3"/>
    <mergeCell ref="B4:C4"/>
    <mergeCell ref="A44:C4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43"/>
  <sheetViews>
    <sheetView topLeftCell="A7" workbookViewId="0">
      <selection activeCell="J28" sqref="J28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85546875" style="39" bestFit="1" customWidth="1"/>
    <col min="6" max="6" width="8.7109375" style="39" customWidth="1"/>
    <col min="7" max="7" width="9.85546875" style="63" bestFit="1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804</v>
      </c>
      <c r="D1" s="35"/>
      <c r="E1" s="35"/>
      <c r="F1" s="35"/>
      <c r="G1" s="37"/>
      <c r="H1" s="38"/>
    </row>
    <row r="2" spans="1:8" ht="27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92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1362</v>
      </c>
      <c r="D5" s="46" t="s">
        <v>805</v>
      </c>
      <c r="E5" s="46" t="s">
        <v>159</v>
      </c>
      <c r="F5" s="46">
        <v>100000</v>
      </c>
      <c r="G5" s="47">
        <v>98620.2</v>
      </c>
      <c r="H5" s="48">
        <v>14.22</v>
      </c>
    </row>
    <row r="6" spans="1:8" x14ac:dyDescent="0.15">
      <c r="A6" s="49"/>
      <c r="B6" s="51" t="s">
        <v>209</v>
      </c>
      <c r="C6" s="46" t="s">
        <v>1372</v>
      </c>
      <c r="D6" s="46" t="s">
        <v>806</v>
      </c>
      <c r="E6" s="46" t="s">
        <v>161</v>
      </c>
      <c r="F6" s="46">
        <v>100000</v>
      </c>
      <c r="G6" s="47">
        <v>98560</v>
      </c>
      <c r="H6" s="48">
        <v>14.21</v>
      </c>
    </row>
    <row r="7" spans="1:8" x14ac:dyDescent="0.15">
      <c r="A7" s="49"/>
      <c r="B7" s="51" t="s">
        <v>209</v>
      </c>
      <c r="C7" s="46" t="s">
        <v>1446</v>
      </c>
      <c r="D7" s="46" t="s">
        <v>807</v>
      </c>
      <c r="E7" s="46" t="s">
        <v>159</v>
      </c>
      <c r="F7" s="46">
        <v>50000</v>
      </c>
      <c r="G7" s="47">
        <v>49368.9</v>
      </c>
      <c r="H7" s="48">
        <v>7.12</v>
      </c>
    </row>
    <row r="8" spans="1:8" x14ac:dyDescent="0.15">
      <c r="A8" s="49"/>
      <c r="B8" s="51" t="s">
        <v>209</v>
      </c>
      <c r="C8" s="46" t="s">
        <v>808</v>
      </c>
      <c r="D8" s="46" t="s">
        <v>809</v>
      </c>
      <c r="E8" s="46" t="s">
        <v>159</v>
      </c>
      <c r="F8" s="46">
        <v>50000</v>
      </c>
      <c r="G8" s="47">
        <v>49368.35</v>
      </c>
      <c r="H8" s="48">
        <v>7.12</v>
      </c>
    </row>
    <row r="9" spans="1:8" x14ac:dyDescent="0.15">
      <c r="A9" s="49"/>
      <c r="B9" s="51" t="s">
        <v>209</v>
      </c>
      <c r="C9" s="46" t="s">
        <v>1436</v>
      </c>
      <c r="D9" s="46" t="s">
        <v>810</v>
      </c>
      <c r="E9" s="46" t="s">
        <v>159</v>
      </c>
      <c r="F9" s="46">
        <v>50000</v>
      </c>
      <c r="G9" s="47">
        <v>49285.35</v>
      </c>
      <c r="H9" s="48">
        <v>7.1</v>
      </c>
    </row>
    <row r="10" spans="1:8" x14ac:dyDescent="0.15">
      <c r="A10" s="49"/>
      <c r="B10" s="51" t="s">
        <v>209</v>
      </c>
      <c r="C10" s="46" t="s">
        <v>515</v>
      </c>
      <c r="D10" s="46" t="s">
        <v>640</v>
      </c>
      <c r="E10" s="46" t="s">
        <v>159</v>
      </c>
      <c r="F10" s="46">
        <v>38500</v>
      </c>
      <c r="G10" s="47">
        <v>38091.17</v>
      </c>
      <c r="H10" s="48">
        <v>5.49</v>
      </c>
    </row>
    <row r="11" spans="1:8" x14ac:dyDescent="0.15">
      <c r="A11" s="49"/>
      <c r="B11" s="51" t="s">
        <v>209</v>
      </c>
      <c r="C11" s="46" t="s">
        <v>1436</v>
      </c>
      <c r="D11" s="46" t="s">
        <v>811</v>
      </c>
      <c r="E11" s="46" t="s">
        <v>159</v>
      </c>
      <c r="F11" s="46">
        <v>32500</v>
      </c>
      <c r="G11" s="47">
        <v>32090.57</v>
      </c>
      <c r="H11" s="48">
        <v>4.63</v>
      </c>
    </row>
    <row r="12" spans="1:8" x14ac:dyDescent="0.15">
      <c r="A12" s="49"/>
      <c r="B12" s="51" t="s">
        <v>209</v>
      </c>
      <c r="C12" s="46" t="s">
        <v>1420</v>
      </c>
      <c r="D12" s="46" t="s">
        <v>812</v>
      </c>
      <c r="E12" s="46" t="s">
        <v>159</v>
      </c>
      <c r="F12" s="46">
        <v>30000</v>
      </c>
      <c r="G12" s="47">
        <v>29578.59</v>
      </c>
      <c r="H12" s="48">
        <v>4.26</v>
      </c>
    </row>
    <row r="13" spans="1:8" x14ac:dyDescent="0.15">
      <c r="A13" s="49"/>
      <c r="B13" s="51" t="s">
        <v>209</v>
      </c>
      <c r="C13" s="46" t="s">
        <v>1448</v>
      </c>
      <c r="D13" s="46" t="s">
        <v>638</v>
      </c>
      <c r="E13" s="46" t="s">
        <v>159</v>
      </c>
      <c r="F13" s="46">
        <v>25000</v>
      </c>
      <c r="G13" s="47">
        <v>24656.2</v>
      </c>
      <c r="H13" s="48">
        <v>3.55</v>
      </c>
    </row>
    <row r="14" spans="1:8" x14ac:dyDescent="0.15">
      <c r="A14" s="49"/>
      <c r="B14" s="51" t="s">
        <v>209</v>
      </c>
      <c r="C14" s="46" t="s">
        <v>636</v>
      </c>
      <c r="D14" s="46" t="s">
        <v>637</v>
      </c>
      <c r="E14" s="46" t="s">
        <v>159</v>
      </c>
      <c r="F14" s="46">
        <v>22500</v>
      </c>
      <c r="G14" s="47">
        <v>22230.29</v>
      </c>
      <c r="H14" s="48">
        <v>3.2</v>
      </c>
    </row>
    <row r="15" spans="1:8" x14ac:dyDescent="0.15">
      <c r="A15" s="49"/>
      <c r="B15" s="51" t="s">
        <v>156</v>
      </c>
      <c r="C15" s="46" t="s">
        <v>1406</v>
      </c>
      <c r="D15" s="46" t="s">
        <v>813</v>
      </c>
      <c r="E15" s="46" t="s">
        <v>159</v>
      </c>
      <c r="F15" s="46">
        <v>4000</v>
      </c>
      <c r="G15" s="47">
        <v>19776.560000000001</v>
      </c>
      <c r="H15" s="48">
        <v>2.85</v>
      </c>
    </row>
    <row r="16" spans="1:8" x14ac:dyDescent="0.15">
      <c r="A16" s="49"/>
      <c r="B16" s="51" t="s">
        <v>156</v>
      </c>
      <c r="C16" s="46" t="s">
        <v>282</v>
      </c>
      <c r="D16" s="46" t="s">
        <v>814</v>
      </c>
      <c r="E16" s="46" t="s">
        <v>159</v>
      </c>
      <c r="F16" s="46">
        <v>3300</v>
      </c>
      <c r="G16" s="47">
        <v>16392.21</v>
      </c>
      <c r="H16" s="48">
        <v>2.36</v>
      </c>
    </row>
    <row r="17" spans="1:8" x14ac:dyDescent="0.15">
      <c r="A17" s="49"/>
      <c r="B17" s="51" t="s">
        <v>156</v>
      </c>
      <c r="C17" s="46" t="s">
        <v>750</v>
      </c>
      <c r="D17" s="46" t="s">
        <v>815</v>
      </c>
      <c r="E17" s="46" t="s">
        <v>159</v>
      </c>
      <c r="F17" s="46">
        <v>3100</v>
      </c>
      <c r="G17" s="47">
        <v>15408.95</v>
      </c>
      <c r="H17" s="48">
        <v>2.2200000000000002</v>
      </c>
    </row>
    <row r="18" spans="1:8" x14ac:dyDescent="0.15">
      <c r="A18" s="49"/>
      <c r="B18" s="51" t="s">
        <v>156</v>
      </c>
      <c r="C18" s="46" t="s">
        <v>816</v>
      </c>
      <c r="D18" s="46" t="s">
        <v>817</v>
      </c>
      <c r="E18" s="46" t="s">
        <v>159</v>
      </c>
      <c r="F18" s="46">
        <v>2200</v>
      </c>
      <c r="G18" s="47">
        <v>10856.93</v>
      </c>
      <c r="H18" s="48">
        <v>1.56</v>
      </c>
    </row>
    <row r="19" spans="1:8" x14ac:dyDescent="0.15">
      <c r="A19" s="49"/>
      <c r="B19" s="51" t="s">
        <v>156</v>
      </c>
      <c r="C19" s="46" t="s">
        <v>1366</v>
      </c>
      <c r="D19" s="46" t="s">
        <v>818</v>
      </c>
      <c r="E19" s="46" t="s">
        <v>161</v>
      </c>
      <c r="F19" s="46">
        <v>2000</v>
      </c>
      <c r="G19" s="47">
        <v>9978.61</v>
      </c>
      <c r="H19" s="48">
        <v>1.44</v>
      </c>
    </row>
    <row r="20" spans="1:8" x14ac:dyDescent="0.15">
      <c r="A20" s="49"/>
      <c r="B20" s="51" t="s">
        <v>209</v>
      </c>
      <c r="C20" s="46" t="s">
        <v>1436</v>
      </c>
      <c r="D20" s="46" t="s">
        <v>635</v>
      </c>
      <c r="E20" s="46" t="s">
        <v>159</v>
      </c>
      <c r="F20" s="46">
        <v>6000</v>
      </c>
      <c r="G20" s="47">
        <v>5917.61</v>
      </c>
      <c r="H20" s="48">
        <v>0.85</v>
      </c>
    </row>
    <row r="21" spans="1:8" x14ac:dyDescent="0.15">
      <c r="A21" s="49"/>
      <c r="B21" s="51" t="s">
        <v>209</v>
      </c>
      <c r="C21" s="46" t="s">
        <v>215</v>
      </c>
      <c r="D21" s="46" t="s">
        <v>819</v>
      </c>
      <c r="E21" s="46" t="s">
        <v>159</v>
      </c>
      <c r="F21" s="46">
        <v>3000</v>
      </c>
      <c r="G21" s="47">
        <v>2960.21</v>
      </c>
      <c r="H21" s="48">
        <v>0.43</v>
      </c>
    </row>
    <row r="22" spans="1:8" ht="9.75" thickBot="1" x14ac:dyDescent="0.2">
      <c r="A22" s="49"/>
      <c r="B22" s="46"/>
      <c r="C22" s="46"/>
      <c r="D22" s="46"/>
      <c r="E22" s="40" t="s">
        <v>1460</v>
      </c>
      <c r="F22" s="46"/>
      <c r="G22" s="52">
        <v>573140.69999999995</v>
      </c>
      <c r="H22" s="53">
        <v>82.6099999999999</v>
      </c>
    </row>
    <row r="23" spans="1:8" ht="13.5" thickTop="1" x14ac:dyDescent="0.2">
      <c r="A23" s="49"/>
      <c r="B23" s="114" t="s">
        <v>228</v>
      </c>
      <c r="C23" s="113"/>
      <c r="D23" s="46"/>
      <c r="E23" s="46"/>
      <c r="F23" s="46"/>
      <c r="G23" s="47"/>
      <c r="H23" s="48"/>
    </row>
    <row r="24" spans="1:8" x14ac:dyDescent="0.15">
      <c r="A24" s="49"/>
      <c r="B24" s="51" t="s">
        <v>229</v>
      </c>
      <c r="C24" s="46" t="s">
        <v>649</v>
      </c>
      <c r="D24" s="46" t="s">
        <v>650</v>
      </c>
      <c r="E24" s="46" t="s">
        <v>1476</v>
      </c>
      <c r="F24" s="46">
        <v>146093750</v>
      </c>
      <c r="G24" s="47">
        <v>145548.82</v>
      </c>
      <c r="H24" s="48">
        <v>20.98</v>
      </c>
    </row>
    <row r="25" spans="1:8" x14ac:dyDescent="0.15">
      <c r="A25" s="49"/>
      <c r="B25" s="51" t="s">
        <v>229</v>
      </c>
      <c r="C25" s="46" t="s">
        <v>653</v>
      </c>
      <c r="D25" s="46" t="s">
        <v>654</v>
      </c>
      <c r="E25" s="46" t="s">
        <v>1476</v>
      </c>
      <c r="F25" s="46">
        <v>58000000</v>
      </c>
      <c r="G25" s="47">
        <v>57783.25</v>
      </c>
      <c r="H25" s="48">
        <v>8.33</v>
      </c>
    </row>
    <row r="26" spans="1:8" x14ac:dyDescent="0.15">
      <c r="A26" s="49"/>
      <c r="B26" s="51" t="s">
        <v>229</v>
      </c>
      <c r="C26" s="46" t="s">
        <v>820</v>
      </c>
      <c r="D26" s="46" t="s">
        <v>821</v>
      </c>
      <c r="E26" s="46" t="s">
        <v>1476</v>
      </c>
      <c r="F26" s="46">
        <v>25937500</v>
      </c>
      <c r="G26" s="47">
        <v>25792.25</v>
      </c>
      <c r="H26" s="48">
        <v>3.72</v>
      </c>
    </row>
    <row r="27" spans="1:8" x14ac:dyDescent="0.15">
      <c r="A27" s="49"/>
      <c r="B27" s="51" t="s">
        <v>229</v>
      </c>
      <c r="C27" s="46" t="s">
        <v>822</v>
      </c>
      <c r="D27" s="46" t="s">
        <v>823</v>
      </c>
      <c r="E27" s="46" t="s">
        <v>1476</v>
      </c>
      <c r="F27" s="46">
        <v>2500000</v>
      </c>
      <c r="G27" s="47">
        <v>2473.88</v>
      </c>
      <c r="H27" s="48">
        <v>0.36</v>
      </c>
    </row>
    <row r="28" spans="1:8" ht="9.75" thickBot="1" x14ac:dyDescent="0.2">
      <c r="A28" s="49"/>
      <c r="B28" s="46"/>
      <c r="C28" s="46"/>
      <c r="D28" s="46"/>
      <c r="E28" s="40" t="s">
        <v>1460</v>
      </c>
      <c r="F28" s="46"/>
      <c r="G28" s="52">
        <v>231598.2</v>
      </c>
      <c r="H28" s="53">
        <v>33.39</v>
      </c>
    </row>
    <row r="29" spans="1:8" ht="9.75" thickTop="1" x14ac:dyDescent="0.15">
      <c r="A29" s="49"/>
      <c r="B29" s="46"/>
      <c r="C29" s="46"/>
      <c r="D29" s="46"/>
      <c r="E29" s="46"/>
      <c r="F29" s="46"/>
      <c r="G29" s="47"/>
      <c r="H29" s="48"/>
    </row>
    <row r="30" spans="1:8" x14ac:dyDescent="0.15">
      <c r="A30" s="49"/>
      <c r="B30" s="46"/>
      <c r="C30" s="46"/>
      <c r="D30" s="46"/>
      <c r="E30" s="46"/>
      <c r="F30" s="46"/>
      <c r="G30" s="47"/>
      <c r="H30" s="48"/>
    </row>
    <row r="31" spans="1:8" x14ac:dyDescent="0.15">
      <c r="A31" s="54" t="s">
        <v>5</v>
      </c>
      <c r="B31" s="46"/>
      <c r="C31" s="46"/>
      <c r="D31" s="46"/>
      <c r="E31" s="46"/>
      <c r="F31" s="46"/>
      <c r="G31" s="102">
        <v>-110986.71</v>
      </c>
      <c r="H31" s="103">
        <v>-16</v>
      </c>
    </row>
    <row r="32" spans="1:8" x14ac:dyDescent="0.15">
      <c r="A32" s="49"/>
      <c r="B32" s="46"/>
      <c r="C32" s="46"/>
      <c r="D32" s="46"/>
      <c r="E32" s="46"/>
      <c r="F32" s="46"/>
      <c r="G32" s="47"/>
      <c r="H32" s="48"/>
    </row>
    <row r="33" spans="1:10" ht="9.75" thickBot="1" x14ac:dyDescent="0.2">
      <c r="A33" s="49"/>
      <c r="B33" s="46"/>
      <c r="C33" s="46"/>
      <c r="D33" s="46"/>
      <c r="E33" s="40" t="s">
        <v>6</v>
      </c>
      <c r="F33" s="46"/>
      <c r="G33" s="52">
        <v>693752.19</v>
      </c>
      <c r="H33" s="53">
        <v>100</v>
      </c>
      <c r="J33" s="63"/>
    </row>
    <row r="34" spans="1:10" ht="9.75" thickTop="1" x14ac:dyDescent="0.15">
      <c r="A34" s="49"/>
      <c r="B34" s="46"/>
      <c r="C34" s="46"/>
      <c r="D34" s="46"/>
      <c r="E34" s="46"/>
      <c r="F34" s="46"/>
      <c r="G34" s="47"/>
      <c r="H34" s="48"/>
      <c r="J34" s="63"/>
    </row>
    <row r="35" spans="1:10" x14ac:dyDescent="0.15">
      <c r="A35" s="58" t="s">
        <v>7</v>
      </c>
      <c r="B35" s="46"/>
      <c r="C35" s="46"/>
      <c r="D35" s="46"/>
      <c r="E35" s="46"/>
      <c r="F35" s="46"/>
      <c r="G35" s="47"/>
      <c r="H35" s="48"/>
      <c r="J35" s="63"/>
    </row>
    <row r="36" spans="1:10" x14ac:dyDescent="0.15">
      <c r="A36" s="49">
        <v>1</v>
      </c>
      <c r="B36" s="46" t="s">
        <v>824</v>
      </c>
      <c r="C36" s="46"/>
      <c r="D36" s="46"/>
      <c r="E36" s="46"/>
      <c r="F36" s="46"/>
      <c r="G36" s="47"/>
      <c r="H36" s="48"/>
    </row>
    <row r="37" spans="1:10" x14ac:dyDescent="0.15">
      <c r="A37" s="49"/>
      <c r="B37" s="46"/>
      <c r="C37" s="46"/>
      <c r="D37" s="46"/>
      <c r="E37" s="46"/>
      <c r="F37" s="46"/>
      <c r="G37" s="47"/>
      <c r="H37" s="48"/>
    </row>
    <row r="38" spans="1:10" x14ac:dyDescent="0.15">
      <c r="A38" s="49">
        <v>2</v>
      </c>
      <c r="B38" s="46" t="s">
        <v>9</v>
      </c>
      <c r="C38" s="46"/>
      <c r="D38" s="46"/>
      <c r="E38" s="46"/>
      <c r="F38" s="46"/>
      <c r="G38" s="47"/>
      <c r="H38" s="48"/>
    </row>
    <row r="39" spans="1:10" x14ac:dyDescent="0.15">
      <c r="A39" s="49"/>
      <c r="B39" s="46"/>
      <c r="C39" s="46"/>
      <c r="D39" s="46"/>
      <c r="E39" s="46"/>
      <c r="F39" s="46"/>
      <c r="G39" s="47"/>
      <c r="H39" s="48"/>
    </row>
    <row r="40" spans="1:10" x14ac:dyDescent="0.15">
      <c r="A40" s="49">
        <v>3</v>
      </c>
      <c r="B40" s="46" t="s">
        <v>11</v>
      </c>
      <c r="C40" s="46"/>
      <c r="D40" s="46"/>
      <c r="E40" s="46"/>
      <c r="F40" s="46"/>
      <c r="G40" s="47"/>
      <c r="H40" s="48"/>
    </row>
    <row r="41" spans="1:10" x14ac:dyDescent="0.15">
      <c r="A41" s="49"/>
      <c r="B41" s="46" t="s">
        <v>167</v>
      </c>
      <c r="C41" s="46"/>
      <c r="D41" s="46"/>
      <c r="E41" s="46"/>
      <c r="F41" s="46"/>
      <c r="G41" s="47"/>
      <c r="H41" s="48"/>
    </row>
    <row r="42" spans="1:10" x14ac:dyDescent="0.15">
      <c r="A42" s="49"/>
      <c r="B42" s="46" t="s">
        <v>13</v>
      </c>
      <c r="C42" s="46"/>
      <c r="D42" s="46"/>
      <c r="E42" s="46"/>
      <c r="F42" s="46"/>
      <c r="G42" s="47"/>
      <c r="H42" s="48"/>
    </row>
    <row r="43" spans="1:10" x14ac:dyDescent="0.15">
      <c r="A43" s="59"/>
      <c r="B43" s="60"/>
      <c r="C43" s="60"/>
      <c r="D43" s="60"/>
      <c r="E43" s="60"/>
      <c r="F43" s="60"/>
      <c r="G43" s="61"/>
      <c r="H43" s="62"/>
    </row>
  </sheetData>
  <customSheetViews>
    <customSheetView guid="{A86ADA93-E1B8-41D6-BE06-75F0585B8915}" showRuler="0" topLeftCell="A22">
      <selection activeCell="D1" sqref="D1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D1" sqref="D1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A2:C2"/>
    <mergeCell ref="A3:C3"/>
    <mergeCell ref="B4:C4"/>
    <mergeCell ref="B23:C23"/>
  </mergeCells>
  <phoneticPr fontId="24" type="noConversion"/>
  <pageMargins left="0.75" right="0.75" top="1" bottom="1" header="0.5" footer="0.5"/>
  <pageSetup orientation="portrait" r:id="rId3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I107"/>
  <sheetViews>
    <sheetView topLeftCell="A88" workbookViewId="0">
      <selection activeCell="F76" sqref="F76"/>
    </sheetView>
  </sheetViews>
  <sheetFormatPr defaultRowHeight="12.75" x14ac:dyDescent="0.2"/>
  <cols>
    <col min="1" max="1" width="2.7109375" style="6" customWidth="1"/>
    <col min="2" max="2" width="43.140625" style="6" customWidth="1"/>
    <col min="3" max="3" width="28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2.5703125" style="32" customWidth="1"/>
    <col min="8" max="8" width="9.28515625" style="33" customWidth="1"/>
    <col min="10" max="16384" width="9.140625" style="6"/>
  </cols>
  <sheetData>
    <row r="1" spans="1:9" x14ac:dyDescent="0.2">
      <c r="A1" s="1"/>
      <c r="B1" s="2"/>
      <c r="C1" s="3" t="s">
        <v>789</v>
      </c>
      <c r="D1" s="2"/>
      <c r="E1" s="2"/>
      <c r="F1" s="2"/>
      <c r="G1" s="4"/>
      <c r="H1" s="5"/>
      <c r="I1" s="6"/>
    </row>
    <row r="2" spans="1:9" ht="27.7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  <c r="I2" s="6"/>
    </row>
    <row r="3" spans="1:9" x14ac:dyDescent="0.2">
      <c r="A3" s="118" t="s">
        <v>1350</v>
      </c>
      <c r="B3" s="119"/>
      <c r="C3" s="119"/>
      <c r="D3" s="12"/>
      <c r="E3" s="12"/>
      <c r="F3" s="12"/>
      <c r="G3" s="13"/>
      <c r="H3" s="14"/>
      <c r="I3" s="6"/>
    </row>
    <row r="4" spans="1:9" x14ac:dyDescent="0.2">
      <c r="A4" s="15"/>
      <c r="B4" s="120" t="s">
        <v>1351</v>
      </c>
      <c r="C4" s="119"/>
      <c r="D4" s="12"/>
      <c r="E4" s="12"/>
      <c r="F4" s="12"/>
      <c r="G4" s="13"/>
      <c r="H4" s="14"/>
      <c r="I4" s="6"/>
    </row>
    <row r="5" spans="1:9" x14ac:dyDescent="0.2">
      <c r="A5" s="15"/>
      <c r="B5" s="16" t="s">
        <v>1352</v>
      </c>
      <c r="C5" s="12" t="s">
        <v>1364</v>
      </c>
      <c r="D5" s="12" t="s">
        <v>1365</v>
      </c>
      <c r="E5" s="12" t="s">
        <v>1355</v>
      </c>
      <c r="F5" s="12">
        <v>210000</v>
      </c>
      <c r="G5" s="13">
        <v>4048.38</v>
      </c>
      <c r="H5" s="14">
        <v>7.06</v>
      </c>
      <c r="I5" s="6"/>
    </row>
    <row r="6" spans="1:9" x14ac:dyDescent="0.2">
      <c r="A6" s="15"/>
      <c r="B6" s="16" t="s">
        <v>1352</v>
      </c>
      <c r="C6" s="12" t="s">
        <v>1353</v>
      </c>
      <c r="D6" s="12" t="s">
        <v>1354</v>
      </c>
      <c r="E6" s="12" t="s">
        <v>1355</v>
      </c>
      <c r="F6" s="12">
        <v>120000</v>
      </c>
      <c r="G6" s="13">
        <v>3615.6</v>
      </c>
      <c r="H6" s="14">
        <v>6.31</v>
      </c>
      <c r="I6" s="6"/>
    </row>
    <row r="7" spans="1:9" x14ac:dyDescent="0.2">
      <c r="A7" s="15"/>
      <c r="B7" s="16" t="s">
        <v>1352</v>
      </c>
      <c r="C7" s="12" t="s">
        <v>1372</v>
      </c>
      <c r="D7" s="12" t="s">
        <v>1373</v>
      </c>
      <c r="E7" s="12" t="s">
        <v>1361</v>
      </c>
      <c r="F7" s="12">
        <v>390000</v>
      </c>
      <c r="G7" s="13">
        <v>3446.24</v>
      </c>
      <c r="H7" s="14">
        <v>6.01</v>
      </c>
      <c r="I7" s="6"/>
    </row>
    <row r="8" spans="1:9" x14ac:dyDescent="0.2">
      <c r="A8" s="15"/>
      <c r="B8" s="16" t="s">
        <v>1352</v>
      </c>
      <c r="C8" s="12" t="s">
        <v>1377</v>
      </c>
      <c r="D8" s="12" t="s">
        <v>1378</v>
      </c>
      <c r="E8" s="12" t="s">
        <v>1379</v>
      </c>
      <c r="F8" s="12">
        <v>380000</v>
      </c>
      <c r="G8" s="13">
        <v>3125.12</v>
      </c>
      <c r="H8" s="14">
        <v>5.45</v>
      </c>
      <c r="I8" s="6"/>
    </row>
    <row r="9" spans="1:9" x14ac:dyDescent="0.2">
      <c r="A9" s="15"/>
      <c r="B9" s="16" t="s">
        <v>1352</v>
      </c>
      <c r="C9" s="12" t="s">
        <v>1356</v>
      </c>
      <c r="D9" s="12" t="s">
        <v>1357</v>
      </c>
      <c r="E9" s="12" t="s">
        <v>1358</v>
      </c>
      <c r="F9" s="12">
        <v>740000</v>
      </c>
      <c r="G9" s="13">
        <v>2518.96</v>
      </c>
      <c r="H9" s="14">
        <v>4.4000000000000004</v>
      </c>
      <c r="I9" s="6"/>
    </row>
    <row r="10" spans="1:9" x14ac:dyDescent="0.2">
      <c r="A10" s="15"/>
      <c r="B10" s="16" t="s">
        <v>1352</v>
      </c>
      <c r="C10" s="12" t="s">
        <v>1385</v>
      </c>
      <c r="D10" s="12" t="s">
        <v>1386</v>
      </c>
      <c r="E10" s="12" t="s">
        <v>1387</v>
      </c>
      <c r="F10" s="12">
        <v>350000</v>
      </c>
      <c r="G10" s="13">
        <v>2076.5500000000002</v>
      </c>
      <c r="H10" s="14">
        <v>3.62</v>
      </c>
      <c r="I10" s="6"/>
    </row>
    <row r="11" spans="1:9" x14ac:dyDescent="0.2">
      <c r="A11" s="15"/>
      <c r="B11" s="16" t="s">
        <v>1352</v>
      </c>
      <c r="C11" s="12" t="s">
        <v>354</v>
      </c>
      <c r="D11" s="12" t="s">
        <v>355</v>
      </c>
      <c r="E11" s="12" t="s">
        <v>1400</v>
      </c>
      <c r="F11" s="12">
        <v>1200000</v>
      </c>
      <c r="G11" s="13">
        <v>2019</v>
      </c>
      <c r="H11" s="14">
        <v>3.52</v>
      </c>
      <c r="I11" s="6"/>
    </row>
    <row r="12" spans="1:9" x14ac:dyDescent="0.2">
      <c r="A12" s="15"/>
      <c r="B12" s="16" t="s">
        <v>1352</v>
      </c>
      <c r="C12" s="12" t="s">
        <v>282</v>
      </c>
      <c r="D12" s="12" t="s">
        <v>503</v>
      </c>
      <c r="E12" s="12" t="s">
        <v>1454</v>
      </c>
      <c r="F12" s="12">
        <v>600000</v>
      </c>
      <c r="G12" s="13">
        <v>1995</v>
      </c>
      <c r="H12" s="14">
        <v>3.48</v>
      </c>
      <c r="I12" s="6"/>
    </row>
    <row r="13" spans="1:9" x14ac:dyDescent="0.2">
      <c r="A13" s="15"/>
      <c r="B13" s="16" t="s">
        <v>1352</v>
      </c>
      <c r="C13" s="12" t="s">
        <v>1366</v>
      </c>
      <c r="D13" s="12" t="s">
        <v>1367</v>
      </c>
      <c r="E13" s="12" t="s">
        <v>1368</v>
      </c>
      <c r="F13" s="12">
        <v>235000</v>
      </c>
      <c r="G13" s="13">
        <v>1795.99</v>
      </c>
      <c r="H13" s="14">
        <v>3.13</v>
      </c>
      <c r="I13" s="6"/>
    </row>
    <row r="14" spans="1:9" x14ac:dyDescent="0.2">
      <c r="A14" s="15"/>
      <c r="B14" s="16" t="s">
        <v>1352</v>
      </c>
      <c r="C14" s="12" t="s">
        <v>513</v>
      </c>
      <c r="D14" s="12" t="s">
        <v>514</v>
      </c>
      <c r="E14" s="12" t="s">
        <v>320</v>
      </c>
      <c r="F14" s="12">
        <v>775000</v>
      </c>
      <c r="G14" s="13">
        <v>1770.88</v>
      </c>
      <c r="H14" s="14">
        <v>3.09</v>
      </c>
      <c r="I14" s="6"/>
    </row>
    <row r="15" spans="1:9" x14ac:dyDescent="0.2">
      <c r="A15" s="15"/>
      <c r="B15" s="16" t="s">
        <v>1352</v>
      </c>
      <c r="C15" s="12" t="s">
        <v>1362</v>
      </c>
      <c r="D15" s="12" t="s">
        <v>1363</v>
      </c>
      <c r="E15" s="12" t="s">
        <v>1361</v>
      </c>
      <c r="F15" s="12">
        <v>298500</v>
      </c>
      <c r="G15" s="13">
        <v>1770.25</v>
      </c>
      <c r="H15" s="14">
        <v>3.09</v>
      </c>
      <c r="I15" s="6"/>
    </row>
    <row r="16" spans="1:9" x14ac:dyDescent="0.2">
      <c r="A16" s="15"/>
      <c r="B16" s="16" t="s">
        <v>1352</v>
      </c>
      <c r="C16" s="12" t="s">
        <v>515</v>
      </c>
      <c r="D16" s="12" t="s">
        <v>516</v>
      </c>
      <c r="E16" s="12" t="s">
        <v>1361</v>
      </c>
      <c r="F16" s="12">
        <v>475000</v>
      </c>
      <c r="G16" s="13">
        <v>1751.56</v>
      </c>
      <c r="H16" s="14">
        <v>3.06</v>
      </c>
      <c r="I16" s="6"/>
    </row>
    <row r="17" spans="1:9" x14ac:dyDescent="0.2">
      <c r="A17" s="15"/>
      <c r="B17" s="16" t="s">
        <v>1352</v>
      </c>
      <c r="C17" s="12" t="s">
        <v>346</v>
      </c>
      <c r="D17" s="12" t="s">
        <v>347</v>
      </c>
      <c r="E17" s="12" t="s">
        <v>1384</v>
      </c>
      <c r="F17" s="12">
        <v>500000</v>
      </c>
      <c r="G17" s="13">
        <v>1594.25</v>
      </c>
      <c r="H17" s="14">
        <v>2.78</v>
      </c>
      <c r="I17" s="6"/>
    </row>
    <row r="18" spans="1:9" x14ac:dyDescent="0.2">
      <c r="A18" s="15"/>
      <c r="B18" s="16" t="s">
        <v>1352</v>
      </c>
      <c r="C18" s="12" t="s">
        <v>1398</v>
      </c>
      <c r="D18" s="12" t="s">
        <v>1399</v>
      </c>
      <c r="E18" s="12" t="s">
        <v>1400</v>
      </c>
      <c r="F18" s="12">
        <v>500000</v>
      </c>
      <c r="G18" s="13">
        <v>1593.25</v>
      </c>
      <c r="H18" s="14">
        <v>2.78</v>
      </c>
      <c r="I18" s="6"/>
    </row>
    <row r="19" spans="1:9" x14ac:dyDescent="0.2">
      <c r="A19" s="15"/>
      <c r="B19" s="16" t="s">
        <v>1352</v>
      </c>
      <c r="C19" s="12" t="s">
        <v>790</v>
      </c>
      <c r="D19" s="12" t="s">
        <v>791</v>
      </c>
      <c r="E19" s="12" t="s">
        <v>1397</v>
      </c>
      <c r="F19" s="12">
        <v>633000</v>
      </c>
      <c r="G19" s="13">
        <v>1455.58</v>
      </c>
      <c r="H19" s="14">
        <v>2.54</v>
      </c>
      <c r="I19" s="6"/>
    </row>
    <row r="20" spans="1:9" x14ac:dyDescent="0.2">
      <c r="A20" s="15"/>
      <c r="B20" s="16" t="s">
        <v>1352</v>
      </c>
      <c r="C20" s="12" t="s">
        <v>507</v>
      </c>
      <c r="D20" s="12" t="s">
        <v>508</v>
      </c>
      <c r="E20" s="12" t="s">
        <v>1355</v>
      </c>
      <c r="F20" s="12">
        <v>130000</v>
      </c>
      <c r="G20" s="13">
        <v>1413.36</v>
      </c>
      <c r="H20" s="14">
        <v>2.4700000000000002</v>
      </c>
      <c r="I20" s="6"/>
    </row>
    <row r="21" spans="1:9" x14ac:dyDescent="0.2">
      <c r="A21" s="15"/>
      <c r="B21" s="16" t="s">
        <v>1352</v>
      </c>
      <c r="C21" s="12" t="s">
        <v>509</v>
      </c>
      <c r="D21" s="12" t="s">
        <v>510</v>
      </c>
      <c r="E21" s="12" t="s">
        <v>1454</v>
      </c>
      <c r="F21" s="12">
        <v>90000</v>
      </c>
      <c r="G21" s="13">
        <v>1222.7</v>
      </c>
      <c r="H21" s="14">
        <v>2.13</v>
      </c>
      <c r="I21" s="6"/>
    </row>
    <row r="22" spans="1:9" x14ac:dyDescent="0.2">
      <c r="A22" s="15"/>
      <c r="B22" s="16" t="s">
        <v>1352</v>
      </c>
      <c r="C22" s="12" t="s">
        <v>556</v>
      </c>
      <c r="D22" s="12" t="s">
        <v>557</v>
      </c>
      <c r="E22" s="12" t="s">
        <v>320</v>
      </c>
      <c r="F22" s="12">
        <v>349984</v>
      </c>
      <c r="G22" s="13">
        <v>1003.4</v>
      </c>
      <c r="H22" s="14">
        <v>1.75</v>
      </c>
      <c r="I22" s="6"/>
    </row>
    <row r="23" spans="1:9" x14ac:dyDescent="0.2">
      <c r="A23" s="15"/>
      <c r="B23" s="16" t="s">
        <v>1352</v>
      </c>
      <c r="C23" s="12" t="s">
        <v>529</v>
      </c>
      <c r="D23" s="12" t="s">
        <v>530</v>
      </c>
      <c r="E23" s="12" t="s">
        <v>1454</v>
      </c>
      <c r="F23" s="12">
        <v>50000</v>
      </c>
      <c r="G23" s="13">
        <v>993.73</v>
      </c>
      <c r="H23" s="14">
        <v>1.73</v>
      </c>
      <c r="I23" s="6"/>
    </row>
    <row r="24" spans="1:9" x14ac:dyDescent="0.2">
      <c r="A24" s="15"/>
      <c r="B24" s="16" t="s">
        <v>1352</v>
      </c>
      <c r="C24" s="12" t="s">
        <v>1382</v>
      </c>
      <c r="D24" s="12" t="s">
        <v>1383</v>
      </c>
      <c r="E24" s="12" t="s">
        <v>1384</v>
      </c>
      <c r="F24" s="12">
        <v>325000</v>
      </c>
      <c r="G24" s="13">
        <v>870.51</v>
      </c>
      <c r="H24" s="14">
        <v>1.52</v>
      </c>
      <c r="I24" s="6"/>
    </row>
    <row r="25" spans="1:9" x14ac:dyDescent="0.2">
      <c r="A25" s="15"/>
      <c r="B25" s="16" t="s">
        <v>1352</v>
      </c>
      <c r="C25" s="12" t="s">
        <v>381</v>
      </c>
      <c r="D25" s="12" t="s">
        <v>382</v>
      </c>
      <c r="E25" s="12" t="s">
        <v>1358</v>
      </c>
      <c r="F25" s="12">
        <v>600000</v>
      </c>
      <c r="G25" s="13">
        <v>863.1</v>
      </c>
      <c r="H25" s="14">
        <v>1.51</v>
      </c>
      <c r="I25" s="6"/>
    </row>
    <row r="26" spans="1:9" x14ac:dyDescent="0.2">
      <c r="A26" s="15"/>
      <c r="B26" s="16" t="s">
        <v>1352</v>
      </c>
      <c r="C26" s="12" t="s">
        <v>524</v>
      </c>
      <c r="D26" s="12" t="s">
        <v>525</v>
      </c>
      <c r="E26" s="12" t="s">
        <v>1358</v>
      </c>
      <c r="F26" s="12">
        <v>16000</v>
      </c>
      <c r="G26" s="13">
        <v>835.13</v>
      </c>
      <c r="H26" s="14">
        <v>1.46</v>
      </c>
      <c r="I26" s="6"/>
    </row>
    <row r="27" spans="1:9" x14ac:dyDescent="0.2">
      <c r="A27" s="15"/>
      <c r="B27" s="16" t="s">
        <v>1352</v>
      </c>
      <c r="C27" s="12" t="s">
        <v>1401</v>
      </c>
      <c r="D27" s="12" t="s">
        <v>1402</v>
      </c>
      <c r="E27" s="12" t="s">
        <v>1355</v>
      </c>
      <c r="F27" s="12">
        <v>62000</v>
      </c>
      <c r="G27" s="13">
        <v>828.17</v>
      </c>
      <c r="H27" s="14">
        <v>1.45</v>
      </c>
      <c r="I27" s="6"/>
    </row>
    <row r="28" spans="1:9" x14ac:dyDescent="0.2">
      <c r="A28" s="15"/>
      <c r="B28" s="16" t="s">
        <v>1352</v>
      </c>
      <c r="C28" s="12" t="s">
        <v>1414</v>
      </c>
      <c r="D28" s="12" t="s">
        <v>1415</v>
      </c>
      <c r="E28" s="12" t="s">
        <v>1387</v>
      </c>
      <c r="F28" s="12">
        <v>85327</v>
      </c>
      <c r="G28" s="13">
        <v>730.27</v>
      </c>
      <c r="H28" s="14">
        <v>1.27</v>
      </c>
      <c r="I28" s="6"/>
    </row>
    <row r="29" spans="1:9" x14ac:dyDescent="0.2">
      <c r="A29" s="15"/>
      <c r="B29" s="16" t="s">
        <v>1352</v>
      </c>
      <c r="C29" s="12" t="s">
        <v>1440</v>
      </c>
      <c r="D29" s="12" t="s">
        <v>1441</v>
      </c>
      <c r="E29" s="12" t="s">
        <v>1361</v>
      </c>
      <c r="F29" s="12">
        <v>40000</v>
      </c>
      <c r="G29" s="13">
        <v>645.96</v>
      </c>
      <c r="H29" s="14">
        <v>1.1299999999999999</v>
      </c>
      <c r="I29" s="6"/>
    </row>
    <row r="30" spans="1:9" x14ac:dyDescent="0.2">
      <c r="A30" s="15"/>
      <c r="B30" s="16" t="s">
        <v>1352</v>
      </c>
      <c r="C30" s="12" t="s">
        <v>1432</v>
      </c>
      <c r="D30" s="12" t="s">
        <v>1433</v>
      </c>
      <c r="E30" s="12" t="s">
        <v>1387</v>
      </c>
      <c r="F30" s="12">
        <v>27100</v>
      </c>
      <c r="G30" s="13">
        <v>645.29</v>
      </c>
      <c r="H30" s="14">
        <v>1.1299999999999999</v>
      </c>
      <c r="I30" s="6"/>
    </row>
    <row r="31" spans="1:9" x14ac:dyDescent="0.2">
      <c r="A31" s="15"/>
      <c r="B31" s="16" t="s">
        <v>1352</v>
      </c>
      <c r="C31" s="12" t="s">
        <v>1416</v>
      </c>
      <c r="D31" s="12" t="s">
        <v>1417</v>
      </c>
      <c r="E31" s="12" t="s">
        <v>1355</v>
      </c>
      <c r="F31" s="12">
        <v>130000</v>
      </c>
      <c r="G31" s="13">
        <v>614.97</v>
      </c>
      <c r="H31" s="14">
        <v>1.07</v>
      </c>
      <c r="I31" s="6"/>
    </row>
    <row r="32" spans="1:9" x14ac:dyDescent="0.2">
      <c r="A32" s="15"/>
      <c r="B32" s="16" t="s">
        <v>1352</v>
      </c>
      <c r="C32" s="12" t="s">
        <v>792</v>
      </c>
      <c r="D32" s="12" t="s">
        <v>793</v>
      </c>
      <c r="E32" s="12" t="s">
        <v>341</v>
      </c>
      <c r="F32" s="12">
        <v>500000</v>
      </c>
      <c r="G32" s="13">
        <v>593.5</v>
      </c>
      <c r="H32" s="14">
        <v>1.04</v>
      </c>
      <c r="I32" s="6"/>
    </row>
    <row r="33" spans="1:9" x14ac:dyDescent="0.2">
      <c r="A33" s="15"/>
      <c r="B33" s="16" t="s">
        <v>1352</v>
      </c>
      <c r="C33" s="12" t="s">
        <v>522</v>
      </c>
      <c r="D33" s="12" t="s">
        <v>523</v>
      </c>
      <c r="E33" s="12" t="s">
        <v>1459</v>
      </c>
      <c r="F33" s="12">
        <v>14285</v>
      </c>
      <c r="G33" s="13">
        <v>589.05999999999995</v>
      </c>
      <c r="H33" s="14">
        <v>1.03</v>
      </c>
      <c r="I33" s="6"/>
    </row>
    <row r="34" spans="1:9" x14ac:dyDescent="0.2">
      <c r="A34" s="15"/>
      <c r="B34" s="16" t="s">
        <v>1352</v>
      </c>
      <c r="C34" s="12" t="s">
        <v>333</v>
      </c>
      <c r="D34" s="12" t="s">
        <v>334</v>
      </c>
      <c r="E34" s="12" t="s">
        <v>1387</v>
      </c>
      <c r="F34" s="12">
        <v>60000</v>
      </c>
      <c r="G34" s="13">
        <v>582.21</v>
      </c>
      <c r="H34" s="14">
        <v>1.02</v>
      </c>
      <c r="I34" s="6"/>
    </row>
    <row r="35" spans="1:9" x14ac:dyDescent="0.2">
      <c r="A35" s="15"/>
      <c r="B35" s="16" t="s">
        <v>1352</v>
      </c>
      <c r="C35" s="12" t="s">
        <v>284</v>
      </c>
      <c r="D35" s="12" t="s">
        <v>285</v>
      </c>
      <c r="E35" s="12" t="s">
        <v>1361</v>
      </c>
      <c r="F35" s="12">
        <v>200000</v>
      </c>
      <c r="G35" s="13">
        <v>574.70000000000005</v>
      </c>
      <c r="H35" s="14">
        <v>1</v>
      </c>
      <c r="I35" s="6"/>
    </row>
    <row r="36" spans="1:9" x14ac:dyDescent="0.2">
      <c r="A36" s="15"/>
      <c r="B36" s="16" t="s">
        <v>1352</v>
      </c>
      <c r="C36" s="12" t="s">
        <v>339</v>
      </c>
      <c r="D36" s="12" t="s">
        <v>340</v>
      </c>
      <c r="E36" s="12" t="s">
        <v>341</v>
      </c>
      <c r="F36" s="12">
        <v>210000</v>
      </c>
      <c r="G36" s="13">
        <v>565.64</v>
      </c>
      <c r="H36" s="14">
        <v>0.99</v>
      </c>
      <c r="I36" s="6"/>
    </row>
    <row r="37" spans="1:9" x14ac:dyDescent="0.2">
      <c r="A37" s="15"/>
      <c r="B37" s="16" t="s">
        <v>1352</v>
      </c>
      <c r="C37" s="12" t="s">
        <v>794</v>
      </c>
      <c r="D37" s="12" t="s">
        <v>795</v>
      </c>
      <c r="E37" s="12" t="s">
        <v>314</v>
      </c>
      <c r="F37" s="12">
        <v>472558</v>
      </c>
      <c r="G37" s="13">
        <v>555.02</v>
      </c>
      <c r="H37" s="14">
        <v>0.97</v>
      </c>
      <c r="I37" s="6"/>
    </row>
    <row r="38" spans="1:9" x14ac:dyDescent="0.2">
      <c r="A38" s="15"/>
      <c r="B38" s="16" t="s">
        <v>1352</v>
      </c>
      <c r="C38" s="12" t="s">
        <v>527</v>
      </c>
      <c r="D38" s="12" t="s">
        <v>528</v>
      </c>
      <c r="E38" s="12" t="s">
        <v>1379</v>
      </c>
      <c r="F38" s="12">
        <v>165000</v>
      </c>
      <c r="G38" s="13">
        <v>546.55999999999995</v>
      </c>
      <c r="H38" s="14">
        <v>0.95</v>
      </c>
      <c r="I38" s="6"/>
    </row>
    <row r="39" spans="1:9" x14ac:dyDescent="0.2">
      <c r="A39" s="15"/>
      <c r="B39" s="16" t="s">
        <v>1352</v>
      </c>
      <c r="C39" s="12" t="s">
        <v>1452</v>
      </c>
      <c r="D39" s="12" t="s">
        <v>1453</v>
      </c>
      <c r="E39" s="12" t="s">
        <v>1454</v>
      </c>
      <c r="F39" s="12">
        <v>65000</v>
      </c>
      <c r="G39" s="13">
        <v>537.84</v>
      </c>
      <c r="H39" s="14">
        <v>0.94</v>
      </c>
      <c r="I39" s="6"/>
    </row>
    <row r="40" spans="1:9" x14ac:dyDescent="0.2">
      <c r="A40" s="15"/>
      <c r="B40" s="16" t="s">
        <v>1352</v>
      </c>
      <c r="C40" s="12" t="s">
        <v>221</v>
      </c>
      <c r="D40" s="12" t="s">
        <v>526</v>
      </c>
      <c r="E40" s="12" t="s">
        <v>1361</v>
      </c>
      <c r="F40" s="12">
        <v>50000</v>
      </c>
      <c r="G40" s="13">
        <v>503.93</v>
      </c>
      <c r="H40" s="14">
        <v>0.88</v>
      </c>
      <c r="I40" s="6"/>
    </row>
    <row r="41" spans="1:9" x14ac:dyDescent="0.2">
      <c r="A41" s="15"/>
      <c r="B41" s="16" t="s">
        <v>1352</v>
      </c>
      <c r="C41" s="12" t="s">
        <v>554</v>
      </c>
      <c r="D41" s="12" t="s">
        <v>555</v>
      </c>
      <c r="E41" s="12" t="s">
        <v>1397</v>
      </c>
      <c r="F41" s="12">
        <v>3000</v>
      </c>
      <c r="G41" s="13">
        <v>401.55</v>
      </c>
      <c r="H41" s="14">
        <v>0.7</v>
      </c>
      <c r="I41" s="6"/>
    </row>
    <row r="42" spans="1:9" x14ac:dyDescent="0.2">
      <c r="A42" s="15"/>
      <c r="B42" s="16" t="s">
        <v>1352</v>
      </c>
      <c r="C42" s="12" t="s">
        <v>531</v>
      </c>
      <c r="D42" s="12" t="s">
        <v>532</v>
      </c>
      <c r="E42" s="12" t="s">
        <v>320</v>
      </c>
      <c r="F42" s="12">
        <v>100000</v>
      </c>
      <c r="G42" s="13">
        <v>393.2</v>
      </c>
      <c r="H42" s="14">
        <v>0.69</v>
      </c>
      <c r="I42" s="6"/>
    </row>
    <row r="43" spans="1:9" x14ac:dyDescent="0.2">
      <c r="A43" s="15"/>
      <c r="B43" s="16" t="s">
        <v>1352</v>
      </c>
      <c r="C43" s="12" t="s">
        <v>546</v>
      </c>
      <c r="D43" s="12" t="s">
        <v>547</v>
      </c>
      <c r="E43" s="12" t="s">
        <v>323</v>
      </c>
      <c r="F43" s="12">
        <v>90000</v>
      </c>
      <c r="G43" s="13">
        <v>367.43</v>
      </c>
      <c r="H43" s="14">
        <v>0.64</v>
      </c>
      <c r="I43" s="6"/>
    </row>
    <row r="44" spans="1:9" x14ac:dyDescent="0.2">
      <c r="A44" s="15"/>
      <c r="B44" s="16" t="s">
        <v>1352</v>
      </c>
      <c r="C44" s="12" t="s">
        <v>1408</v>
      </c>
      <c r="D44" s="12" t="s">
        <v>1409</v>
      </c>
      <c r="E44" s="12" t="s">
        <v>1397</v>
      </c>
      <c r="F44" s="12">
        <v>3944</v>
      </c>
      <c r="G44" s="13">
        <v>356.88</v>
      </c>
      <c r="H44" s="14">
        <v>0.62</v>
      </c>
      <c r="I44" s="6"/>
    </row>
    <row r="45" spans="1:9" x14ac:dyDescent="0.2">
      <c r="A45" s="15"/>
      <c r="B45" s="16" t="s">
        <v>1352</v>
      </c>
      <c r="C45" s="12" t="s">
        <v>533</v>
      </c>
      <c r="D45" s="12" t="s">
        <v>534</v>
      </c>
      <c r="E45" s="12" t="s">
        <v>1358</v>
      </c>
      <c r="F45" s="12">
        <v>50000</v>
      </c>
      <c r="G45" s="13">
        <v>313.73</v>
      </c>
      <c r="H45" s="14">
        <v>0.55000000000000004</v>
      </c>
      <c r="I45" s="6"/>
    </row>
    <row r="46" spans="1:9" x14ac:dyDescent="0.2">
      <c r="A46" s="15"/>
      <c r="B46" s="16" t="s">
        <v>1352</v>
      </c>
      <c r="C46" s="12" t="s">
        <v>558</v>
      </c>
      <c r="D46" s="12" t="s">
        <v>559</v>
      </c>
      <c r="E46" s="12" t="s">
        <v>506</v>
      </c>
      <c r="F46" s="12">
        <v>35000</v>
      </c>
      <c r="G46" s="13">
        <v>299.79000000000002</v>
      </c>
      <c r="H46" s="14">
        <v>0.52</v>
      </c>
      <c r="I46" s="6"/>
    </row>
    <row r="47" spans="1:9" x14ac:dyDescent="0.2">
      <c r="A47" s="15"/>
      <c r="B47" s="16" t="s">
        <v>1352</v>
      </c>
      <c r="C47" s="12" t="s">
        <v>1392</v>
      </c>
      <c r="D47" s="12" t="s">
        <v>1393</v>
      </c>
      <c r="E47" s="12" t="s">
        <v>1394</v>
      </c>
      <c r="F47" s="12">
        <v>35000</v>
      </c>
      <c r="G47" s="13">
        <v>276.06</v>
      </c>
      <c r="H47" s="14">
        <v>0.48</v>
      </c>
      <c r="I47" s="6"/>
    </row>
    <row r="48" spans="1:9" x14ac:dyDescent="0.2">
      <c r="A48" s="15"/>
      <c r="B48" s="16" t="s">
        <v>1352</v>
      </c>
      <c r="C48" s="12" t="s">
        <v>1412</v>
      </c>
      <c r="D48" s="12" t="s">
        <v>1413</v>
      </c>
      <c r="E48" s="12" t="s">
        <v>1387</v>
      </c>
      <c r="F48" s="12">
        <v>34012</v>
      </c>
      <c r="G48" s="13">
        <v>243.32</v>
      </c>
      <c r="H48" s="14">
        <v>0.42</v>
      </c>
      <c r="I48" s="6"/>
    </row>
    <row r="49" spans="1:9" x14ac:dyDescent="0.2">
      <c r="A49" s="15"/>
      <c r="B49" s="16" t="s">
        <v>1352</v>
      </c>
      <c r="C49" s="12" t="s">
        <v>550</v>
      </c>
      <c r="D49" s="12" t="s">
        <v>551</v>
      </c>
      <c r="E49" s="12" t="s">
        <v>1459</v>
      </c>
      <c r="F49" s="12">
        <v>120000</v>
      </c>
      <c r="G49" s="13">
        <v>214.02</v>
      </c>
      <c r="H49" s="14">
        <v>0.37</v>
      </c>
      <c r="I49" s="6"/>
    </row>
    <row r="50" spans="1:9" x14ac:dyDescent="0.2">
      <c r="A50" s="15"/>
      <c r="B50" s="16" t="s">
        <v>1352</v>
      </c>
      <c r="C50" s="12" t="s">
        <v>535</v>
      </c>
      <c r="D50" s="12" t="s">
        <v>536</v>
      </c>
      <c r="E50" s="12" t="s">
        <v>1361</v>
      </c>
      <c r="F50" s="12">
        <v>75000</v>
      </c>
      <c r="G50" s="13">
        <v>213.45</v>
      </c>
      <c r="H50" s="14">
        <v>0.37</v>
      </c>
      <c r="I50" s="6"/>
    </row>
    <row r="51" spans="1:9" x14ac:dyDescent="0.2">
      <c r="A51" s="15"/>
      <c r="B51" s="16" t="s">
        <v>1352</v>
      </c>
      <c r="C51" s="12" t="s">
        <v>1380</v>
      </c>
      <c r="D51" s="12" t="s">
        <v>1381</v>
      </c>
      <c r="E51" s="12" t="s">
        <v>1358</v>
      </c>
      <c r="F51" s="12">
        <v>25237</v>
      </c>
      <c r="G51" s="13">
        <v>207.45</v>
      </c>
      <c r="H51" s="14">
        <v>0.36</v>
      </c>
      <c r="I51" s="6"/>
    </row>
    <row r="52" spans="1:9" x14ac:dyDescent="0.2">
      <c r="A52" s="15"/>
      <c r="B52" s="16" t="s">
        <v>1352</v>
      </c>
      <c r="C52" s="12" t="s">
        <v>615</v>
      </c>
      <c r="D52" s="12" t="s">
        <v>616</v>
      </c>
      <c r="E52" s="12" t="s">
        <v>314</v>
      </c>
      <c r="F52" s="12">
        <v>70000</v>
      </c>
      <c r="G52" s="13">
        <v>196.77</v>
      </c>
      <c r="H52" s="14">
        <v>0.34</v>
      </c>
      <c r="I52" s="6"/>
    </row>
    <row r="53" spans="1:9" x14ac:dyDescent="0.2">
      <c r="A53" s="15"/>
      <c r="B53" s="16" t="s">
        <v>1352</v>
      </c>
      <c r="C53" s="12" t="s">
        <v>504</v>
      </c>
      <c r="D53" s="12" t="s">
        <v>505</v>
      </c>
      <c r="E53" s="12" t="s">
        <v>506</v>
      </c>
      <c r="F53" s="12">
        <v>102984</v>
      </c>
      <c r="G53" s="13">
        <v>157.41</v>
      </c>
      <c r="H53" s="14">
        <v>0.27</v>
      </c>
      <c r="I53" s="6"/>
    </row>
    <row r="54" spans="1:9" x14ac:dyDescent="0.2">
      <c r="A54" s="15"/>
      <c r="B54" s="16" t="s">
        <v>1352</v>
      </c>
      <c r="C54" s="12" t="s">
        <v>1418</v>
      </c>
      <c r="D54" s="12" t="s">
        <v>1419</v>
      </c>
      <c r="E54" s="12" t="s">
        <v>1358</v>
      </c>
      <c r="F54" s="12">
        <v>18151</v>
      </c>
      <c r="G54" s="13">
        <v>88.03</v>
      </c>
      <c r="H54" s="14">
        <v>0.15</v>
      </c>
      <c r="I54" s="6"/>
    </row>
    <row r="55" spans="1:9" ht="13.5" thickBot="1" x14ac:dyDescent="0.25">
      <c r="A55" s="15"/>
      <c r="B55" s="12"/>
      <c r="C55" s="12"/>
      <c r="D55" s="12"/>
      <c r="E55" s="7" t="s">
        <v>1460</v>
      </c>
      <c r="F55" s="12"/>
      <c r="G55" s="17">
        <v>54020.749999999898</v>
      </c>
      <c r="H55" s="18">
        <v>94.239999999999895</v>
      </c>
      <c r="I55" s="6"/>
    </row>
    <row r="56" spans="1:9" ht="13.5" thickTop="1" x14ac:dyDescent="0.2">
      <c r="A56" s="15"/>
      <c r="B56" s="120" t="s">
        <v>1469</v>
      </c>
      <c r="C56" s="119"/>
      <c r="D56" s="12"/>
      <c r="E56" s="12"/>
      <c r="F56" s="12"/>
      <c r="G56" s="13"/>
      <c r="H56" s="14"/>
      <c r="I56" s="6"/>
    </row>
    <row r="57" spans="1:9" x14ac:dyDescent="0.2">
      <c r="A57" s="15"/>
      <c r="B57" s="16" t="s">
        <v>1352</v>
      </c>
      <c r="C57" s="12" t="s">
        <v>796</v>
      </c>
      <c r="D57" s="12" t="s">
        <v>797</v>
      </c>
      <c r="E57" s="12" t="s">
        <v>1355</v>
      </c>
      <c r="F57" s="12">
        <v>200000</v>
      </c>
      <c r="G57" s="13">
        <v>0</v>
      </c>
      <c r="H57" s="14">
        <v>0</v>
      </c>
      <c r="I57" s="6"/>
    </row>
    <row r="58" spans="1:9" x14ac:dyDescent="0.2">
      <c r="A58" s="15"/>
      <c r="B58" s="16" t="s">
        <v>1352</v>
      </c>
      <c r="C58" s="12" t="s">
        <v>798</v>
      </c>
      <c r="D58" s="12" t="s">
        <v>799</v>
      </c>
      <c r="E58" s="12" t="s">
        <v>1355</v>
      </c>
      <c r="F58" s="12">
        <v>200000</v>
      </c>
      <c r="G58" s="13">
        <v>0</v>
      </c>
      <c r="H58" s="14">
        <v>0</v>
      </c>
      <c r="I58" s="6"/>
    </row>
    <row r="59" spans="1:9" x14ac:dyDescent="0.2">
      <c r="A59" s="15"/>
      <c r="B59" s="16"/>
      <c r="C59" s="12"/>
      <c r="D59" s="12"/>
      <c r="E59" s="12"/>
      <c r="F59" s="12"/>
      <c r="G59" s="13"/>
      <c r="H59" s="14"/>
      <c r="I59" s="6"/>
    </row>
    <row r="60" spans="1:9" x14ac:dyDescent="0.2">
      <c r="A60" s="15"/>
      <c r="B60" s="120" t="s">
        <v>249</v>
      </c>
      <c r="C60" s="123"/>
      <c r="D60" s="12"/>
      <c r="E60" s="12"/>
      <c r="F60" s="12"/>
      <c r="G60" s="68">
        <f>+G61</f>
        <v>-2298.3159375</v>
      </c>
      <c r="H60" s="94">
        <f>+H61</f>
        <v>-4.0199999999999996</v>
      </c>
      <c r="I60" s="6"/>
    </row>
    <row r="61" spans="1:9" ht="13.5" thickBot="1" x14ac:dyDescent="0.25">
      <c r="A61" s="15"/>
      <c r="B61" s="12"/>
      <c r="C61" s="12"/>
      <c r="D61" s="12"/>
      <c r="E61" s="7" t="s">
        <v>1460</v>
      </c>
      <c r="F61" s="12"/>
      <c r="G61" s="95">
        <v>-2298.3159375</v>
      </c>
      <c r="H61" s="96">
        <v>-4.0199999999999996</v>
      </c>
      <c r="I61" s="6"/>
    </row>
    <row r="62" spans="1:9" ht="13.5" thickTop="1" x14ac:dyDescent="0.2">
      <c r="A62" s="15"/>
      <c r="B62" s="12"/>
      <c r="C62" s="12"/>
      <c r="D62" s="12"/>
      <c r="E62" s="12"/>
      <c r="F62" s="12"/>
      <c r="G62" s="13"/>
      <c r="H62" s="14"/>
      <c r="I62" s="6"/>
    </row>
    <row r="63" spans="1:9" x14ac:dyDescent="0.2">
      <c r="A63" s="15"/>
      <c r="B63" s="120" t="s">
        <v>1479</v>
      </c>
      <c r="C63" s="121"/>
      <c r="D63" s="12"/>
      <c r="E63" s="12"/>
      <c r="F63" s="12"/>
      <c r="G63" s="13"/>
      <c r="H63" s="14"/>
      <c r="I63" s="6"/>
    </row>
    <row r="64" spans="1:9" x14ac:dyDescent="0.2">
      <c r="A64" s="15"/>
      <c r="B64" s="122" t="s">
        <v>0</v>
      </c>
      <c r="C64" s="119"/>
      <c r="D64" s="12"/>
      <c r="E64" s="7" t="s">
        <v>1</v>
      </c>
      <c r="F64" s="12"/>
      <c r="G64" s="13"/>
      <c r="H64" s="14"/>
      <c r="I64" s="6"/>
    </row>
    <row r="65" spans="1:9" x14ac:dyDescent="0.2">
      <c r="A65" s="15"/>
      <c r="B65" s="12"/>
      <c r="C65" s="12" t="s">
        <v>2</v>
      </c>
      <c r="D65" s="12"/>
      <c r="E65" s="12" t="s">
        <v>800</v>
      </c>
      <c r="F65" s="12"/>
      <c r="G65" s="13">
        <v>350</v>
      </c>
      <c r="H65" s="14">
        <v>0.61</v>
      </c>
      <c r="I65" s="6"/>
    </row>
    <row r="66" spans="1:9" x14ac:dyDescent="0.2">
      <c r="A66" s="15"/>
      <c r="B66" s="12"/>
      <c r="C66" s="12" t="s">
        <v>2</v>
      </c>
      <c r="D66" s="12"/>
      <c r="E66" s="12" t="s">
        <v>250</v>
      </c>
      <c r="F66" s="12"/>
      <c r="G66" s="13">
        <v>300</v>
      </c>
      <c r="H66" s="14">
        <v>0.52</v>
      </c>
      <c r="I66" s="6"/>
    </row>
    <row r="67" spans="1:9" x14ac:dyDescent="0.2">
      <c r="A67" s="15"/>
      <c r="B67" s="12"/>
      <c r="C67" s="12" t="s">
        <v>2</v>
      </c>
      <c r="D67" s="12"/>
      <c r="E67" s="12" t="s">
        <v>632</v>
      </c>
      <c r="F67" s="12"/>
      <c r="G67" s="13">
        <v>200</v>
      </c>
      <c r="H67" s="14">
        <v>0.35</v>
      </c>
      <c r="I67" s="6"/>
    </row>
    <row r="68" spans="1:9" x14ac:dyDescent="0.2">
      <c r="A68" s="15"/>
      <c r="B68" s="12"/>
      <c r="C68" s="12" t="s">
        <v>2</v>
      </c>
      <c r="D68" s="12"/>
      <c r="E68" s="12" t="s">
        <v>251</v>
      </c>
      <c r="F68" s="12"/>
      <c r="G68" s="13">
        <v>200</v>
      </c>
      <c r="H68" s="14">
        <v>0.35</v>
      </c>
      <c r="I68" s="6"/>
    </row>
    <row r="69" spans="1:9" ht="13.5" thickBot="1" x14ac:dyDescent="0.25">
      <c r="A69" s="15"/>
      <c r="B69" s="12"/>
      <c r="C69" s="12"/>
      <c r="D69" s="12"/>
      <c r="E69" s="7" t="s">
        <v>1460</v>
      </c>
      <c r="F69" s="12"/>
      <c r="G69" s="17">
        <f>SUM(G65:G68)</f>
        <v>1050</v>
      </c>
      <c r="H69" s="17">
        <f>SUM(H65:H68)</f>
        <v>1.83</v>
      </c>
      <c r="I69" s="6"/>
    </row>
    <row r="70" spans="1:9" ht="13.5" thickTop="1" x14ac:dyDescent="0.2">
      <c r="A70" s="15"/>
      <c r="B70" s="16" t="s">
        <v>1352</v>
      </c>
      <c r="C70" s="12" t="s">
        <v>4</v>
      </c>
      <c r="D70" s="12"/>
      <c r="E70" s="12" t="s">
        <v>1352</v>
      </c>
      <c r="F70" s="12"/>
      <c r="G70" s="13">
        <v>2600</v>
      </c>
      <c r="H70" s="14">
        <v>4.54</v>
      </c>
      <c r="I70" s="6"/>
    </row>
    <row r="71" spans="1:9" x14ac:dyDescent="0.2">
      <c r="A71" s="15"/>
      <c r="B71" s="12"/>
      <c r="C71" s="12"/>
      <c r="D71" s="12"/>
      <c r="E71" s="12"/>
      <c r="F71" s="12"/>
      <c r="G71" s="13"/>
      <c r="H71" s="14"/>
    </row>
    <row r="72" spans="1:9" x14ac:dyDescent="0.2">
      <c r="A72" s="22" t="s">
        <v>5</v>
      </c>
      <c r="B72" s="12"/>
      <c r="C72" s="12"/>
      <c r="D72" s="12"/>
      <c r="E72" s="12"/>
      <c r="F72" s="12"/>
      <c r="G72" s="23">
        <v>1938.84</v>
      </c>
      <c r="H72" s="24">
        <v>3.41</v>
      </c>
      <c r="I72" s="6"/>
    </row>
    <row r="73" spans="1:9" x14ac:dyDescent="0.2">
      <c r="A73" s="15"/>
      <c r="B73" s="12"/>
      <c r="C73" s="12"/>
      <c r="D73" s="12"/>
      <c r="E73" s="12"/>
      <c r="F73" s="12"/>
      <c r="G73" s="13"/>
      <c r="H73" s="14"/>
    </row>
    <row r="74" spans="1:9" ht="13.5" thickBot="1" x14ac:dyDescent="0.25">
      <c r="A74" s="15"/>
      <c r="B74" s="12"/>
      <c r="C74" s="12"/>
      <c r="D74" s="12"/>
      <c r="E74" s="7" t="s">
        <v>6</v>
      </c>
      <c r="F74" s="12"/>
      <c r="G74" s="17">
        <v>57311.27</v>
      </c>
      <c r="H74" s="18">
        <v>100</v>
      </c>
      <c r="I74" s="6"/>
    </row>
    <row r="75" spans="1:9" ht="13.5" thickTop="1" x14ac:dyDescent="0.2">
      <c r="A75" s="15"/>
      <c r="B75" s="12"/>
      <c r="C75" s="12"/>
      <c r="D75" s="12"/>
      <c r="E75" s="12"/>
      <c r="F75" s="12"/>
      <c r="G75" s="13"/>
      <c r="H75" s="14"/>
    </row>
    <row r="76" spans="1:9" x14ac:dyDescent="0.2">
      <c r="A76" s="25" t="s">
        <v>7</v>
      </c>
      <c r="B76" s="12"/>
      <c r="C76" s="12"/>
      <c r="D76" s="12"/>
      <c r="E76" s="12"/>
      <c r="F76" s="12"/>
      <c r="G76" s="13"/>
      <c r="H76" s="14"/>
      <c r="I76" s="6"/>
    </row>
    <row r="77" spans="1:9" x14ac:dyDescent="0.2">
      <c r="A77" s="15">
        <v>1</v>
      </c>
      <c r="B77" s="12" t="s">
        <v>8</v>
      </c>
      <c r="C77" s="12"/>
      <c r="D77" s="12"/>
      <c r="E77" s="12"/>
      <c r="F77" s="12"/>
      <c r="G77" s="13"/>
      <c r="H77" s="14"/>
      <c r="I77" s="6"/>
    </row>
    <row r="78" spans="1:9" x14ac:dyDescent="0.2">
      <c r="A78" s="15"/>
      <c r="B78" s="12"/>
      <c r="C78" s="12"/>
      <c r="D78" s="12"/>
      <c r="E78" s="12"/>
      <c r="F78" s="12"/>
      <c r="G78" s="13"/>
      <c r="H78" s="14"/>
    </row>
    <row r="79" spans="1:9" x14ac:dyDescent="0.2">
      <c r="A79" s="15">
        <v>2</v>
      </c>
      <c r="B79" s="12" t="s">
        <v>9</v>
      </c>
      <c r="C79" s="12"/>
      <c r="D79" s="12"/>
      <c r="E79" s="12"/>
      <c r="F79" s="12"/>
      <c r="G79" s="13"/>
      <c r="H79" s="14"/>
      <c r="I79" s="6"/>
    </row>
    <row r="80" spans="1:9" x14ac:dyDescent="0.2">
      <c r="A80" s="15"/>
      <c r="B80" s="12"/>
      <c r="C80" s="12"/>
      <c r="D80" s="12"/>
      <c r="E80" s="12"/>
      <c r="F80" s="12"/>
      <c r="G80" s="13"/>
      <c r="H80" s="14"/>
    </row>
    <row r="81" spans="1:9" x14ac:dyDescent="0.2">
      <c r="A81" s="15">
        <v>3</v>
      </c>
      <c r="B81" s="12" t="s">
        <v>801</v>
      </c>
      <c r="C81" s="12"/>
      <c r="D81" s="12"/>
      <c r="E81" s="12"/>
      <c r="F81" s="12"/>
      <c r="G81" s="13"/>
      <c r="H81" s="14"/>
      <c r="I81" s="6"/>
    </row>
    <row r="82" spans="1:9" x14ac:dyDescent="0.2">
      <c r="A82" s="15"/>
      <c r="B82" s="12"/>
      <c r="C82" s="12"/>
      <c r="D82" s="12"/>
      <c r="E82" s="12"/>
      <c r="F82" s="12"/>
      <c r="G82" s="13"/>
      <c r="H82" s="14"/>
      <c r="I82" s="6"/>
    </row>
    <row r="83" spans="1:9" x14ac:dyDescent="0.2">
      <c r="A83" s="15">
        <v>4</v>
      </c>
      <c r="B83" s="12" t="s">
        <v>253</v>
      </c>
      <c r="C83" s="12"/>
      <c r="D83" s="12"/>
      <c r="E83" s="12"/>
      <c r="F83" s="12"/>
      <c r="G83" s="13"/>
      <c r="H83" s="14"/>
      <c r="I83" s="6"/>
    </row>
    <row r="84" spans="1:9" x14ac:dyDescent="0.2">
      <c r="A84" s="15"/>
      <c r="B84" s="12"/>
      <c r="C84" s="12"/>
      <c r="D84" s="12"/>
      <c r="E84" s="12"/>
      <c r="F84" s="12"/>
      <c r="G84" s="13"/>
      <c r="H84" s="14"/>
      <c r="I84" s="6"/>
    </row>
    <row r="85" spans="1:9" x14ac:dyDescent="0.2">
      <c r="A85" s="15"/>
      <c r="B85" s="12" t="s">
        <v>254</v>
      </c>
      <c r="C85" s="12" t="s">
        <v>255</v>
      </c>
      <c r="D85" s="12" t="s">
        <v>256</v>
      </c>
      <c r="E85" s="12" t="s">
        <v>257</v>
      </c>
      <c r="F85" s="12" t="s">
        <v>258</v>
      </c>
      <c r="G85" s="13"/>
      <c r="H85" s="14"/>
      <c r="I85" s="6"/>
    </row>
    <row r="86" spans="1:9" x14ac:dyDescent="0.2">
      <c r="A86" s="15"/>
      <c r="B86" s="12" t="s">
        <v>802</v>
      </c>
      <c r="C86" s="12" t="s">
        <v>399</v>
      </c>
      <c r="D86" s="12">
        <v>1653.8451</v>
      </c>
      <c r="E86" s="12">
        <v>1613.75</v>
      </c>
      <c r="F86" s="13">
        <v>128.13499999999999</v>
      </c>
      <c r="G86" s="13"/>
      <c r="H86" s="14"/>
      <c r="I86" s="6"/>
    </row>
    <row r="87" spans="1:9" x14ac:dyDescent="0.2">
      <c r="A87" s="15"/>
      <c r="B87" s="12" t="s">
        <v>398</v>
      </c>
      <c r="C87" s="12" t="s">
        <v>399</v>
      </c>
      <c r="D87" s="12">
        <v>361.2654</v>
      </c>
      <c r="E87" s="12">
        <v>290.64999999999998</v>
      </c>
      <c r="F87" s="13">
        <v>231.4863</v>
      </c>
      <c r="G87" s="13"/>
      <c r="H87" s="14"/>
      <c r="I87" s="6"/>
    </row>
    <row r="88" spans="1:9" x14ac:dyDescent="0.2">
      <c r="A88" s="15"/>
      <c r="B88" s="12" t="s">
        <v>418</v>
      </c>
      <c r="C88" s="12" t="s">
        <v>399</v>
      </c>
      <c r="D88" s="12">
        <v>286.76499999999999</v>
      </c>
      <c r="E88" s="12">
        <v>271.14999999999998</v>
      </c>
      <c r="F88" s="13">
        <v>108.69499999999999</v>
      </c>
      <c r="G88" s="13"/>
      <c r="H88" s="14"/>
      <c r="I88" s="6"/>
    </row>
    <row r="89" spans="1:9" x14ac:dyDescent="0.2">
      <c r="A89" s="15"/>
      <c r="B89" s="12" t="s">
        <v>803</v>
      </c>
      <c r="C89" s="12" t="s">
        <v>399</v>
      </c>
      <c r="D89" s="12">
        <v>836.1155</v>
      </c>
      <c r="E89" s="12">
        <v>797.25</v>
      </c>
      <c r="F89" s="13">
        <v>54.737184374999998</v>
      </c>
      <c r="G89" s="13"/>
      <c r="H89" s="14"/>
      <c r="I89" s="6"/>
    </row>
    <row r="90" spans="1:9" x14ac:dyDescent="0.2">
      <c r="A90" s="15"/>
      <c r="B90" s="12" t="s">
        <v>1452</v>
      </c>
      <c r="C90" s="12" t="s">
        <v>399</v>
      </c>
      <c r="D90" s="12">
        <v>868.12369999999999</v>
      </c>
      <c r="E90" s="12">
        <v>837.25</v>
      </c>
      <c r="F90" s="13">
        <v>39.390749999999997</v>
      </c>
      <c r="G90" s="13"/>
      <c r="H90" s="14"/>
      <c r="I90" s="6"/>
    </row>
    <row r="91" spans="1:9" x14ac:dyDescent="0.2">
      <c r="A91" s="15"/>
      <c r="B91" s="12"/>
      <c r="C91" s="12"/>
      <c r="D91" s="12"/>
      <c r="E91" s="12"/>
      <c r="F91" s="12"/>
      <c r="G91" s="13"/>
      <c r="H91" s="14"/>
      <c r="I91" s="6"/>
    </row>
    <row r="92" spans="1:9" x14ac:dyDescent="0.2">
      <c r="A92" s="15"/>
      <c r="B92" s="7" t="s">
        <v>260</v>
      </c>
      <c r="C92" s="23">
        <v>-4.010233829227654</v>
      </c>
      <c r="D92" s="12"/>
      <c r="E92" s="12"/>
      <c r="F92" s="12"/>
      <c r="G92" s="13"/>
      <c r="H92" s="14"/>
      <c r="I92" s="6"/>
    </row>
    <row r="93" spans="1:9" x14ac:dyDescent="0.2">
      <c r="A93" s="15"/>
      <c r="B93" s="12"/>
      <c r="C93" s="12"/>
      <c r="D93" s="12"/>
      <c r="E93" s="12"/>
      <c r="F93" s="12"/>
      <c r="G93" s="13"/>
      <c r="H93" s="14"/>
      <c r="I93" s="6"/>
    </row>
    <row r="94" spans="1:9" x14ac:dyDescent="0.2">
      <c r="A94" s="15">
        <v>5</v>
      </c>
      <c r="B94" s="97" t="s">
        <v>277</v>
      </c>
      <c r="C94" s="12"/>
      <c r="D94" s="12"/>
      <c r="E94" s="12"/>
      <c r="F94" s="12"/>
      <c r="G94" s="13"/>
      <c r="H94" s="14"/>
      <c r="I94" s="6"/>
    </row>
    <row r="95" spans="1:9" x14ac:dyDescent="0.2">
      <c r="A95" s="15"/>
      <c r="B95" s="12" t="s">
        <v>14</v>
      </c>
      <c r="C95" s="12"/>
      <c r="D95" s="12">
        <v>891</v>
      </c>
      <c r="E95" s="12"/>
      <c r="F95" s="12"/>
      <c r="G95" s="13"/>
      <c r="H95" s="14"/>
      <c r="I95" s="6"/>
    </row>
    <row r="96" spans="1:9" x14ac:dyDescent="0.2">
      <c r="A96" s="15"/>
      <c r="B96" s="12" t="s">
        <v>15</v>
      </c>
      <c r="C96" s="12"/>
      <c r="D96" s="12">
        <v>491</v>
      </c>
      <c r="E96" s="12"/>
      <c r="F96" s="12"/>
      <c r="G96" s="13"/>
      <c r="H96" s="14"/>
      <c r="I96" s="6"/>
    </row>
    <row r="97" spans="1:9" x14ac:dyDescent="0.2">
      <c r="A97" s="15"/>
      <c r="B97" s="12" t="s">
        <v>16</v>
      </c>
      <c r="C97" s="12"/>
      <c r="D97" s="12">
        <v>2442.0100000000002</v>
      </c>
      <c r="E97" s="12" t="s">
        <v>17</v>
      </c>
      <c r="F97" s="12"/>
      <c r="G97" s="13"/>
      <c r="H97" s="14"/>
      <c r="I97" s="6"/>
    </row>
    <row r="98" spans="1:9" x14ac:dyDescent="0.2">
      <c r="A98" s="15"/>
      <c r="B98" s="12" t="s">
        <v>18</v>
      </c>
      <c r="C98" s="12"/>
      <c r="D98" s="12">
        <v>1135.05</v>
      </c>
      <c r="E98" s="12" t="s">
        <v>17</v>
      </c>
      <c r="F98" s="12"/>
      <c r="G98" s="13"/>
      <c r="H98" s="14"/>
      <c r="I98" s="6"/>
    </row>
    <row r="99" spans="1:9" x14ac:dyDescent="0.2">
      <c r="A99" s="15"/>
      <c r="B99" s="12" t="s">
        <v>19</v>
      </c>
      <c r="C99" s="12"/>
      <c r="D99" s="68">
        <v>-133.11000000000001</v>
      </c>
      <c r="E99" s="12" t="s">
        <v>17</v>
      </c>
      <c r="F99" s="12"/>
      <c r="G99" s="13"/>
      <c r="H99" s="14"/>
      <c r="I99" s="6"/>
    </row>
    <row r="100" spans="1:9" x14ac:dyDescent="0.2">
      <c r="A100" s="15"/>
      <c r="B100" s="12"/>
      <c r="C100" s="12"/>
      <c r="D100" s="12"/>
      <c r="E100" s="12"/>
      <c r="F100" s="12"/>
      <c r="G100" s="13"/>
      <c r="H100" s="14"/>
      <c r="I100" s="6"/>
    </row>
    <row r="101" spans="1:9" x14ac:dyDescent="0.2">
      <c r="A101" s="15">
        <v>6</v>
      </c>
      <c r="B101" s="97" t="s">
        <v>279</v>
      </c>
      <c r="C101" s="12"/>
      <c r="D101" s="12"/>
      <c r="E101" s="12"/>
      <c r="F101" s="12"/>
      <c r="G101" s="13"/>
      <c r="H101" s="14"/>
      <c r="I101" s="6"/>
    </row>
    <row r="102" spans="1:9" x14ac:dyDescent="0.2">
      <c r="A102" s="15"/>
      <c r="B102" s="12" t="s">
        <v>14</v>
      </c>
      <c r="C102" s="12"/>
      <c r="D102" s="12">
        <v>595</v>
      </c>
      <c r="E102" s="12"/>
      <c r="F102" s="12"/>
      <c r="G102" s="13"/>
      <c r="H102" s="14"/>
      <c r="I102" s="6"/>
    </row>
    <row r="103" spans="1:9" x14ac:dyDescent="0.2">
      <c r="A103" s="15"/>
      <c r="B103" s="12" t="s">
        <v>15</v>
      </c>
      <c r="C103" s="12"/>
      <c r="D103" s="12">
        <v>963</v>
      </c>
      <c r="E103" s="12"/>
      <c r="F103" s="12"/>
      <c r="G103" s="13"/>
      <c r="H103" s="14"/>
      <c r="I103" s="6"/>
    </row>
    <row r="104" spans="1:9" x14ac:dyDescent="0.2">
      <c r="A104" s="15"/>
      <c r="B104" s="12" t="s">
        <v>16</v>
      </c>
      <c r="C104" s="12"/>
      <c r="D104" s="12">
        <v>1019.16</v>
      </c>
      <c r="E104" s="12" t="s">
        <v>17</v>
      </c>
      <c r="F104" s="12"/>
      <c r="G104" s="13"/>
      <c r="H104" s="14"/>
      <c r="I104" s="6"/>
    </row>
    <row r="105" spans="1:9" x14ac:dyDescent="0.2">
      <c r="A105" s="15"/>
      <c r="B105" s="12" t="s">
        <v>18</v>
      </c>
      <c r="C105" s="12"/>
      <c r="D105" s="12">
        <v>2840.15</v>
      </c>
      <c r="E105" s="12" t="s">
        <v>17</v>
      </c>
      <c r="F105" s="12"/>
      <c r="G105" s="13"/>
      <c r="H105" s="14"/>
      <c r="I105" s="6"/>
    </row>
    <row r="106" spans="1:9" x14ac:dyDescent="0.2">
      <c r="A106" s="15"/>
      <c r="B106" s="12" t="s">
        <v>19</v>
      </c>
      <c r="C106" s="12"/>
      <c r="D106" s="12">
        <v>22.53</v>
      </c>
      <c r="E106" s="12" t="s">
        <v>17</v>
      </c>
      <c r="F106" s="12"/>
      <c r="G106" s="13"/>
      <c r="H106" s="14"/>
      <c r="I106" s="6"/>
    </row>
    <row r="107" spans="1:9" x14ac:dyDescent="0.2">
      <c r="A107" s="28"/>
      <c r="B107" s="29"/>
      <c r="C107" s="29"/>
      <c r="D107" s="29"/>
      <c r="E107" s="29"/>
      <c r="F107" s="29"/>
      <c r="G107" s="30"/>
      <c r="H107" s="31"/>
    </row>
  </sheetData>
  <customSheetViews>
    <customSheetView guid="{A86ADA93-E1B8-41D6-BE06-75F0585B8915}" showRuler="0" topLeftCell="A76">
      <selection activeCell="C101" sqref="C101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76">
      <selection activeCell="D106" sqref="D106"/>
      <pageMargins left="0.75" right="0.75" top="1" bottom="1" header="0.5" footer="0.5"/>
      <pageSetup orientation="portrait" r:id="rId2"/>
      <headerFooter alignWithMargins="0"/>
    </customSheetView>
  </customSheetViews>
  <mergeCells count="7">
    <mergeCell ref="B60:C60"/>
    <mergeCell ref="B63:C63"/>
    <mergeCell ref="B64:C64"/>
    <mergeCell ref="A2:C2"/>
    <mergeCell ref="A3:C3"/>
    <mergeCell ref="B4:C4"/>
    <mergeCell ref="B56:C56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27"/>
  <sheetViews>
    <sheetView workbookViewId="0">
      <selection activeCell="G14" sqref="G1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9" width="9.140625" style="39"/>
    <col min="10" max="10" width="10.140625" style="39" bestFit="1" customWidth="1"/>
    <col min="11" max="16384" width="9.140625" style="39"/>
  </cols>
  <sheetData>
    <row r="1" spans="1:10" x14ac:dyDescent="0.15">
      <c r="A1" s="34"/>
      <c r="B1" s="35"/>
      <c r="C1" s="36" t="s">
        <v>780</v>
      </c>
      <c r="D1" s="35"/>
      <c r="E1" s="35"/>
      <c r="F1" s="35"/>
      <c r="G1" s="37"/>
      <c r="H1" s="38"/>
    </row>
    <row r="2" spans="1:10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10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10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10" x14ac:dyDescent="0.15">
      <c r="A5" s="49"/>
      <c r="B5" s="51" t="s">
        <v>209</v>
      </c>
      <c r="C5" s="46" t="s">
        <v>636</v>
      </c>
      <c r="D5" s="46" t="s">
        <v>781</v>
      </c>
      <c r="E5" s="46" t="s">
        <v>159</v>
      </c>
      <c r="F5" s="46">
        <v>2500</v>
      </c>
      <c r="G5" s="47">
        <v>2498.62</v>
      </c>
      <c r="H5" s="48">
        <v>10.91</v>
      </c>
    </row>
    <row r="6" spans="1:10" x14ac:dyDescent="0.15">
      <c r="A6" s="49"/>
      <c r="B6" s="51" t="s">
        <v>156</v>
      </c>
      <c r="C6" s="46" t="s">
        <v>708</v>
      </c>
      <c r="D6" s="46" t="s">
        <v>782</v>
      </c>
      <c r="E6" s="46" t="s">
        <v>159</v>
      </c>
      <c r="F6" s="46">
        <v>500</v>
      </c>
      <c r="G6" s="47">
        <v>2476.65</v>
      </c>
      <c r="H6" s="48">
        <v>10.82</v>
      </c>
    </row>
    <row r="7" spans="1:10" x14ac:dyDescent="0.15">
      <c r="A7" s="49"/>
      <c r="B7" s="51" t="s">
        <v>209</v>
      </c>
      <c r="C7" s="46" t="s">
        <v>211</v>
      </c>
      <c r="D7" s="46" t="s">
        <v>783</v>
      </c>
      <c r="E7" s="46" t="s">
        <v>159</v>
      </c>
      <c r="F7" s="46">
        <v>2500</v>
      </c>
      <c r="G7" s="47">
        <v>2472.48</v>
      </c>
      <c r="H7" s="48">
        <v>10.8</v>
      </c>
    </row>
    <row r="8" spans="1:10" x14ac:dyDescent="0.15">
      <c r="A8" s="49"/>
      <c r="B8" s="51" t="s">
        <v>209</v>
      </c>
      <c r="C8" s="46" t="s">
        <v>1436</v>
      </c>
      <c r="D8" s="46" t="s">
        <v>784</v>
      </c>
      <c r="E8" s="46" t="s">
        <v>161</v>
      </c>
      <c r="F8" s="46">
        <v>2500</v>
      </c>
      <c r="G8" s="47">
        <v>2471.6</v>
      </c>
      <c r="H8" s="48">
        <v>10.79</v>
      </c>
    </row>
    <row r="9" spans="1:10" x14ac:dyDescent="0.15">
      <c r="A9" s="49"/>
      <c r="B9" s="51" t="s">
        <v>209</v>
      </c>
      <c r="C9" s="46" t="s">
        <v>241</v>
      </c>
      <c r="D9" s="46" t="s">
        <v>785</v>
      </c>
      <c r="E9" s="46" t="s">
        <v>159</v>
      </c>
      <c r="F9" s="46">
        <v>2500</v>
      </c>
      <c r="G9" s="47">
        <v>2464.36</v>
      </c>
      <c r="H9" s="48">
        <v>10.76</v>
      </c>
    </row>
    <row r="10" spans="1:10" x14ac:dyDescent="0.15">
      <c r="A10" s="49"/>
      <c r="B10" s="51" t="s">
        <v>209</v>
      </c>
      <c r="C10" s="46" t="s">
        <v>786</v>
      </c>
      <c r="D10" s="46" t="s">
        <v>787</v>
      </c>
      <c r="E10" s="46" t="s">
        <v>159</v>
      </c>
      <c r="F10" s="46">
        <v>2500</v>
      </c>
      <c r="G10" s="47">
        <v>2460.09</v>
      </c>
      <c r="H10" s="48">
        <v>10.74</v>
      </c>
    </row>
    <row r="11" spans="1:10" ht="9.75" thickBot="1" x14ac:dyDescent="0.2">
      <c r="A11" s="49"/>
      <c r="B11" s="46"/>
      <c r="C11" s="46"/>
      <c r="D11" s="46"/>
      <c r="E11" s="40" t="s">
        <v>1460</v>
      </c>
      <c r="F11" s="46"/>
      <c r="G11" s="52">
        <v>14843.8</v>
      </c>
      <c r="H11" s="53">
        <v>64.819999999999993</v>
      </c>
      <c r="J11" s="63"/>
    </row>
    <row r="12" spans="1:10" ht="9.75" thickTop="1" x14ac:dyDescent="0.15">
      <c r="A12" s="49"/>
      <c r="B12" s="46"/>
      <c r="C12" s="46"/>
      <c r="D12" s="46"/>
      <c r="E12" s="46"/>
      <c r="F12" s="46"/>
      <c r="G12" s="47"/>
      <c r="H12" s="48"/>
      <c r="J12" s="63"/>
    </row>
    <row r="13" spans="1:10" x14ac:dyDescent="0.15">
      <c r="A13" s="49"/>
      <c r="B13" s="51" t="s">
        <v>1352</v>
      </c>
      <c r="C13" s="46" t="s">
        <v>4</v>
      </c>
      <c r="D13" s="46"/>
      <c r="E13" s="46" t="s">
        <v>1352</v>
      </c>
      <c r="F13" s="46"/>
      <c r="G13" s="47">
        <v>8000</v>
      </c>
      <c r="H13" s="48">
        <v>34.93</v>
      </c>
      <c r="J13" s="63"/>
    </row>
    <row r="14" spans="1:10" x14ac:dyDescent="0.15">
      <c r="A14" s="49"/>
      <c r="B14" s="46"/>
      <c r="C14" s="46"/>
      <c r="D14" s="46"/>
      <c r="E14" s="46"/>
      <c r="F14" s="46"/>
      <c r="G14" s="47"/>
      <c r="H14" s="48"/>
    </row>
    <row r="15" spans="1:10" x14ac:dyDescent="0.15">
      <c r="A15" s="54" t="s">
        <v>5</v>
      </c>
      <c r="B15" s="46"/>
      <c r="C15" s="46"/>
      <c r="D15" s="46"/>
      <c r="E15" s="46"/>
      <c r="F15" s="46"/>
      <c r="G15" s="55">
        <v>56.05</v>
      </c>
      <c r="H15" s="56">
        <v>0.25</v>
      </c>
    </row>
    <row r="16" spans="1:10" x14ac:dyDescent="0.15">
      <c r="A16" s="49"/>
      <c r="B16" s="46"/>
      <c r="C16" s="46"/>
      <c r="D16" s="46"/>
      <c r="E16" s="46"/>
      <c r="F16" s="46"/>
      <c r="G16" s="47"/>
      <c r="H16" s="48"/>
    </row>
    <row r="17" spans="1:8" ht="9.75" thickBot="1" x14ac:dyDescent="0.2">
      <c r="A17" s="49"/>
      <c r="B17" s="46"/>
      <c r="C17" s="46"/>
      <c r="D17" s="46"/>
      <c r="E17" s="40" t="s">
        <v>6</v>
      </c>
      <c r="F17" s="46"/>
      <c r="G17" s="52">
        <v>22899.85</v>
      </c>
      <c r="H17" s="53">
        <v>100</v>
      </c>
    </row>
    <row r="18" spans="1:8" ht="9.75" thickTop="1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58" t="s">
        <v>7</v>
      </c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1</v>
      </c>
      <c r="B20" s="46" t="s">
        <v>788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>
        <v>2</v>
      </c>
      <c r="B22" s="46" t="s">
        <v>9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49">
        <v>3</v>
      </c>
      <c r="B24" s="46" t="s">
        <v>11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 t="s">
        <v>167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 t="s">
        <v>13</v>
      </c>
      <c r="C26" s="46"/>
      <c r="D26" s="46"/>
      <c r="E26" s="46"/>
      <c r="F26" s="46"/>
      <c r="G26" s="47"/>
      <c r="H26" s="48"/>
    </row>
    <row r="27" spans="1:8" x14ac:dyDescent="0.15">
      <c r="A27" s="59"/>
      <c r="B27" s="60"/>
      <c r="C27" s="60"/>
      <c r="D27" s="60"/>
      <c r="E27" s="60"/>
      <c r="F27" s="60"/>
      <c r="G27" s="61"/>
      <c r="H27" s="62"/>
    </row>
  </sheetData>
  <customSheetViews>
    <customSheetView guid="{A86ADA93-E1B8-41D6-BE06-75F0585B8915}" showRuler="0">
      <selection activeCell="M6" sqref="M6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M6" sqref="M6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H24"/>
  <sheetViews>
    <sheetView workbookViewId="0">
      <selection activeCell="H14" sqref="H1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28515625" style="39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1321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1291</v>
      </c>
      <c r="D5" s="46" t="s">
        <v>1322</v>
      </c>
      <c r="E5" s="46" t="s">
        <v>159</v>
      </c>
      <c r="F5" s="46">
        <v>4400</v>
      </c>
      <c r="G5" s="47">
        <v>4044.82</v>
      </c>
      <c r="H5" s="48">
        <v>29.57</v>
      </c>
    </row>
    <row r="6" spans="1:8" x14ac:dyDescent="0.15">
      <c r="A6" s="49"/>
      <c r="B6" s="51" t="s">
        <v>209</v>
      </c>
      <c r="C6" s="46" t="s">
        <v>221</v>
      </c>
      <c r="D6" s="46" t="s">
        <v>1323</v>
      </c>
      <c r="E6" s="46" t="s">
        <v>159</v>
      </c>
      <c r="F6" s="46">
        <v>4400</v>
      </c>
      <c r="G6" s="47">
        <v>4036.52</v>
      </c>
      <c r="H6" s="48">
        <v>29.51</v>
      </c>
    </row>
    <row r="7" spans="1:8" x14ac:dyDescent="0.15">
      <c r="A7" s="49"/>
      <c r="B7" s="51" t="s">
        <v>209</v>
      </c>
      <c r="C7" s="46" t="s">
        <v>621</v>
      </c>
      <c r="D7" s="46" t="s">
        <v>1317</v>
      </c>
      <c r="E7" s="46" t="s">
        <v>159</v>
      </c>
      <c r="F7" s="46">
        <v>4000</v>
      </c>
      <c r="G7" s="47">
        <v>3655.02</v>
      </c>
      <c r="H7" s="48">
        <v>26.72</v>
      </c>
    </row>
    <row r="8" spans="1:8" x14ac:dyDescent="0.15">
      <c r="A8" s="49"/>
      <c r="B8" s="51" t="s">
        <v>209</v>
      </c>
      <c r="C8" s="46" t="s">
        <v>215</v>
      </c>
      <c r="D8" s="46" t="s">
        <v>1324</v>
      </c>
      <c r="E8" s="46" t="s">
        <v>161</v>
      </c>
      <c r="F8" s="46">
        <v>2000</v>
      </c>
      <c r="G8" s="47">
        <v>1835.97</v>
      </c>
      <c r="H8" s="48">
        <v>13.42</v>
      </c>
    </row>
    <row r="9" spans="1:8" ht="9.75" thickBot="1" x14ac:dyDescent="0.2">
      <c r="A9" s="49"/>
      <c r="B9" s="46"/>
      <c r="C9" s="46"/>
      <c r="D9" s="46"/>
      <c r="E9" s="40" t="s">
        <v>1460</v>
      </c>
      <c r="F9" s="46"/>
      <c r="G9" s="52">
        <v>13572.33</v>
      </c>
      <c r="H9" s="53">
        <v>99.22</v>
      </c>
    </row>
    <row r="10" spans="1:8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8" x14ac:dyDescent="0.15">
      <c r="A11" s="54" t="s">
        <v>5</v>
      </c>
      <c r="B11" s="46"/>
      <c r="C11" s="46"/>
      <c r="D11" s="46"/>
      <c r="E11" s="46"/>
      <c r="F11" s="46"/>
      <c r="G11" s="55">
        <v>106.58</v>
      </c>
      <c r="H11" s="56">
        <v>0.78</v>
      </c>
    </row>
    <row r="12" spans="1:8" x14ac:dyDescent="0.15">
      <c r="A12" s="49"/>
      <c r="B12" s="46"/>
      <c r="C12" s="46"/>
      <c r="D12" s="46"/>
      <c r="E12" s="46"/>
      <c r="F12" s="46"/>
      <c r="G12" s="47"/>
      <c r="H12" s="48"/>
    </row>
    <row r="13" spans="1:8" ht="9.75" thickBot="1" x14ac:dyDescent="0.2">
      <c r="A13" s="49"/>
      <c r="B13" s="46"/>
      <c r="C13" s="46"/>
      <c r="D13" s="46"/>
      <c r="E13" s="40" t="s">
        <v>6</v>
      </c>
      <c r="F13" s="46"/>
      <c r="G13" s="52">
        <v>13678.91</v>
      </c>
      <c r="H13" s="53">
        <v>100</v>
      </c>
    </row>
    <row r="14" spans="1:8" ht="9.75" thickTop="1" x14ac:dyDescent="0.15">
      <c r="A14" s="49"/>
      <c r="B14" s="46"/>
      <c r="C14" s="46"/>
      <c r="D14" s="46"/>
      <c r="E14" s="46"/>
      <c r="F14" s="46"/>
      <c r="G14" s="47"/>
      <c r="H14" s="48"/>
    </row>
    <row r="15" spans="1:8" x14ac:dyDescent="0.15">
      <c r="A15" s="58" t="s">
        <v>7</v>
      </c>
      <c r="B15" s="46"/>
      <c r="C15" s="46"/>
      <c r="D15" s="46"/>
      <c r="E15" s="46"/>
      <c r="F15" s="46"/>
      <c r="G15" s="47"/>
      <c r="H15" s="48"/>
    </row>
    <row r="16" spans="1:8" x14ac:dyDescent="0.15">
      <c r="A16" s="49">
        <v>1</v>
      </c>
      <c r="B16" s="46" t="s">
        <v>1325</v>
      </c>
      <c r="C16" s="46"/>
      <c r="D16" s="46"/>
      <c r="E16" s="46"/>
      <c r="F16" s="46"/>
      <c r="G16" s="47"/>
      <c r="H16" s="48"/>
    </row>
    <row r="17" spans="1:8" x14ac:dyDescent="0.15">
      <c r="A17" s="49"/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2</v>
      </c>
      <c r="B18" s="46" t="s">
        <v>9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3</v>
      </c>
      <c r="B20" s="46" t="s">
        <v>11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 t="s">
        <v>167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13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customSheetViews>
    <customSheetView guid="{A86ADA93-E1B8-41D6-BE06-75F0585B8915}" showRuler="0">
      <selection activeCell="H14" sqref="H14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H14" sqref="H14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29"/>
  <sheetViews>
    <sheetView workbookViewId="0">
      <selection activeCell="F17" sqref="F17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28515625" style="39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775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1473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7.1599999999999997E-2</v>
      </c>
      <c r="C6" s="46" t="s">
        <v>141</v>
      </c>
      <c r="D6" s="46" t="s">
        <v>142</v>
      </c>
      <c r="E6" s="46" t="s">
        <v>1476</v>
      </c>
      <c r="F6" s="46">
        <v>23500000</v>
      </c>
      <c r="G6" s="47">
        <v>21074.799999999999</v>
      </c>
      <c r="H6" s="48">
        <v>29.38</v>
      </c>
    </row>
    <row r="7" spans="1:8" x14ac:dyDescent="0.15">
      <c r="A7" s="49"/>
      <c r="B7" s="50">
        <v>8.2799999999999999E-2</v>
      </c>
      <c r="C7" s="46" t="s">
        <v>139</v>
      </c>
      <c r="D7" s="46" t="s">
        <v>140</v>
      </c>
      <c r="E7" s="46" t="s">
        <v>1476</v>
      </c>
      <c r="F7" s="46">
        <v>16100000</v>
      </c>
      <c r="G7" s="47">
        <v>15013.25</v>
      </c>
      <c r="H7" s="48">
        <v>20.93</v>
      </c>
    </row>
    <row r="8" spans="1:8" x14ac:dyDescent="0.15">
      <c r="A8" s="49"/>
      <c r="B8" s="50">
        <v>8.3199999999999996E-2</v>
      </c>
      <c r="C8" s="46" t="s">
        <v>1474</v>
      </c>
      <c r="D8" s="46" t="s">
        <v>1475</v>
      </c>
      <c r="E8" s="46" t="s">
        <v>1476</v>
      </c>
      <c r="F8" s="46">
        <v>10500000</v>
      </c>
      <c r="G8" s="47">
        <v>9595.9500000000007</v>
      </c>
      <c r="H8" s="48">
        <v>13.38</v>
      </c>
    </row>
    <row r="9" spans="1:8" x14ac:dyDescent="0.15">
      <c r="A9" s="49"/>
      <c r="B9" s="50">
        <v>8.3000000000000004E-2</v>
      </c>
      <c r="C9" s="46" t="s">
        <v>150</v>
      </c>
      <c r="D9" s="46" t="s">
        <v>151</v>
      </c>
      <c r="E9" s="46" t="s">
        <v>1476</v>
      </c>
      <c r="F9" s="46">
        <v>10500000</v>
      </c>
      <c r="G9" s="47">
        <v>9450</v>
      </c>
      <c r="H9" s="48">
        <v>13.17</v>
      </c>
    </row>
    <row r="10" spans="1:8" x14ac:dyDescent="0.15">
      <c r="A10" s="49"/>
      <c r="B10" s="50">
        <v>8.2799999999999999E-2</v>
      </c>
      <c r="C10" s="46" t="s">
        <v>1474</v>
      </c>
      <c r="D10" s="46" t="s">
        <v>149</v>
      </c>
      <c r="E10" s="46" t="s">
        <v>1476</v>
      </c>
      <c r="F10" s="46">
        <v>7500000</v>
      </c>
      <c r="G10" s="47">
        <v>6832.5</v>
      </c>
      <c r="H10" s="48">
        <v>9.5299999999999994</v>
      </c>
    </row>
    <row r="11" spans="1:8" x14ac:dyDescent="0.15">
      <c r="A11" s="49"/>
      <c r="B11" s="50">
        <v>8.2000000000000003E-2</v>
      </c>
      <c r="C11" s="46" t="s">
        <v>145</v>
      </c>
      <c r="D11" s="46" t="s">
        <v>146</v>
      </c>
      <c r="E11" s="46" t="s">
        <v>1476</v>
      </c>
      <c r="F11" s="46">
        <v>4250000</v>
      </c>
      <c r="G11" s="47">
        <v>3924.88</v>
      </c>
      <c r="H11" s="48">
        <v>5.47</v>
      </c>
    </row>
    <row r="12" spans="1:8" x14ac:dyDescent="0.15">
      <c r="A12" s="49"/>
      <c r="B12" s="50">
        <v>8.9700000000000002E-2</v>
      </c>
      <c r="C12" s="46" t="s">
        <v>143</v>
      </c>
      <c r="D12" s="46" t="s">
        <v>144</v>
      </c>
      <c r="E12" s="46" t="s">
        <v>1476</v>
      </c>
      <c r="F12" s="46">
        <v>500000</v>
      </c>
      <c r="G12" s="47">
        <v>485.75</v>
      </c>
      <c r="H12" s="48">
        <v>0.68</v>
      </c>
    </row>
    <row r="13" spans="1:8" x14ac:dyDescent="0.15">
      <c r="A13" s="49"/>
      <c r="B13" s="50">
        <v>6.9000000000000006E-2</v>
      </c>
      <c r="C13" s="46" t="s">
        <v>147</v>
      </c>
      <c r="D13" s="46" t="s">
        <v>776</v>
      </c>
      <c r="E13" s="46" t="s">
        <v>1476</v>
      </c>
      <c r="F13" s="46">
        <v>500000</v>
      </c>
      <c r="G13" s="47">
        <v>411.71</v>
      </c>
      <c r="H13" s="48">
        <v>0.56999999999999995</v>
      </c>
    </row>
    <row r="14" spans="1:8" x14ac:dyDescent="0.15">
      <c r="A14" s="49"/>
      <c r="B14" s="50">
        <v>7.3700000000000002E-2</v>
      </c>
      <c r="C14" s="46" t="s">
        <v>777</v>
      </c>
      <c r="D14" s="46" t="s">
        <v>778</v>
      </c>
      <c r="E14" s="46" t="s">
        <v>1476</v>
      </c>
      <c r="F14" s="46">
        <v>181300</v>
      </c>
      <c r="G14" s="47">
        <v>179.62</v>
      </c>
      <c r="H14" s="48">
        <v>0.25</v>
      </c>
    </row>
    <row r="15" spans="1:8" ht="9.75" thickBot="1" x14ac:dyDescent="0.2">
      <c r="A15" s="49"/>
      <c r="B15" s="46"/>
      <c r="C15" s="46"/>
      <c r="D15" s="46"/>
      <c r="E15" s="40" t="s">
        <v>1460</v>
      </c>
      <c r="F15" s="46"/>
      <c r="G15" s="52">
        <v>66968.460000000006</v>
      </c>
      <c r="H15" s="53">
        <v>93.36</v>
      </c>
    </row>
    <row r="16" spans="1:8" ht="9.75" thickTop="1" x14ac:dyDescent="0.15">
      <c r="A16" s="49"/>
      <c r="B16" s="46"/>
      <c r="C16" s="46"/>
      <c r="D16" s="46"/>
      <c r="E16" s="46"/>
      <c r="F16" s="46"/>
      <c r="G16" s="47"/>
      <c r="H16" s="48"/>
    </row>
    <row r="17" spans="1:8" x14ac:dyDescent="0.15">
      <c r="A17" s="49"/>
      <c r="B17" s="51" t="s">
        <v>1352</v>
      </c>
      <c r="C17" s="46" t="s">
        <v>4</v>
      </c>
      <c r="D17" s="46"/>
      <c r="E17" s="46" t="s">
        <v>1352</v>
      </c>
      <c r="F17" s="46"/>
      <c r="G17" s="47">
        <v>3630</v>
      </c>
      <c r="H17" s="48">
        <v>5.0599999999999996</v>
      </c>
    </row>
    <row r="18" spans="1:8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54" t="s">
        <v>5</v>
      </c>
      <c r="B19" s="46"/>
      <c r="C19" s="46"/>
      <c r="D19" s="46"/>
      <c r="E19" s="46"/>
      <c r="F19" s="46"/>
      <c r="G19" s="55">
        <v>1129.3599999999999</v>
      </c>
      <c r="H19" s="56">
        <v>1.58</v>
      </c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ht="9.75" thickBot="1" x14ac:dyDescent="0.2">
      <c r="A21" s="49"/>
      <c r="B21" s="46"/>
      <c r="C21" s="46"/>
      <c r="D21" s="46"/>
      <c r="E21" s="40" t="s">
        <v>6</v>
      </c>
      <c r="F21" s="46"/>
      <c r="G21" s="52">
        <v>71727.820000000007</v>
      </c>
      <c r="H21" s="53">
        <v>100</v>
      </c>
    </row>
    <row r="22" spans="1:8" ht="9.75" thickTop="1" x14ac:dyDescent="0.15">
      <c r="A22" s="49"/>
      <c r="B22" s="46"/>
      <c r="C22" s="46"/>
      <c r="D22" s="46"/>
      <c r="E22" s="46"/>
      <c r="F22" s="46"/>
      <c r="G22" s="47"/>
      <c r="H22" s="48"/>
    </row>
    <row r="23" spans="1:8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49"/>
      <c r="B24" s="46"/>
      <c r="C24" s="46"/>
      <c r="D24" s="46"/>
      <c r="E24" s="46"/>
      <c r="F24" s="46"/>
      <c r="G24" s="47"/>
      <c r="H24" s="48"/>
    </row>
    <row r="25" spans="1:8" x14ac:dyDescent="0.15">
      <c r="A25" s="58" t="s">
        <v>7</v>
      </c>
      <c r="B25" s="46"/>
      <c r="C25" s="46"/>
      <c r="D25" s="46"/>
      <c r="E25" s="46"/>
      <c r="F25" s="46"/>
      <c r="G25" s="47"/>
      <c r="H25" s="48"/>
    </row>
    <row r="26" spans="1:8" x14ac:dyDescent="0.15">
      <c r="A26" s="49">
        <v>1</v>
      </c>
      <c r="B26" s="46" t="s">
        <v>779</v>
      </c>
      <c r="C26" s="46"/>
      <c r="D26" s="46"/>
      <c r="E26" s="46"/>
      <c r="F26" s="46"/>
      <c r="G26" s="47"/>
      <c r="H26" s="48"/>
    </row>
    <row r="27" spans="1:8" x14ac:dyDescent="0.15">
      <c r="A27" s="49"/>
      <c r="B27" s="46"/>
      <c r="C27" s="46"/>
      <c r="D27" s="46"/>
      <c r="E27" s="46"/>
      <c r="F27" s="46"/>
      <c r="G27" s="47"/>
      <c r="H27" s="48"/>
    </row>
    <row r="28" spans="1:8" x14ac:dyDescent="0.15">
      <c r="A28" s="49">
        <v>2</v>
      </c>
      <c r="B28" s="46" t="s">
        <v>9</v>
      </c>
      <c r="C28" s="46"/>
      <c r="D28" s="46"/>
      <c r="E28" s="46"/>
      <c r="F28" s="46"/>
      <c r="G28" s="47"/>
      <c r="H28" s="48"/>
    </row>
    <row r="29" spans="1:8" x14ac:dyDescent="0.15">
      <c r="A29" s="59"/>
      <c r="B29" s="60"/>
      <c r="C29" s="60"/>
      <c r="D29" s="60"/>
      <c r="E29" s="60"/>
      <c r="F29" s="60"/>
      <c r="G29" s="61"/>
      <c r="H29" s="62"/>
    </row>
  </sheetData>
  <customSheetViews>
    <customSheetView guid="{A86ADA93-E1B8-41D6-BE06-75F0585B8915}" showRuler="0">
      <selection activeCell="D22" sqref="D2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D22" sqref="D22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65"/>
  <sheetViews>
    <sheetView topLeftCell="A29" workbookViewId="0">
      <selection activeCell="C23" sqref="C23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3.85546875" style="32" customWidth="1"/>
    <col min="8" max="8" width="10.85546875" style="33" customWidth="1"/>
    <col min="10" max="16384" width="9.140625" style="6"/>
  </cols>
  <sheetData>
    <row r="1" spans="1:9" x14ac:dyDescent="0.2">
      <c r="A1" s="1"/>
      <c r="B1" s="2"/>
      <c r="C1" s="3" t="s">
        <v>769</v>
      </c>
      <c r="D1" s="2"/>
      <c r="E1" s="2"/>
      <c r="F1" s="2"/>
      <c r="G1" s="4"/>
      <c r="H1" s="5"/>
      <c r="I1" s="6"/>
    </row>
    <row r="2" spans="1:9" ht="27.7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  <c r="I2" s="6"/>
    </row>
    <row r="3" spans="1:9" x14ac:dyDescent="0.2">
      <c r="A3" s="118" t="s">
        <v>1350</v>
      </c>
      <c r="B3" s="119"/>
      <c r="C3" s="119"/>
      <c r="D3" s="12"/>
      <c r="E3" s="12"/>
      <c r="F3" s="12"/>
      <c r="G3" s="13"/>
      <c r="H3" s="14"/>
      <c r="I3" s="6"/>
    </row>
    <row r="4" spans="1:9" x14ac:dyDescent="0.2">
      <c r="A4" s="15"/>
      <c r="B4" s="120" t="s">
        <v>1351</v>
      </c>
      <c r="C4" s="119"/>
      <c r="D4" s="12"/>
      <c r="E4" s="12"/>
      <c r="F4" s="12"/>
      <c r="G4" s="13"/>
      <c r="H4" s="14"/>
      <c r="I4" s="6"/>
    </row>
    <row r="5" spans="1:9" x14ac:dyDescent="0.2">
      <c r="A5" s="15"/>
      <c r="B5" s="16" t="s">
        <v>1352</v>
      </c>
      <c r="C5" s="12" t="s">
        <v>1353</v>
      </c>
      <c r="D5" s="12" t="s">
        <v>1354</v>
      </c>
      <c r="E5" s="12" t="s">
        <v>1355</v>
      </c>
      <c r="F5" s="12">
        <v>150000</v>
      </c>
      <c r="G5" s="13">
        <v>4519.5</v>
      </c>
      <c r="H5" s="14">
        <v>6.96</v>
      </c>
      <c r="I5" s="6"/>
    </row>
    <row r="6" spans="1:9" x14ac:dyDescent="0.2">
      <c r="A6" s="15"/>
      <c r="B6" s="16" t="s">
        <v>1352</v>
      </c>
      <c r="C6" s="12" t="s">
        <v>1377</v>
      </c>
      <c r="D6" s="12" t="s">
        <v>1378</v>
      </c>
      <c r="E6" s="12" t="s">
        <v>1379</v>
      </c>
      <c r="F6" s="12">
        <v>440000</v>
      </c>
      <c r="G6" s="13">
        <v>3618.56</v>
      </c>
      <c r="H6" s="14">
        <v>5.57</v>
      </c>
      <c r="I6" s="6"/>
    </row>
    <row r="7" spans="1:9" x14ac:dyDescent="0.2">
      <c r="A7" s="15"/>
      <c r="B7" s="16" t="s">
        <v>1352</v>
      </c>
      <c r="C7" s="12" t="s">
        <v>1372</v>
      </c>
      <c r="D7" s="12" t="s">
        <v>1373</v>
      </c>
      <c r="E7" s="12" t="s">
        <v>1361</v>
      </c>
      <c r="F7" s="12">
        <v>400000</v>
      </c>
      <c r="G7" s="13">
        <v>3534.6</v>
      </c>
      <c r="H7" s="14">
        <v>5.44</v>
      </c>
      <c r="I7" s="6"/>
    </row>
    <row r="8" spans="1:9" x14ac:dyDescent="0.2">
      <c r="A8" s="15"/>
      <c r="B8" s="16" t="s">
        <v>1352</v>
      </c>
      <c r="C8" s="12" t="s">
        <v>1398</v>
      </c>
      <c r="D8" s="12" t="s">
        <v>1399</v>
      </c>
      <c r="E8" s="12" t="s">
        <v>1400</v>
      </c>
      <c r="F8" s="12">
        <v>1000000</v>
      </c>
      <c r="G8" s="13">
        <v>3186.5</v>
      </c>
      <c r="H8" s="14">
        <v>4.91</v>
      </c>
      <c r="I8" s="6"/>
    </row>
    <row r="9" spans="1:9" x14ac:dyDescent="0.2">
      <c r="A9" s="15"/>
      <c r="B9" s="16" t="s">
        <v>1352</v>
      </c>
      <c r="C9" s="12" t="s">
        <v>1392</v>
      </c>
      <c r="D9" s="12" t="s">
        <v>1393</v>
      </c>
      <c r="E9" s="12" t="s">
        <v>1394</v>
      </c>
      <c r="F9" s="12">
        <v>400000</v>
      </c>
      <c r="G9" s="13">
        <v>3155</v>
      </c>
      <c r="H9" s="14">
        <v>4.8600000000000003</v>
      </c>
      <c r="I9" s="6"/>
    </row>
    <row r="10" spans="1:9" x14ac:dyDescent="0.2">
      <c r="A10" s="15"/>
      <c r="B10" s="16" t="s">
        <v>1352</v>
      </c>
      <c r="C10" s="12" t="s">
        <v>1356</v>
      </c>
      <c r="D10" s="12" t="s">
        <v>1357</v>
      </c>
      <c r="E10" s="12" t="s">
        <v>1358</v>
      </c>
      <c r="F10" s="12">
        <v>900000</v>
      </c>
      <c r="G10" s="13">
        <v>3063.6</v>
      </c>
      <c r="H10" s="14">
        <v>4.72</v>
      </c>
      <c r="I10" s="6"/>
    </row>
    <row r="11" spans="1:9" x14ac:dyDescent="0.2">
      <c r="A11" s="15"/>
      <c r="B11" s="16" t="s">
        <v>1352</v>
      </c>
      <c r="C11" s="12" t="s">
        <v>1362</v>
      </c>
      <c r="D11" s="12" t="s">
        <v>1363</v>
      </c>
      <c r="E11" s="12" t="s">
        <v>1361</v>
      </c>
      <c r="F11" s="12">
        <v>495000</v>
      </c>
      <c r="G11" s="13">
        <v>2935.6</v>
      </c>
      <c r="H11" s="14">
        <v>4.5199999999999996</v>
      </c>
      <c r="I11" s="6"/>
    </row>
    <row r="12" spans="1:9" x14ac:dyDescent="0.2">
      <c r="A12" s="15"/>
      <c r="B12" s="16" t="s">
        <v>1352</v>
      </c>
      <c r="C12" s="12" t="s">
        <v>1364</v>
      </c>
      <c r="D12" s="12" t="s">
        <v>1365</v>
      </c>
      <c r="E12" s="12" t="s">
        <v>1355</v>
      </c>
      <c r="F12" s="12">
        <v>135000</v>
      </c>
      <c r="G12" s="13">
        <v>2602.5300000000002</v>
      </c>
      <c r="H12" s="14">
        <v>4.01</v>
      </c>
      <c r="I12" s="6"/>
    </row>
    <row r="13" spans="1:9" x14ac:dyDescent="0.2">
      <c r="A13" s="15"/>
      <c r="B13" s="16" t="s">
        <v>1352</v>
      </c>
      <c r="C13" s="12" t="s">
        <v>1440</v>
      </c>
      <c r="D13" s="12" t="s">
        <v>1441</v>
      </c>
      <c r="E13" s="12" t="s">
        <v>1361</v>
      </c>
      <c r="F13" s="12">
        <v>140000</v>
      </c>
      <c r="G13" s="13">
        <v>2260.86</v>
      </c>
      <c r="H13" s="14">
        <v>3.48</v>
      </c>
      <c r="I13" s="6"/>
    </row>
    <row r="14" spans="1:9" x14ac:dyDescent="0.2">
      <c r="A14" s="15"/>
      <c r="B14" s="16" t="s">
        <v>1352</v>
      </c>
      <c r="C14" s="12" t="s">
        <v>1382</v>
      </c>
      <c r="D14" s="12" t="s">
        <v>1383</v>
      </c>
      <c r="E14" s="12" t="s">
        <v>1384</v>
      </c>
      <c r="F14" s="12">
        <v>650000</v>
      </c>
      <c r="G14" s="13">
        <v>1741.03</v>
      </c>
      <c r="H14" s="14">
        <v>2.68</v>
      </c>
      <c r="I14" s="6"/>
    </row>
    <row r="15" spans="1:9" x14ac:dyDescent="0.2">
      <c r="A15" s="15"/>
      <c r="B15" s="16" t="s">
        <v>1352</v>
      </c>
      <c r="C15" s="12" t="s">
        <v>507</v>
      </c>
      <c r="D15" s="12" t="s">
        <v>508</v>
      </c>
      <c r="E15" s="12" t="s">
        <v>1355</v>
      </c>
      <c r="F15" s="12">
        <v>160000</v>
      </c>
      <c r="G15" s="13">
        <v>1739.52</v>
      </c>
      <c r="H15" s="14">
        <v>2.68</v>
      </c>
      <c r="I15" s="6"/>
    </row>
    <row r="16" spans="1:9" x14ac:dyDescent="0.2">
      <c r="A16" s="15"/>
      <c r="B16" s="16" t="s">
        <v>1352</v>
      </c>
      <c r="C16" s="12" t="s">
        <v>1369</v>
      </c>
      <c r="D16" s="12" t="s">
        <v>1370</v>
      </c>
      <c r="E16" s="12" t="s">
        <v>1371</v>
      </c>
      <c r="F16" s="12">
        <v>1399000</v>
      </c>
      <c r="G16" s="13">
        <v>1680.2</v>
      </c>
      <c r="H16" s="14">
        <v>2.59</v>
      </c>
      <c r="I16" s="6"/>
    </row>
    <row r="17" spans="1:9" x14ac:dyDescent="0.2">
      <c r="A17" s="15"/>
      <c r="B17" s="16" t="s">
        <v>1352</v>
      </c>
      <c r="C17" s="12" t="s">
        <v>282</v>
      </c>
      <c r="D17" s="12" t="s">
        <v>503</v>
      </c>
      <c r="E17" s="12" t="s">
        <v>1454</v>
      </c>
      <c r="F17" s="12">
        <v>500000</v>
      </c>
      <c r="G17" s="13">
        <v>1662.5</v>
      </c>
      <c r="H17" s="14">
        <v>2.56</v>
      </c>
      <c r="I17" s="6"/>
    </row>
    <row r="18" spans="1:9" x14ac:dyDescent="0.2">
      <c r="A18" s="15"/>
      <c r="B18" s="16" t="s">
        <v>1352</v>
      </c>
      <c r="C18" s="12" t="s">
        <v>509</v>
      </c>
      <c r="D18" s="12" t="s">
        <v>510</v>
      </c>
      <c r="E18" s="12" t="s">
        <v>1454</v>
      </c>
      <c r="F18" s="12">
        <v>120000</v>
      </c>
      <c r="G18" s="13">
        <v>1630.26</v>
      </c>
      <c r="H18" s="14">
        <v>2.5099999999999998</v>
      </c>
      <c r="I18" s="6"/>
    </row>
    <row r="19" spans="1:9" x14ac:dyDescent="0.2">
      <c r="A19" s="15"/>
      <c r="B19" s="16" t="s">
        <v>1352</v>
      </c>
      <c r="C19" s="12" t="s">
        <v>310</v>
      </c>
      <c r="D19" s="12" t="s">
        <v>311</v>
      </c>
      <c r="E19" s="12" t="s">
        <v>1429</v>
      </c>
      <c r="F19" s="12">
        <v>600000</v>
      </c>
      <c r="G19" s="13">
        <v>1629.3</v>
      </c>
      <c r="H19" s="14">
        <v>2.5099999999999998</v>
      </c>
      <c r="I19" s="6"/>
    </row>
    <row r="20" spans="1:9" x14ac:dyDescent="0.2">
      <c r="A20" s="15"/>
      <c r="B20" s="16" t="s">
        <v>1352</v>
      </c>
      <c r="C20" s="12" t="s">
        <v>221</v>
      </c>
      <c r="D20" s="12" t="s">
        <v>526</v>
      </c>
      <c r="E20" s="12" t="s">
        <v>1361</v>
      </c>
      <c r="F20" s="12">
        <v>160000</v>
      </c>
      <c r="G20" s="13">
        <v>1612.56</v>
      </c>
      <c r="H20" s="14">
        <v>2.48</v>
      </c>
      <c r="I20" s="6"/>
    </row>
    <row r="21" spans="1:9" x14ac:dyDescent="0.2">
      <c r="A21" s="15"/>
      <c r="B21" s="16" t="s">
        <v>1352</v>
      </c>
      <c r="C21" s="12" t="s">
        <v>1380</v>
      </c>
      <c r="D21" s="12" t="s">
        <v>1381</v>
      </c>
      <c r="E21" s="12" t="s">
        <v>1358</v>
      </c>
      <c r="F21" s="12">
        <v>189025</v>
      </c>
      <c r="G21" s="13">
        <v>1553.79</v>
      </c>
      <c r="H21" s="14">
        <v>2.39</v>
      </c>
      <c r="I21" s="6"/>
    </row>
    <row r="22" spans="1:9" x14ac:dyDescent="0.2">
      <c r="A22" s="15"/>
      <c r="B22" s="16" t="s">
        <v>1352</v>
      </c>
      <c r="C22" s="12" t="s">
        <v>1432</v>
      </c>
      <c r="D22" s="12" t="s">
        <v>1433</v>
      </c>
      <c r="E22" s="12" t="s">
        <v>1387</v>
      </c>
      <c r="F22" s="12">
        <v>63000</v>
      </c>
      <c r="G22" s="13">
        <v>1500.12</v>
      </c>
      <c r="H22" s="14">
        <v>2.31</v>
      </c>
      <c r="I22" s="6"/>
    </row>
    <row r="23" spans="1:9" x14ac:dyDescent="0.2">
      <c r="A23" s="15"/>
      <c r="B23" s="16" t="s">
        <v>1352</v>
      </c>
      <c r="C23" s="12" t="s">
        <v>1401</v>
      </c>
      <c r="D23" s="12" t="s">
        <v>1402</v>
      </c>
      <c r="E23" s="12" t="s">
        <v>1355</v>
      </c>
      <c r="F23" s="12">
        <v>100000</v>
      </c>
      <c r="G23" s="13">
        <v>1335.75</v>
      </c>
      <c r="H23" s="14">
        <v>2.06</v>
      </c>
      <c r="I23" s="6"/>
    </row>
    <row r="24" spans="1:9" x14ac:dyDescent="0.2">
      <c r="A24" s="15"/>
      <c r="B24" s="16" t="s">
        <v>1352</v>
      </c>
      <c r="C24" s="12" t="s">
        <v>1388</v>
      </c>
      <c r="D24" s="12" t="s">
        <v>1389</v>
      </c>
      <c r="E24" s="12" t="s">
        <v>1387</v>
      </c>
      <c r="F24" s="12">
        <v>289739</v>
      </c>
      <c r="G24" s="13">
        <v>1253.1199999999999</v>
      </c>
      <c r="H24" s="14">
        <v>1.93</v>
      </c>
      <c r="I24" s="6"/>
    </row>
    <row r="25" spans="1:9" x14ac:dyDescent="0.2">
      <c r="A25" s="15"/>
      <c r="B25" s="16" t="s">
        <v>1352</v>
      </c>
      <c r="C25" s="12" t="s">
        <v>354</v>
      </c>
      <c r="D25" s="12" t="s">
        <v>355</v>
      </c>
      <c r="E25" s="12" t="s">
        <v>1400</v>
      </c>
      <c r="F25" s="12">
        <v>700000</v>
      </c>
      <c r="G25" s="13">
        <v>1177.75</v>
      </c>
      <c r="H25" s="14">
        <v>1.81</v>
      </c>
      <c r="I25" s="6"/>
    </row>
    <row r="26" spans="1:9" x14ac:dyDescent="0.2">
      <c r="A26" s="15"/>
      <c r="B26" s="16" t="s">
        <v>1352</v>
      </c>
      <c r="C26" s="12" t="s">
        <v>284</v>
      </c>
      <c r="D26" s="12" t="s">
        <v>285</v>
      </c>
      <c r="E26" s="12" t="s">
        <v>1361</v>
      </c>
      <c r="F26" s="12">
        <v>400000</v>
      </c>
      <c r="G26" s="13">
        <v>1149.4000000000001</v>
      </c>
      <c r="H26" s="14">
        <v>1.77</v>
      </c>
      <c r="I26" s="6"/>
    </row>
    <row r="27" spans="1:9" x14ac:dyDescent="0.2">
      <c r="A27" s="15"/>
      <c r="B27" s="16" t="s">
        <v>1352</v>
      </c>
      <c r="C27" s="12" t="s">
        <v>1452</v>
      </c>
      <c r="D27" s="12" t="s">
        <v>1453</v>
      </c>
      <c r="E27" s="12" t="s">
        <v>1454</v>
      </c>
      <c r="F27" s="12">
        <v>130000</v>
      </c>
      <c r="G27" s="13">
        <v>1075.69</v>
      </c>
      <c r="H27" s="14">
        <v>1.66</v>
      </c>
      <c r="I27" s="6"/>
    </row>
    <row r="28" spans="1:9" x14ac:dyDescent="0.2">
      <c r="A28" s="15"/>
      <c r="B28" s="16" t="s">
        <v>1352</v>
      </c>
      <c r="C28" s="12" t="s">
        <v>1366</v>
      </c>
      <c r="D28" s="12" t="s">
        <v>1367</v>
      </c>
      <c r="E28" s="12" t="s">
        <v>1368</v>
      </c>
      <c r="F28" s="12">
        <v>135000</v>
      </c>
      <c r="G28" s="13">
        <v>1031.74</v>
      </c>
      <c r="H28" s="14">
        <v>1.59</v>
      </c>
      <c r="I28" s="6"/>
    </row>
    <row r="29" spans="1:9" x14ac:dyDescent="0.2">
      <c r="A29" s="15"/>
      <c r="B29" s="16" t="s">
        <v>1352</v>
      </c>
      <c r="C29" s="12" t="s">
        <v>770</v>
      </c>
      <c r="D29" s="12" t="s">
        <v>771</v>
      </c>
      <c r="E29" s="12" t="s">
        <v>1361</v>
      </c>
      <c r="F29" s="12">
        <v>89000</v>
      </c>
      <c r="G29" s="13">
        <v>1013.4</v>
      </c>
      <c r="H29" s="14">
        <v>1.56</v>
      </c>
      <c r="I29" s="6"/>
    </row>
    <row r="30" spans="1:9" x14ac:dyDescent="0.2">
      <c r="A30" s="15"/>
      <c r="B30" s="16" t="s">
        <v>1352</v>
      </c>
      <c r="C30" s="12" t="s">
        <v>756</v>
      </c>
      <c r="D30" s="12" t="s">
        <v>757</v>
      </c>
      <c r="E30" s="12" t="s">
        <v>1426</v>
      </c>
      <c r="F30" s="12">
        <v>900000</v>
      </c>
      <c r="G30" s="13">
        <v>1007.1</v>
      </c>
      <c r="H30" s="14">
        <v>1.55</v>
      </c>
      <c r="I30" s="6"/>
    </row>
    <row r="31" spans="1:9" x14ac:dyDescent="0.2">
      <c r="A31" s="15"/>
      <c r="B31" s="16" t="s">
        <v>1352</v>
      </c>
      <c r="C31" s="12" t="s">
        <v>527</v>
      </c>
      <c r="D31" s="12" t="s">
        <v>528</v>
      </c>
      <c r="E31" s="12" t="s">
        <v>1379</v>
      </c>
      <c r="F31" s="12">
        <v>300000</v>
      </c>
      <c r="G31" s="13">
        <v>993.75</v>
      </c>
      <c r="H31" s="14">
        <v>1.53</v>
      </c>
      <c r="I31" s="6"/>
    </row>
    <row r="32" spans="1:9" x14ac:dyDescent="0.2">
      <c r="A32" s="15"/>
      <c r="B32" s="16" t="s">
        <v>1352</v>
      </c>
      <c r="C32" s="12" t="s">
        <v>1414</v>
      </c>
      <c r="D32" s="12" t="s">
        <v>1415</v>
      </c>
      <c r="E32" s="12" t="s">
        <v>1387</v>
      </c>
      <c r="F32" s="12">
        <v>110000</v>
      </c>
      <c r="G32" s="13">
        <v>941.44</v>
      </c>
      <c r="H32" s="14">
        <v>1.45</v>
      </c>
      <c r="I32" s="6"/>
    </row>
    <row r="33" spans="1:9" x14ac:dyDescent="0.2">
      <c r="A33" s="15"/>
      <c r="B33" s="16" t="s">
        <v>1352</v>
      </c>
      <c r="C33" s="12" t="s">
        <v>282</v>
      </c>
      <c r="D33" s="12" t="s">
        <v>283</v>
      </c>
      <c r="E33" s="12" t="s">
        <v>1454</v>
      </c>
      <c r="F33" s="12">
        <v>500000</v>
      </c>
      <c r="G33" s="13">
        <v>818.5</v>
      </c>
      <c r="H33" s="14">
        <v>1.26</v>
      </c>
      <c r="I33" s="6"/>
    </row>
    <row r="34" spans="1:9" x14ac:dyDescent="0.2">
      <c r="A34" s="15"/>
      <c r="B34" s="16" t="s">
        <v>1352</v>
      </c>
      <c r="C34" s="12" t="s">
        <v>515</v>
      </c>
      <c r="D34" s="12" t="s">
        <v>516</v>
      </c>
      <c r="E34" s="12" t="s">
        <v>1361</v>
      </c>
      <c r="F34" s="12">
        <v>220000</v>
      </c>
      <c r="G34" s="13">
        <v>811.25</v>
      </c>
      <c r="H34" s="14">
        <v>1.25</v>
      </c>
      <c r="I34" s="6"/>
    </row>
    <row r="35" spans="1:9" x14ac:dyDescent="0.2">
      <c r="A35" s="15"/>
      <c r="B35" s="16" t="s">
        <v>1352</v>
      </c>
      <c r="C35" s="12" t="s">
        <v>1438</v>
      </c>
      <c r="D35" s="12" t="s">
        <v>1439</v>
      </c>
      <c r="E35" s="12" t="s">
        <v>1361</v>
      </c>
      <c r="F35" s="12">
        <v>150000</v>
      </c>
      <c r="G35" s="13">
        <v>740.33</v>
      </c>
      <c r="H35" s="14">
        <v>1.1399999999999999</v>
      </c>
      <c r="I35" s="6"/>
    </row>
    <row r="36" spans="1:9" x14ac:dyDescent="0.2">
      <c r="A36" s="15"/>
      <c r="B36" s="16" t="s">
        <v>1352</v>
      </c>
      <c r="C36" s="12" t="s">
        <v>772</v>
      </c>
      <c r="D36" s="12" t="s">
        <v>773</v>
      </c>
      <c r="E36" s="12" t="s">
        <v>1459</v>
      </c>
      <c r="F36" s="12">
        <v>27815</v>
      </c>
      <c r="G36" s="13">
        <v>736</v>
      </c>
      <c r="H36" s="14">
        <v>1.1299999999999999</v>
      </c>
      <c r="I36" s="6"/>
    </row>
    <row r="37" spans="1:9" x14ac:dyDescent="0.2">
      <c r="A37" s="15"/>
      <c r="B37" s="16" t="s">
        <v>1352</v>
      </c>
      <c r="C37" s="12" t="s">
        <v>356</v>
      </c>
      <c r="D37" s="12" t="s">
        <v>357</v>
      </c>
      <c r="E37" s="12" t="s">
        <v>1397</v>
      </c>
      <c r="F37" s="12">
        <v>550000</v>
      </c>
      <c r="G37" s="13">
        <v>711.43</v>
      </c>
      <c r="H37" s="14">
        <v>1.1000000000000001</v>
      </c>
      <c r="I37" s="6"/>
    </row>
    <row r="38" spans="1:9" x14ac:dyDescent="0.2">
      <c r="A38" s="15"/>
      <c r="B38" s="16" t="s">
        <v>1352</v>
      </c>
      <c r="C38" s="12" t="s">
        <v>1410</v>
      </c>
      <c r="D38" s="12" t="s">
        <v>1411</v>
      </c>
      <c r="E38" s="12" t="s">
        <v>1379</v>
      </c>
      <c r="F38" s="12">
        <v>350000</v>
      </c>
      <c r="G38" s="13">
        <v>672.53</v>
      </c>
      <c r="H38" s="14">
        <v>1.04</v>
      </c>
      <c r="I38" s="6"/>
    </row>
    <row r="39" spans="1:9" x14ac:dyDescent="0.2">
      <c r="A39" s="15"/>
      <c r="B39" s="16" t="s">
        <v>1352</v>
      </c>
      <c r="C39" s="12" t="s">
        <v>535</v>
      </c>
      <c r="D39" s="12" t="s">
        <v>536</v>
      </c>
      <c r="E39" s="12" t="s">
        <v>1361</v>
      </c>
      <c r="F39" s="12">
        <v>200100</v>
      </c>
      <c r="G39" s="13">
        <v>569.48</v>
      </c>
      <c r="H39" s="14">
        <v>0.88</v>
      </c>
      <c r="I39" s="6"/>
    </row>
    <row r="40" spans="1:9" x14ac:dyDescent="0.2">
      <c r="A40" s="15"/>
      <c r="B40" s="16" t="s">
        <v>1352</v>
      </c>
      <c r="C40" s="12" t="s">
        <v>596</v>
      </c>
      <c r="D40" s="12" t="s">
        <v>597</v>
      </c>
      <c r="E40" s="12" t="s">
        <v>320</v>
      </c>
      <c r="F40" s="12">
        <v>196292</v>
      </c>
      <c r="G40" s="13">
        <v>476.79</v>
      </c>
      <c r="H40" s="14">
        <v>0.73</v>
      </c>
      <c r="I40" s="6"/>
    </row>
    <row r="41" spans="1:9" x14ac:dyDescent="0.2">
      <c r="A41" s="15"/>
      <c r="B41" s="16" t="s">
        <v>1352</v>
      </c>
      <c r="C41" s="12" t="s">
        <v>1442</v>
      </c>
      <c r="D41" s="12" t="s">
        <v>1443</v>
      </c>
      <c r="E41" s="12" t="s">
        <v>1361</v>
      </c>
      <c r="F41" s="12">
        <v>100000</v>
      </c>
      <c r="G41" s="13">
        <v>461.45</v>
      </c>
      <c r="H41" s="14">
        <v>0.71</v>
      </c>
      <c r="I41" s="6"/>
    </row>
    <row r="42" spans="1:9" x14ac:dyDescent="0.2">
      <c r="A42" s="15"/>
      <c r="B42" s="16" t="s">
        <v>1352</v>
      </c>
      <c r="C42" s="12" t="s">
        <v>1420</v>
      </c>
      <c r="D42" s="12" t="s">
        <v>1421</v>
      </c>
      <c r="E42" s="12" t="s">
        <v>1361</v>
      </c>
      <c r="F42" s="12">
        <v>300000</v>
      </c>
      <c r="G42" s="13">
        <v>434.25</v>
      </c>
      <c r="H42" s="14">
        <v>0.67</v>
      </c>
      <c r="I42" s="6"/>
    </row>
    <row r="43" spans="1:9" x14ac:dyDescent="0.2">
      <c r="A43" s="15"/>
      <c r="B43" s="16" t="s">
        <v>1352</v>
      </c>
      <c r="C43" s="12" t="s">
        <v>627</v>
      </c>
      <c r="D43" s="12" t="s">
        <v>628</v>
      </c>
      <c r="E43" s="12" t="s">
        <v>326</v>
      </c>
      <c r="F43" s="12">
        <v>183333</v>
      </c>
      <c r="G43" s="13">
        <v>266.2</v>
      </c>
      <c r="H43" s="14">
        <v>0.41</v>
      </c>
      <c r="I43" s="6"/>
    </row>
    <row r="44" spans="1:9" ht="13.5" thickBot="1" x14ac:dyDescent="0.25">
      <c r="A44" s="15"/>
      <c r="B44" s="12"/>
      <c r="C44" s="12"/>
      <c r="D44" s="12"/>
      <c r="E44" s="7" t="s">
        <v>1460</v>
      </c>
      <c r="F44" s="12"/>
      <c r="G44" s="17">
        <v>61303.38</v>
      </c>
      <c r="H44" s="18">
        <v>94.409999999999897</v>
      </c>
      <c r="I44" s="6"/>
    </row>
    <row r="45" spans="1:9" ht="13.5" thickTop="1" x14ac:dyDescent="0.2">
      <c r="A45" s="15"/>
      <c r="B45" s="12"/>
      <c r="C45" s="12"/>
      <c r="D45" s="12"/>
      <c r="E45" s="12"/>
      <c r="F45" s="12"/>
      <c r="G45" s="13"/>
      <c r="H45" s="14"/>
      <c r="I45" s="6"/>
    </row>
    <row r="46" spans="1:9" x14ac:dyDescent="0.2">
      <c r="A46" s="15"/>
      <c r="B46" s="16" t="s">
        <v>1352</v>
      </c>
      <c r="C46" s="12" t="s">
        <v>4</v>
      </c>
      <c r="D46" s="12"/>
      <c r="E46" s="12" t="s">
        <v>1352</v>
      </c>
      <c r="F46" s="12"/>
      <c r="G46" s="13">
        <v>2450</v>
      </c>
      <c r="H46" s="14">
        <v>3.77</v>
      </c>
      <c r="I46" s="6"/>
    </row>
    <row r="47" spans="1:9" x14ac:dyDescent="0.2">
      <c r="A47" s="15"/>
      <c r="B47" s="12"/>
      <c r="C47" s="12"/>
      <c r="D47" s="12"/>
      <c r="E47" s="12"/>
      <c r="F47" s="12"/>
      <c r="G47" s="13"/>
      <c r="H47" s="14"/>
    </row>
    <row r="48" spans="1:9" x14ac:dyDescent="0.2">
      <c r="A48" s="22" t="s">
        <v>5</v>
      </c>
      <c r="B48" s="12"/>
      <c r="C48" s="12"/>
      <c r="D48" s="12"/>
      <c r="E48" s="12"/>
      <c r="F48" s="12"/>
      <c r="G48" s="23">
        <v>1197.27</v>
      </c>
      <c r="H48" s="24">
        <v>1.82</v>
      </c>
      <c r="I48" s="6"/>
    </row>
    <row r="49" spans="1:9" x14ac:dyDescent="0.2">
      <c r="A49" s="15"/>
      <c r="B49" s="12"/>
      <c r="C49" s="12"/>
      <c r="D49" s="12"/>
      <c r="E49" s="12"/>
      <c r="F49" s="12"/>
      <c r="G49" s="13"/>
      <c r="H49" s="14"/>
    </row>
    <row r="50" spans="1:9" ht="13.5" thickBot="1" x14ac:dyDescent="0.25">
      <c r="A50" s="15"/>
      <c r="B50" s="12"/>
      <c r="C50" s="12"/>
      <c r="D50" s="12"/>
      <c r="E50" s="7" t="s">
        <v>6</v>
      </c>
      <c r="F50" s="12"/>
      <c r="G50" s="17">
        <v>64950.65</v>
      </c>
      <c r="H50" s="18">
        <v>100</v>
      </c>
      <c r="I50" s="6"/>
    </row>
    <row r="51" spans="1:9" ht="13.5" thickTop="1" x14ac:dyDescent="0.2">
      <c r="A51" s="15"/>
      <c r="B51" s="12"/>
      <c r="C51" s="12"/>
      <c r="D51" s="12"/>
      <c r="E51" s="12"/>
      <c r="F51" s="12"/>
      <c r="G51" s="13"/>
      <c r="H51" s="14"/>
    </row>
    <row r="52" spans="1:9" x14ac:dyDescent="0.2">
      <c r="A52" s="25" t="s">
        <v>7</v>
      </c>
      <c r="B52" s="12"/>
      <c r="C52" s="12"/>
      <c r="D52" s="12"/>
      <c r="E52" s="12"/>
      <c r="F52" s="12"/>
      <c r="G52" s="13"/>
      <c r="H52" s="14"/>
      <c r="I52" s="6"/>
    </row>
    <row r="53" spans="1:9" x14ac:dyDescent="0.2">
      <c r="A53" s="15">
        <v>1</v>
      </c>
      <c r="B53" s="12" t="s">
        <v>8</v>
      </c>
      <c r="C53" s="12"/>
      <c r="D53" s="12"/>
      <c r="E53" s="12"/>
      <c r="F53" s="12"/>
      <c r="G53" s="13"/>
      <c r="H53" s="14"/>
      <c r="I53" s="6"/>
    </row>
    <row r="54" spans="1:9" x14ac:dyDescent="0.2">
      <c r="A54" s="15"/>
      <c r="B54" s="12"/>
      <c r="C54" s="12"/>
      <c r="D54" s="12"/>
      <c r="E54" s="12"/>
      <c r="F54" s="12"/>
      <c r="G54" s="13"/>
      <c r="H54" s="14"/>
    </row>
    <row r="55" spans="1:9" x14ac:dyDescent="0.2">
      <c r="A55" s="15">
        <v>2</v>
      </c>
      <c r="B55" s="12" t="s">
        <v>9</v>
      </c>
      <c r="C55" s="12"/>
      <c r="D55" s="12"/>
      <c r="E55" s="12"/>
      <c r="F55" s="12"/>
      <c r="G55" s="13"/>
      <c r="H55" s="14"/>
      <c r="I55" s="6"/>
    </row>
    <row r="56" spans="1:9" x14ac:dyDescent="0.2">
      <c r="A56" s="15"/>
      <c r="B56" s="12"/>
      <c r="C56" s="12"/>
      <c r="D56" s="12"/>
      <c r="E56" s="12"/>
      <c r="F56" s="12"/>
      <c r="G56" s="13"/>
      <c r="H56" s="14"/>
    </row>
    <row r="57" spans="1:9" x14ac:dyDescent="0.2">
      <c r="A57" s="15">
        <v>3</v>
      </c>
      <c r="B57" s="12" t="s">
        <v>774</v>
      </c>
      <c r="C57" s="12"/>
      <c r="D57" s="12"/>
      <c r="E57" s="12"/>
      <c r="F57" s="12"/>
      <c r="G57" s="13"/>
      <c r="H57" s="14"/>
      <c r="I57" s="6"/>
    </row>
    <row r="58" spans="1:9" x14ac:dyDescent="0.2">
      <c r="A58" s="15"/>
      <c r="B58" s="12"/>
      <c r="C58" s="12"/>
      <c r="D58" s="12"/>
      <c r="E58" s="12"/>
      <c r="F58" s="12"/>
      <c r="G58" s="13"/>
      <c r="H58" s="14"/>
      <c r="I58" s="6"/>
    </row>
    <row r="59" spans="1:9" x14ac:dyDescent="0.2">
      <c r="A59" s="15">
        <v>4</v>
      </c>
      <c r="B59" s="12" t="s">
        <v>279</v>
      </c>
      <c r="C59" s="12"/>
      <c r="D59" s="12"/>
      <c r="E59" s="12"/>
      <c r="F59" s="12"/>
      <c r="G59" s="13"/>
      <c r="H59" s="14"/>
      <c r="I59" s="6"/>
    </row>
    <row r="60" spans="1:9" x14ac:dyDescent="0.2">
      <c r="A60" s="15"/>
      <c r="B60" s="12" t="s">
        <v>14</v>
      </c>
      <c r="C60" s="12"/>
      <c r="D60" s="12">
        <v>200</v>
      </c>
      <c r="E60" s="12"/>
      <c r="F60" s="12"/>
      <c r="G60" s="13"/>
      <c r="H60" s="14"/>
      <c r="I60" s="6"/>
    </row>
    <row r="61" spans="1:9" x14ac:dyDescent="0.2">
      <c r="A61" s="15"/>
      <c r="B61" s="12" t="s">
        <v>15</v>
      </c>
      <c r="C61" s="12"/>
      <c r="D61" s="12">
        <v>280</v>
      </c>
      <c r="E61" s="12"/>
      <c r="F61" s="12"/>
      <c r="G61" s="13"/>
      <c r="H61" s="14"/>
      <c r="I61" s="6"/>
    </row>
    <row r="62" spans="1:9" x14ac:dyDescent="0.2">
      <c r="A62" s="15"/>
      <c r="B62" s="12" t="s">
        <v>16</v>
      </c>
      <c r="C62" s="12"/>
      <c r="D62" s="12">
        <v>559.59</v>
      </c>
      <c r="E62" s="12" t="s">
        <v>17</v>
      </c>
      <c r="F62" s="12"/>
      <c r="G62" s="13"/>
      <c r="H62" s="14"/>
      <c r="I62" s="6"/>
    </row>
    <row r="63" spans="1:9" x14ac:dyDescent="0.2">
      <c r="A63" s="15"/>
      <c r="B63" s="12" t="s">
        <v>18</v>
      </c>
      <c r="C63" s="12"/>
      <c r="D63" s="13">
        <v>941</v>
      </c>
      <c r="E63" s="12" t="s">
        <v>17</v>
      </c>
      <c r="F63" s="12"/>
      <c r="G63" s="13"/>
      <c r="H63" s="14"/>
      <c r="I63" s="6"/>
    </row>
    <row r="64" spans="1:9" x14ac:dyDescent="0.2">
      <c r="A64" s="15"/>
      <c r="B64" s="12" t="s">
        <v>19</v>
      </c>
      <c r="C64" s="12"/>
      <c r="D64" s="107">
        <v>-19.11</v>
      </c>
      <c r="E64" s="12" t="s">
        <v>17</v>
      </c>
      <c r="F64" s="12"/>
      <c r="G64" s="13"/>
      <c r="H64" s="14"/>
      <c r="I64" s="6"/>
    </row>
    <row r="65" spans="1:8" x14ac:dyDescent="0.2">
      <c r="A65" s="28"/>
      <c r="B65" s="29"/>
      <c r="C65" s="29"/>
      <c r="D65" s="29"/>
      <c r="E65" s="29"/>
      <c r="F65" s="29"/>
      <c r="G65" s="30"/>
      <c r="H65" s="31"/>
    </row>
  </sheetData>
  <customSheetViews>
    <customSheetView guid="{A86ADA93-E1B8-41D6-BE06-75F0585B8915}" showRuler="0" topLeftCell="A40">
      <selection activeCell="C59" sqref="C5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40">
      <selection activeCell="B64" sqref="B64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15"/>
  <sheetViews>
    <sheetView workbookViewId="0">
      <selection activeCell="D6" sqref="D6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8.5703125" style="39" bestFit="1" customWidth="1"/>
    <col min="5" max="5" width="6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768</v>
      </c>
      <c r="D1" s="36"/>
      <c r="E1" s="36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0"/>
      <c r="E3" s="41"/>
      <c r="F3" s="42"/>
      <c r="G3" s="43"/>
      <c r="H3" s="44"/>
    </row>
    <row r="4" spans="1:8" x14ac:dyDescent="0.15">
      <c r="A4" s="49"/>
      <c r="B4" s="51" t="s">
        <v>1352</v>
      </c>
      <c r="C4" s="46" t="s">
        <v>4</v>
      </c>
      <c r="D4" s="46"/>
      <c r="E4" s="46"/>
      <c r="F4" s="46"/>
      <c r="G4" s="47">
        <v>500</v>
      </c>
      <c r="H4" s="48">
        <v>97.4</v>
      </c>
    </row>
    <row r="5" spans="1:8" ht="9.75" thickBot="1" x14ac:dyDescent="0.2">
      <c r="A5" s="49"/>
      <c r="B5" s="46"/>
      <c r="C5" s="46"/>
      <c r="D5" s="46"/>
      <c r="E5" s="40" t="s">
        <v>1460</v>
      </c>
      <c r="F5" s="46"/>
      <c r="G5" s="52">
        <v>500</v>
      </c>
      <c r="H5" s="53">
        <v>97.4</v>
      </c>
    </row>
    <row r="6" spans="1:8" ht="9.75" thickTop="1" x14ac:dyDescent="0.15">
      <c r="A6" s="49"/>
      <c r="B6" s="46"/>
      <c r="C6" s="46"/>
      <c r="D6" s="46"/>
      <c r="E6" s="46"/>
      <c r="F6" s="46"/>
      <c r="G6" s="47"/>
      <c r="H6" s="48"/>
    </row>
    <row r="7" spans="1:8" x14ac:dyDescent="0.15">
      <c r="A7" s="54" t="s">
        <v>5</v>
      </c>
      <c r="B7" s="46"/>
      <c r="C7" s="46"/>
      <c r="D7" s="46"/>
      <c r="E7" s="46"/>
      <c r="F7" s="46"/>
      <c r="G7" s="55">
        <v>13.34</v>
      </c>
      <c r="H7" s="56">
        <v>2.6</v>
      </c>
    </row>
    <row r="8" spans="1:8" x14ac:dyDescent="0.15">
      <c r="A8" s="49"/>
      <c r="B8" s="46"/>
      <c r="C8" s="46"/>
      <c r="D8" s="46"/>
      <c r="E8" s="46"/>
      <c r="F8" s="46"/>
      <c r="G8" s="47"/>
      <c r="H8" s="48"/>
    </row>
    <row r="9" spans="1:8" ht="9.75" thickBot="1" x14ac:dyDescent="0.2">
      <c r="A9" s="49"/>
      <c r="B9" s="46"/>
      <c r="C9" s="46"/>
      <c r="D9" s="46"/>
      <c r="E9" s="40" t="s">
        <v>6</v>
      </c>
      <c r="F9" s="46"/>
      <c r="G9" s="52">
        <v>513.34</v>
      </c>
      <c r="H9" s="53">
        <v>100</v>
      </c>
    </row>
    <row r="10" spans="1:8" ht="9.75" thickTop="1" x14ac:dyDescent="0.15">
      <c r="A10" s="49"/>
      <c r="B10" s="46"/>
      <c r="C10" s="46"/>
      <c r="D10" s="46"/>
      <c r="E10" s="46"/>
      <c r="F10" s="46"/>
      <c r="G10" s="47"/>
      <c r="H10" s="48"/>
    </row>
    <row r="11" spans="1:8" x14ac:dyDescent="0.15">
      <c r="A11" s="58" t="s">
        <v>7</v>
      </c>
      <c r="B11" s="46"/>
      <c r="C11" s="46"/>
      <c r="D11" s="46"/>
      <c r="E11" s="46"/>
      <c r="F11" s="46"/>
      <c r="G11" s="47"/>
      <c r="H11" s="48"/>
    </row>
    <row r="12" spans="1:8" x14ac:dyDescent="0.15">
      <c r="A12" s="49">
        <v>1</v>
      </c>
      <c r="B12" s="46" t="s">
        <v>245</v>
      </c>
      <c r="C12" s="46"/>
      <c r="D12" s="46"/>
      <c r="E12" s="46"/>
      <c r="F12" s="46"/>
      <c r="G12" s="47"/>
      <c r="H12" s="48"/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x14ac:dyDescent="0.15">
      <c r="A14" s="49">
        <v>2</v>
      </c>
      <c r="B14" s="46" t="s">
        <v>9</v>
      </c>
      <c r="C14" s="46"/>
      <c r="D14" s="46"/>
      <c r="E14" s="46"/>
      <c r="F14" s="46"/>
      <c r="G14" s="47"/>
      <c r="H14" s="48"/>
    </row>
    <row r="15" spans="1:8" x14ac:dyDescent="0.15">
      <c r="A15" s="59"/>
      <c r="B15" s="60"/>
      <c r="C15" s="60"/>
      <c r="D15" s="60"/>
      <c r="E15" s="60"/>
      <c r="F15" s="60"/>
      <c r="G15" s="61"/>
      <c r="H15" s="62"/>
    </row>
  </sheetData>
  <customSheetViews>
    <customSheetView guid="{A86ADA93-E1B8-41D6-BE06-75F0585B8915}" showRuler="0">
      <selection activeCell="C12" sqref="C1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12" sqref="C12"/>
      <pageMargins left="0.75" right="0.75" top="1" bottom="1" header="0.5" footer="0.5"/>
      <pageSetup orientation="portrait" r:id="rId2"/>
      <headerFooter alignWithMargins="0"/>
    </customSheetView>
  </customSheetViews>
  <mergeCells count="2">
    <mergeCell ref="A2:C2"/>
    <mergeCell ref="A3:C3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77"/>
  <sheetViews>
    <sheetView topLeftCell="A57" zoomScale="115" workbookViewId="0">
      <selection activeCell="B76" sqref="B76:E76"/>
    </sheetView>
  </sheetViews>
  <sheetFormatPr defaultRowHeight="12.75" x14ac:dyDescent="0.2"/>
  <cols>
    <col min="1" max="1" width="2.7109375" style="12" customWidth="1"/>
    <col min="2" max="2" width="6.140625" style="12" customWidth="1"/>
    <col min="3" max="3" width="40.7109375" style="12" customWidth="1"/>
    <col min="4" max="4" width="12.85546875" style="12" bestFit="1" customWidth="1"/>
    <col min="5" max="5" width="20" style="12" bestFit="1" customWidth="1"/>
    <col min="6" max="6" width="8.7109375" style="12" customWidth="1"/>
    <col min="7" max="7" width="12.42578125" style="13" customWidth="1"/>
    <col min="8" max="8" width="10.42578125" style="27" customWidth="1"/>
    <col min="9" max="9" width="9.140625" style="93"/>
    <col min="10" max="16384" width="9.140625" style="12"/>
  </cols>
  <sheetData>
    <row r="1" spans="1:8" x14ac:dyDescent="0.2">
      <c r="A1" s="1"/>
      <c r="B1" s="2"/>
      <c r="C1" s="3" t="s">
        <v>747</v>
      </c>
      <c r="D1" s="2"/>
      <c r="E1" s="2"/>
      <c r="F1" s="2"/>
      <c r="G1" s="4"/>
      <c r="H1" s="5"/>
    </row>
    <row r="2" spans="1:8" ht="31.5" customHeight="1" x14ac:dyDescent="0.2">
      <c r="A2" s="116" t="s">
        <v>1344</v>
      </c>
      <c r="B2" s="117"/>
      <c r="C2" s="117"/>
      <c r="D2" s="7" t="s">
        <v>1345</v>
      </c>
      <c r="E2" s="8" t="s">
        <v>1346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1350</v>
      </c>
      <c r="B3" s="119"/>
      <c r="C3" s="119"/>
      <c r="H3" s="14"/>
    </row>
    <row r="4" spans="1:8" x14ac:dyDescent="0.2">
      <c r="A4" s="15"/>
      <c r="B4" s="120" t="s">
        <v>1351</v>
      </c>
      <c r="C4" s="119"/>
      <c r="H4" s="14"/>
    </row>
    <row r="5" spans="1:8" x14ac:dyDescent="0.2">
      <c r="A5" s="15"/>
      <c r="B5" s="16" t="s">
        <v>1352</v>
      </c>
      <c r="C5" s="12" t="s">
        <v>1385</v>
      </c>
      <c r="D5" s="12" t="s">
        <v>1386</v>
      </c>
      <c r="E5" s="12" t="s">
        <v>1387</v>
      </c>
      <c r="F5" s="12">
        <v>17092</v>
      </c>
      <c r="G5" s="13">
        <v>101.41</v>
      </c>
      <c r="H5" s="14">
        <v>1.31</v>
      </c>
    </row>
    <row r="6" spans="1:8" x14ac:dyDescent="0.2">
      <c r="A6" s="15"/>
      <c r="B6" s="16" t="s">
        <v>1352</v>
      </c>
      <c r="C6" s="12" t="s">
        <v>1356</v>
      </c>
      <c r="D6" s="12" t="s">
        <v>1357</v>
      </c>
      <c r="E6" s="12" t="s">
        <v>1358</v>
      </c>
      <c r="F6" s="12">
        <v>27893</v>
      </c>
      <c r="G6" s="13">
        <v>94.95</v>
      </c>
      <c r="H6" s="14">
        <v>1.23</v>
      </c>
    </row>
    <row r="7" spans="1:8" x14ac:dyDescent="0.2">
      <c r="A7" s="15"/>
      <c r="B7" s="16" t="s">
        <v>1352</v>
      </c>
      <c r="C7" s="12" t="s">
        <v>507</v>
      </c>
      <c r="D7" s="12" t="s">
        <v>508</v>
      </c>
      <c r="E7" s="12" t="s">
        <v>1355</v>
      </c>
      <c r="F7" s="12">
        <v>8457</v>
      </c>
      <c r="G7" s="13">
        <v>91.94</v>
      </c>
      <c r="H7" s="14">
        <v>1.19</v>
      </c>
    </row>
    <row r="8" spans="1:8" x14ac:dyDescent="0.2">
      <c r="A8" s="15"/>
      <c r="B8" s="16" t="s">
        <v>1352</v>
      </c>
      <c r="C8" s="12" t="s">
        <v>1364</v>
      </c>
      <c r="D8" s="12" t="s">
        <v>1365</v>
      </c>
      <c r="E8" s="12" t="s">
        <v>1355</v>
      </c>
      <c r="F8" s="12">
        <v>4686</v>
      </c>
      <c r="G8" s="13">
        <v>90.34</v>
      </c>
      <c r="H8" s="14">
        <v>1.17</v>
      </c>
    </row>
    <row r="9" spans="1:8" x14ac:dyDescent="0.2">
      <c r="A9" s="15"/>
      <c r="B9" s="16" t="s">
        <v>1352</v>
      </c>
      <c r="C9" s="12" t="s">
        <v>1432</v>
      </c>
      <c r="D9" s="12" t="s">
        <v>1433</v>
      </c>
      <c r="E9" s="12" t="s">
        <v>1387</v>
      </c>
      <c r="F9" s="12">
        <v>3773</v>
      </c>
      <c r="G9" s="13">
        <v>89.84</v>
      </c>
      <c r="H9" s="14">
        <v>1.1599999999999999</v>
      </c>
    </row>
    <row r="10" spans="1:8" x14ac:dyDescent="0.2">
      <c r="A10" s="15"/>
      <c r="B10" s="16" t="s">
        <v>1352</v>
      </c>
      <c r="C10" s="12" t="s">
        <v>533</v>
      </c>
      <c r="D10" s="12" t="s">
        <v>534</v>
      </c>
      <c r="E10" s="12" t="s">
        <v>1358</v>
      </c>
      <c r="F10" s="12">
        <v>14017</v>
      </c>
      <c r="G10" s="13">
        <v>87.95</v>
      </c>
      <c r="H10" s="14">
        <v>1.1399999999999999</v>
      </c>
    </row>
    <row r="11" spans="1:8" x14ac:dyDescent="0.2">
      <c r="A11" s="15"/>
      <c r="B11" s="16" t="s">
        <v>1352</v>
      </c>
      <c r="C11" s="12" t="s">
        <v>1414</v>
      </c>
      <c r="D11" s="12" t="s">
        <v>1415</v>
      </c>
      <c r="E11" s="12" t="s">
        <v>1387</v>
      </c>
      <c r="F11" s="12">
        <v>10109</v>
      </c>
      <c r="G11" s="13">
        <v>86.52</v>
      </c>
      <c r="H11" s="14">
        <v>1.1200000000000001</v>
      </c>
    </row>
    <row r="12" spans="1:8" x14ac:dyDescent="0.2">
      <c r="A12" s="15"/>
      <c r="B12" s="16" t="s">
        <v>1352</v>
      </c>
      <c r="C12" s="12" t="s">
        <v>1353</v>
      </c>
      <c r="D12" s="12" t="s">
        <v>1354</v>
      </c>
      <c r="E12" s="12" t="s">
        <v>1355</v>
      </c>
      <c r="F12" s="12">
        <v>2725</v>
      </c>
      <c r="G12" s="13">
        <v>82.1</v>
      </c>
      <c r="H12" s="14">
        <v>1.06</v>
      </c>
    </row>
    <row r="13" spans="1:8" x14ac:dyDescent="0.2">
      <c r="A13" s="15"/>
      <c r="B13" s="16" t="s">
        <v>1352</v>
      </c>
      <c r="C13" s="12" t="s">
        <v>509</v>
      </c>
      <c r="D13" s="12" t="s">
        <v>510</v>
      </c>
      <c r="E13" s="12" t="s">
        <v>1454</v>
      </c>
      <c r="F13" s="12">
        <v>4542</v>
      </c>
      <c r="G13" s="13">
        <v>61.71</v>
      </c>
      <c r="H13" s="14">
        <v>0.8</v>
      </c>
    </row>
    <row r="14" spans="1:8" x14ac:dyDescent="0.2">
      <c r="A14" s="15"/>
      <c r="B14" s="16" t="s">
        <v>1352</v>
      </c>
      <c r="C14" s="12" t="s">
        <v>1388</v>
      </c>
      <c r="D14" s="12" t="s">
        <v>1389</v>
      </c>
      <c r="E14" s="12" t="s">
        <v>1387</v>
      </c>
      <c r="F14" s="12">
        <v>13583</v>
      </c>
      <c r="G14" s="13">
        <v>58.75</v>
      </c>
      <c r="H14" s="14">
        <v>0.76</v>
      </c>
    </row>
    <row r="15" spans="1:8" x14ac:dyDescent="0.2">
      <c r="A15" s="15"/>
      <c r="B15" s="16" t="s">
        <v>1352</v>
      </c>
      <c r="C15" s="12" t="s">
        <v>748</v>
      </c>
      <c r="D15" s="12" t="s">
        <v>749</v>
      </c>
      <c r="E15" s="12" t="s">
        <v>1358</v>
      </c>
      <c r="F15" s="12">
        <v>10042</v>
      </c>
      <c r="G15" s="13">
        <v>46.12</v>
      </c>
      <c r="H15" s="14">
        <v>0.6</v>
      </c>
    </row>
    <row r="16" spans="1:8" x14ac:dyDescent="0.2">
      <c r="A16" s="15"/>
      <c r="B16" s="16" t="s">
        <v>1352</v>
      </c>
      <c r="C16" s="12" t="s">
        <v>1452</v>
      </c>
      <c r="D16" s="12" t="s">
        <v>1453</v>
      </c>
      <c r="E16" s="12" t="s">
        <v>1454</v>
      </c>
      <c r="F16" s="12">
        <v>4504</v>
      </c>
      <c r="G16" s="13">
        <v>37.270000000000003</v>
      </c>
      <c r="H16" s="14">
        <v>0.48</v>
      </c>
    </row>
    <row r="17" spans="1:8" x14ac:dyDescent="0.2">
      <c r="A17" s="15"/>
      <c r="B17" s="16" t="s">
        <v>1352</v>
      </c>
      <c r="C17" s="12" t="s">
        <v>542</v>
      </c>
      <c r="D17" s="12" t="s">
        <v>543</v>
      </c>
      <c r="E17" s="12" t="s">
        <v>1454</v>
      </c>
      <c r="F17" s="12">
        <v>1528</v>
      </c>
      <c r="G17" s="13">
        <v>30.7</v>
      </c>
      <c r="H17" s="14">
        <v>0.4</v>
      </c>
    </row>
    <row r="18" spans="1:8" x14ac:dyDescent="0.2">
      <c r="A18" s="15"/>
      <c r="B18" s="16" t="s">
        <v>1352</v>
      </c>
      <c r="C18" s="12" t="s">
        <v>282</v>
      </c>
      <c r="D18" s="12" t="s">
        <v>503</v>
      </c>
      <c r="E18" s="12" t="s">
        <v>1454</v>
      </c>
      <c r="F18" s="12">
        <v>8798</v>
      </c>
      <c r="G18" s="13">
        <v>29.25</v>
      </c>
      <c r="H18" s="14">
        <v>0.38</v>
      </c>
    </row>
    <row r="19" spans="1:8" x14ac:dyDescent="0.2">
      <c r="A19" s="15"/>
      <c r="B19" s="16" t="s">
        <v>1352</v>
      </c>
      <c r="C19" s="12" t="s">
        <v>750</v>
      </c>
      <c r="D19" s="12" t="s">
        <v>751</v>
      </c>
      <c r="E19" s="12" t="s">
        <v>1371</v>
      </c>
      <c r="F19" s="12">
        <v>12906</v>
      </c>
      <c r="G19" s="13">
        <v>23.33</v>
      </c>
      <c r="H19" s="14">
        <v>0.3</v>
      </c>
    </row>
    <row r="20" spans="1:8" x14ac:dyDescent="0.2">
      <c r="A20" s="15"/>
      <c r="B20" s="16" t="s">
        <v>1352</v>
      </c>
      <c r="C20" s="12" t="s">
        <v>346</v>
      </c>
      <c r="D20" s="12" t="s">
        <v>347</v>
      </c>
      <c r="E20" s="12" t="s">
        <v>1384</v>
      </c>
      <c r="F20" s="12">
        <v>5905</v>
      </c>
      <c r="G20" s="13">
        <v>18.829999999999998</v>
      </c>
      <c r="H20" s="14">
        <v>0.24</v>
      </c>
    </row>
    <row r="21" spans="1:8" x14ac:dyDescent="0.2">
      <c r="A21" s="15"/>
      <c r="B21" s="16" t="s">
        <v>1352</v>
      </c>
      <c r="C21" s="12" t="s">
        <v>515</v>
      </c>
      <c r="D21" s="12" t="s">
        <v>516</v>
      </c>
      <c r="E21" s="12" t="s">
        <v>1361</v>
      </c>
      <c r="F21" s="12">
        <v>3540</v>
      </c>
      <c r="G21" s="13">
        <v>13.05</v>
      </c>
      <c r="H21" s="14">
        <v>0.17</v>
      </c>
    </row>
    <row r="22" spans="1:8" x14ac:dyDescent="0.2">
      <c r="A22" s="15"/>
      <c r="B22" s="16" t="s">
        <v>1352</v>
      </c>
      <c r="C22" s="12" t="s">
        <v>529</v>
      </c>
      <c r="D22" s="12" t="s">
        <v>530</v>
      </c>
      <c r="E22" s="12" t="s">
        <v>1454</v>
      </c>
      <c r="F22" s="12">
        <v>637</v>
      </c>
      <c r="G22" s="13">
        <v>12.66</v>
      </c>
      <c r="H22" s="14">
        <v>0.16</v>
      </c>
    </row>
    <row r="23" spans="1:8" x14ac:dyDescent="0.2">
      <c r="A23" s="15"/>
      <c r="B23" s="16" t="s">
        <v>1352</v>
      </c>
      <c r="C23" s="12" t="s">
        <v>1398</v>
      </c>
      <c r="D23" s="12" t="s">
        <v>1399</v>
      </c>
      <c r="E23" s="12" t="s">
        <v>1400</v>
      </c>
      <c r="F23" s="12">
        <v>3021</v>
      </c>
      <c r="G23" s="13">
        <v>9.6300000000000008</v>
      </c>
      <c r="H23" s="14">
        <v>0.12</v>
      </c>
    </row>
    <row r="24" spans="1:8" x14ac:dyDescent="0.2">
      <c r="A24" s="15"/>
      <c r="B24" s="16" t="s">
        <v>1352</v>
      </c>
      <c r="C24" s="12" t="s">
        <v>1416</v>
      </c>
      <c r="D24" s="12" t="s">
        <v>1417</v>
      </c>
      <c r="E24" s="12" t="s">
        <v>1355</v>
      </c>
      <c r="F24" s="12">
        <v>1834</v>
      </c>
      <c r="G24" s="13">
        <v>8.68</v>
      </c>
      <c r="H24" s="14">
        <v>0.11</v>
      </c>
    </row>
    <row r="25" spans="1:8" x14ac:dyDescent="0.2">
      <c r="A25" s="15"/>
      <c r="B25" s="16" t="s">
        <v>1352</v>
      </c>
      <c r="C25" s="12" t="s">
        <v>752</v>
      </c>
      <c r="D25" s="12" t="s">
        <v>753</v>
      </c>
      <c r="E25" s="12" t="s">
        <v>1376</v>
      </c>
      <c r="F25" s="12">
        <v>7519</v>
      </c>
      <c r="G25" s="13">
        <v>7.37</v>
      </c>
      <c r="H25" s="14">
        <v>0.1</v>
      </c>
    </row>
    <row r="26" spans="1:8" x14ac:dyDescent="0.2">
      <c r="A26" s="15"/>
      <c r="B26" s="16" t="s">
        <v>1352</v>
      </c>
      <c r="C26" s="12" t="s">
        <v>1377</v>
      </c>
      <c r="D26" s="12" t="s">
        <v>1378</v>
      </c>
      <c r="E26" s="12" t="s">
        <v>1379</v>
      </c>
      <c r="F26" s="12">
        <v>844</v>
      </c>
      <c r="G26" s="13">
        <v>6.94</v>
      </c>
      <c r="H26" s="14">
        <v>0.09</v>
      </c>
    </row>
    <row r="27" spans="1:8" x14ac:dyDescent="0.2">
      <c r="A27" s="15"/>
      <c r="B27" s="16" t="s">
        <v>1352</v>
      </c>
      <c r="C27" s="12" t="s">
        <v>372</v>
      </c>
      <c r="D27" s="12" t="s">
        <v>373</v>
      </c>
      <c r="E27" s="12" t="s">
        <v>1368</v>
      </c>
      <c r="F27" s="12">
        <v>6967</v>
      </c>
      <c r="G27" s="13">
        <v>6.13</v>
      </c>
      <c r="H27" s="14">
        <v>0.08</v>
      </c>
    </row>
    <row r="28" spans="1:8" x14ac:dyDescent="0.2">
      <c r="A28" s="15"/>
      <c r="B28" s="16" t="s">
        <v>1352</v>
      </c>
      <c r="C28" s="12" t="s">
        <v>221</v>
      </c>
      <c r="D28" s="12" t="s">
        <v>526</v>
      </c>
      <c r="E28" s="12" t="s">
        <v>1361</v>
      </c>
      <c r="F28" s="12">
        <v>567</v>
      </c>
      <c r="G28" s="13">
        <v>5.71</v>
      </c>
      <c r="H28" s="14">
        <v>7.0000000000000007E-2</v>
      </c>
    </row>
    <row r="29" spans="1:8" x14ac:dyDescent="0.2">
      <c r="A29" s="15"/>
      <c r="B29" s="16" t="s">
        <v>1352</v>
      </c>
      <c r="C29" s="12" t="s">
        <v>754</v>
      </c>
      <c r="D29" s="12" t="s">
        <v>755</v>
      </c>
      <c r="E29" s="12" t="s">
        <v>1459</v>
      </c>
      <c r="F29" s="12">
        <v>308</v>
      </c>
      <c r="G29" s="13">
        <v>5.57</v>
      </c>
      <c r="H29" s="14">
        <v>7.0000000000000007E-2</v>
      </c>
    </row>
    <row r="30" spans="1:8" x14ac:dyDescent="0.2">
      <c r="A30" s="15"/>
      <c r="B30" s="16" t="s">
        <v>1352</v>
      </c>
      <c r="C30" s="12" t="s">
        <v>1366</v>
      </c>
      <c r="D30" s="12" t="s">
        <v>1367</v>
      </c>
      <c r="E30" s="12" t="s">
        <v>1368</v>
      </c>
      <c r="F30" s="12">
        <v>664</v>
      </c>
      <c r="G30" s="13">
        <v>5.07</v>
      </c>
      <c r="H30" s="14">
        <v>7.0000000000000007E-2</v>
      </c>
    </row>
    <row r="31" spans="1:8" x14ac:dyDescent="0.2">
      <c r="A31" s="15"/>
      <c r="B31" s="16" t="s">
        <v>1352</v>
      </c>
      <c r="C31" s="12" t="s">
        <v>365</v>
      </c>
      <c r="D31" s="12" t="s">
        <v>366</v>
      </c>
      <c r="E31" s="12" t="s">
        <v>341</v>
      </c>
      <c r="F31" s="12">
        <v>1327</v>
      </c>
      <c r="G31" s="13">
        <v>4.3499999999999996</v>
      </c>
      <c r="H31" s="14">
        <v>0.06</v>
      </c>
    </row>
    <row r="32" spans="1:8" x14ac:dyDescent="0.2">
      <c r="A32" s="15"/>
      <c r="B32" s="16" t="s">
        <v>1352</v>
      </c>
      <c r="C32" s="12" t="s">
        <v>627</v>
      </c>
      <c r="D32" s="12" t="s">
        <v>628</v>
      </c>
      <c r="E32" s="12" t="s">
        <v>326</v>
      </c>
      <c r="F32" s="12">
        <v>2955</v>
      </c>
      <c r="G32" s="13">
        <v>4.29</v>
      </c>
      <c r="H32" s="14">
        <v>0.06</v>
      </c>
    </row>
    <row r="33" spans="1:8" x14ac:dyDescent="0.2">
      <c r="A33" s="15"/>
      <c r="B33" s="16" t="s">
        <v>1352</v>
      </c>
      <c r="C33" s="12" t="s">
        <v>1392</v>
      </c>
      <c r="D33" s="12" t="s">
        <v>1393</v>
      </c>
      <c r="E33" s="12" t="s">
        <v>1394</v>
      </c>
      <c r="F33" s="12">
        <v>489</v>
      </c>
      <c r="G33" s="13">
        <v>3.86</v>
      </c>
      <c r="H33" s="14">
        <v>0.05</v>
      </c>
    </row>
    <row r="34" spans="1:8" x14ac:dyDescent="0.2">
      <c r="A34" s="15"/>
      <c r="B34" s="16" t="s">
        <v>1352</v>
      </c>
      <c r="C34" s="12" t="s">
        <v>756</v>
      </c>
      <c r="D34" s="12" t="s">
        <v>757</v>
      </c>
      <c r="E34" s="12" t="s">
        <v>1426</v>
      </c>
      <c r="F34" s="12">
        <v>2237</v>
      </c>
      <c r="G34" s="13">
        <v>2.5</v>
      </c>
      <c r="H34" s="14">
        <v>0.03</v>
      </c>
    </row>
    <row r="35" spans="1:8" x14ac:dyDescent="0.2">
      <c r="A35" s="15"/>
      <c r="B35" s="16" t="s">
        <v>1352</v>
      </c>
      <c r="C35" s="12" t="s">
        <v>1362</v>
      </c>
      <c r="D35" s="12" t="s">
        <v>1363</v>
      </c>
      <c r="E35" s="12" t="s">
        <v>1361</v>
      </c>
      <c r="F35" s="12">
        <v>240</v>
      </c>
      <c r="G35" s="13">
        <v>1.42</v>
      </c>
      <c r="H35" s="14">
        <v>0.02</v>
      </c>
    </row>
    <row r="36" spans="1:8" x14ac:dyDescent="0.2">
      <c r="A36" s="15"/>
      <c r="B36" s="16" t="s">
        <v>1352</v>
      </c>
      <c r="C36" s="12" t="s">
        <v>348</v>
      </c>
      <c r="D36" s="12" t="s">
        <v>349</v>
      </c>
      <c r="E36" s="12" t="s">
        <v>1459</v>
      </c>
      <c r="F36" s="12">
        <v>3663</v>
      </c>
      <c r="G36" s="13">
        <v>1.28</v>
      </c>
      <c r="H36" s="14">
        <v>0.02</v>
      </c>
    </row>
    <row r="37" spans="1:8" x14ac:dyDescent="0.2">
      <c r="A37" s="15"/>
      <c r="B37" s="16" t="s">
        <v>1352</v>
      </c>
      <c r="C37" s="12" t="s">
        <v>291</v>
      </c>
      <c r="D37" s="12" t="s">
        <v>292</v>
      </c>
      <c r="E37" s="12" t="s">
        <v>1387</v>
      </c>
      <c r="F37" s="12">
        <v>180</v>
      </c>
      <c r="G37" s="13">
        <v>0.59</v>
      </c>
      <c r="H37" s="14">
        <v>0.01</v>
      </c>
    </row>
    <row r="38" spans="1:8" x14ac:dyDescent="0.2">
      <c r="A38" s="15"/>
      <c r="B38" s="16" t="s">
        <v>1352</v>
      </c>
      <c r="C38" s="12" t="s">
        <v>1374</v>
      </c>
      <c r="D38" s="12" t="s">
        <v>1375</v>
      </c>
      <c r="E38" s="12" t="s">
        <v>1376</v>
      </c>
      <c r="F38" s="12">
        <v>83</v>
      </c>
      <c r="G38" s="13">
        <v>0.12</v>
      </c>
      <c r="H38" s="14">
        <v>0</v>
      </c>
    </row>
    <row r="39" spans="1:8" ht="13.5" thickBot="1" x14ac:dyDescent="0.25">
      <c r="A39" s="15"/>
      <c r="E39" s="7" t="s">
        <v>1460</v>
      </c>
      <c r="G39" s="17">
        <v>1130.23</v>
      </c>
      <c r="H39" s="18">
        <v>14.63</v>
      </c>
    </row>
    <row r="40" spans="1:8" ht="13.5" thickTop="1" x14ac:dyDescent="0.2">
      <c r="A40" s="15"/>
      <c r="H40" s="14"/>
    </row>
    <row r="41" spans="1:8" x14ac:dyDescent="0.2">
      <c r="A41" s="118" t="s">
        <v>1461</v>
      </c>
      <c r="B41" s="119"/>
      <c r="C41" s="119"/>
      <c r="H41" s="14"/>
    </row>
    <row r="42" spans="1:8" x14ac:dyDescent="0.2">
      <c r="A42" s="15"/>
      <c r="B42" s="122" t="s">
        <v>1462</v>
      </c>
      <c r="C42" s="119"/>
      <c r="H42" s="14"/>
    </row>
    <row r="43" spans="1:8" x14ac:dyDescent="0.2">
      <c r="A43" s="15"/>
      <c r="B43" s="120" t="s">
        <v>1351</v>
      </c>
      <c r="C43" s="119"/>
      <c r="H43" s="14"/>
    </row>
    <row r="44" spans="1:8" x14ac:dyDescent="0.2">
      <c r="A44" s="15"/>
      <c r="B44" s="16" t="s">
        <v>57</v>
      </c>
      <c r="C44" s="12" t="s">
        <v>758</v>
      </c>
      <c r="D44" s="12" t="s">
        <v>759</v>
      </c>
      <c r="E44" s="12" t="s">
        <v>1468</v>
      </c>
      <c r="F44" s="12">
        <v>100</v>
      </c>
      <c r="G44" s="13">
        <v>1182.53</v>
      </c>
      <c r="H44" s="14">
        <v>15.3</v>
      </c>
    </row>
    <row r="45" spans="1:8" x14ac:dyDescent="0.2">
      <c r="A45" s="15"/>
      <c r="B45" s="16" t="s">
        <v>57</v>
      </c>
      <c r="C45" s="12" t="s">
        <v>760</v>
      </c>
      <c r="D45" s="12" t="s">
        <v>761</v>
      </c>
      <c r="E45" s="12" t="s">
        <v>762</v>
      </c>
      <c r="F45" s="12">
        <v>100</v>
      </c>
      <c r="G45" s="13">
        <v>1177.68</v>
      </c>
      <c r="H45" s="14">
        <v>15.24</v>
      </c>
    </row>
    <row r="46" spans="1:8" x14ac:dyDescent="0.2">
      <c r="A46" s="15"/>
      <c r="B46" s="19">
        <v>0.10150000000000001</v>
      </c>
      <c r="C46" s="12" t="s">
        <v>763</v>
      </c>
      <c r="D46" s="12" t="s">
        <v>764</v>
      </c>
      <c r="E46" s="12" t="s">
        <v>1468</v>
      </c>
      <c r="F46" s="12">
        <v>100</v>
      </c>
      <c r="G46" s="13">
        <v>1000.24</v>
      </c>
      <c r="H46" s="14">
        <v>12.94</v>
      </c>
    </row>
    <row r="47" spans="1:8" x14ac:dyDescent="0.2">
      <c r="A47" s="15"/>
      <c r="B47" s="19">
        <v>9.4E-2</v>
      </c>
      <c r="C47" s="12" t="s">
        <v>308</v>
      </c>
      <c r="D47" s="12" t="s">
        <v>765</v>
      </c>
      <c r="E47" s="12" t="s">
        <v>1472</v>
      </c>
      <c r="F47" s="12">
        <v>90</v>
      </c>
      <c r="G47" s="13">
        <v>897.65</v>
      </c>
      <c r="H47" s="14">
        <v>11.61</v>
      </c>
    </row>
    <row r="48" spans="1:8" ht="13.5" thickBot="1" x14ac:dyDescent="0.25">
      <c r="A48" s="15"/>
      <c r="E48" s="7" t="s">
        <v>1460</v>
      </c>
      <c r="G48" s="20">
        <v>4258.1000000000004</v>
      </c>
      <c r="H48" s="21">
        <v>55.09</v>
      </c>
    </row>
    <row r="49" spans="1:8" ht="13.5" thickTop="1" x14ac:dyDescent="0.2">
      <c r="A49" s="15"/>
      <c r="H49" s="14"/>
    </row>
    <row r="50" spans="1:8" x14ac:dyDescent="0.2">
      <c r="A50" s="15"/>
      <c r="B50" s="120" t="s">
        <v>1479</v>
      </c>
      <c r="C50" s="121"/>
      <c r="H50" s="14"/>
    </row>
    <row r="51" spans="1:8" x14ac:dyDescent="0.2">
      <c r="A51" s="15"/>
      <c r="B51" s="122" t="s">
        <v>0</v>
      </c>
      <c r="C51" s="119"/>
      <c r="E51" s="7" t="s">
        <v>1</v>
      </c>
      <c r="H51" s="14"/>
    </row>
    <row r="52" spans="1:8" x14ac:dyDescent="0.2">
      <c r="A52" s="15"/>
      <c r="C52" s="12" t="s">
        <v>2</v>
      </c>
      <c r="E52" s="12" t="s">
        <v>766</v>
      </c>
      <c r="G52" s="13">
        <v>50</v>
      </c>
      <c r="H52" s="14">
        <v>0.65</v>
      </c>
    </row>
    <row r="53" spans="1:8" ht="13.5" thickBot="1" x14ac:dyDescent="0.25">
      <c r="A53" s="15"/>
      <c r="E53" s="7" t="s">
        <v>1460</v>
      </c>
      <c r="G53" s="17">
        <v>50</v>
      </c>
      <c r="H53" s="18">
        <v>0.65</v>
      </c>
    </row>
    <row r="54" spans="1:8" ht="13.5" thickTop="1" x14ac:dyDescent="0.2">
      <c r="A54" s="15"/>
      <c r="E54" s="7"/>
      <c r="G54" s="23"/>
      <c r="H54" s="24"/>
    </row>
    <row r="55" spans="1:8" x14ac:dyDescent="0.2">
      <c r="A55" s="15"/>
      <c r="B55" s="16" t="s">
        <v>1352</v>
      </c>
      <c r="C55" s="12" t="s">
        <v>4</v>
      </c>
      <c r="E55" s="12" t="s">
        <v>1352</v>
      </c>
      <c r="G55" s="13">
        <v>2100</v>
      </c>
      <c r="H55" s="14">
        <v>27.17</v>
      </c>
    </row>
    <row r="56" spans="1:8" ht="13.5" thickBot="1" x14ac:dyDescent="0.25">
      <c r="A56" s="15"/>
      <c r="E56" s="7" t="s">
        <v>1460</v>
      </c>
      <c r="G56" s="17">
        <f>G55</f>
        <v>2100</v>
      </c>
      <c r="H56" s="18">
        <f>H55</f>
        <v>27.17</v>
      </c>
    </row>
    <row r="57" spans="1:8" ht="13.5" thickTop="1" x14ac:dyDescent="0.2">
      <c r="A57" s="15"/>
      <c r="H57" s="14"/>
    </row>
    <row r="58" spans="1:8" x14ac:dyDescent="0.2">
      <c r="A58" s="22" t="s">
        <v>5</v>
      </c>
      <c r="G58" s="23">
        <f>G60-G56-G53-G48-G39</f>
        <v>190.94000000000005</v>
      </c>
      <c r="H58" s="24">
        <v>2.46</v>
      </c>
    </row>
    <row r="59" spans="1:8" x14ac:dyDescent="0.2">
      <c r="A59" s="15"/>
      <c r="H59" s="14"/>
    </row>
    <row r="60" spans="1:8" ht="13.5" thickBot="1" x14ac:dyDescent="0.25">
      <c r="A60" s="15"/>
      <c r="E60" s="7" t="s">
        <v>6</v>
      </c>
      <c r="G60" s="17">
        <v>7729.27</v>
      </c>
      <c r="H60" s="18">
        <v>100</v>
      </c>
    </row>
    <row r="61" spans="1:8" ht="13.5" thickTop="1" x14ac:dyDescent="0.2">
      <c r="A61" s="15"/>
      <c r="H61" s="14"/>
    </row>
    <row r="62" spans="1:8" x14ac:dyDescent="0.2">
      <c r="A62" s="25" t="s">
        <v>7</v>
      </c>
      <c r="H62" s="14"/>
    </row>
    <row r="63" spans="1:8" x14ac:dyDescent="0.2">
      <c r="A63" s="15">
        <v>1</v>
      </c>
      <c r="B63" s="12" t="s">
        <v>767</v>
      </c>
      <c r="H63" s="14"/>
    </row>
    <row r="64" spans="1:8" x14ac:dyDescent="0.2">
      <c r="A64" s="15"/>
      <c r="H64" s="14"/>
    </row>
    <row r="65" spans="1:8" x14ac:dyDescent="0.2">
      <c r="A65" s="15">
        <v>2</v>
      </c>
      <c r="B65" s="12" t="s">
        <v>9</v>
      </c>
      <c r="H65" s="14"/>
    </row>
    <row r="66" spans="1:8" x14ac:dyDescent="0.2">
      <c r="A66" s="15"/>
      <c r="H66" s="14"/>
    </row>
    <row r="67" spans="1:8" x14ac:dyDescent="0.2">
      <c r="A67" s="15">
        <v>3</v>
      </c>
      <c r="B67" s="12" t="s">
        <v>11</v>
      </c>
      <c r="H67" s="14"/>
    </row>
    <row r="68" spans="1:8" x14ac:dyDescent="0.2">
      <c r="A68" s="15"/>
      <c r="B68" s="12" t="s">
        <v>12</v>
      </c>
      <c r="H68" s="14"/>
    </row>
    <row r="69" spans="1:8" x14ac:dyDescent="0.2">
      <c r="A69" s="15"/>
      <c r="B69" s="12" t="s">
        <v>13</v>
      </c>
      <c r="H69" s="14"/>
    </row>
    <row r="70" spans="1:8" x14ac:dyDescent="0.2">
      <c r="A70" s="15"/>
      <c r="H70" s="14"/>
    </row>
    <row r="71" spans="1:8" x14ac:dyDescent="0.2">
      <c r="A71" s="15">
        <v>4</v>
      </c>
      <c r="B71" s="12" t="s">
        <v>279</v>
      </c>
      <c r="H71" s="14"/>
    </row>
    <row r="72" spans="1:8" x14ac:dyDescent="0.2">
      <c r="A72" s="15"/>
      <c r="B72" s="12" t="s">
        <v>14</v>
      </c>
      <c r="D72" s="12">
        <v>28</v>
      </c>
      <c r="H72" s="14"/>
    </row>
    <row r="73" spans="1:8" x14ac:dyDescent="0.2">
      <c r="A73" s="15"/>
      <c r="B73" s="12" t="s">
        <v>15</v>
      </c>
      <c r="D73" s="12">
        <v>28</v>
      </c>
      <c r="H73" s="14"/>
    </row>
    <row r="74" spans="1:8" x14ac:dyDescent="0.2">
      <c r="A74" s="15"/>
      <c r="B74" s="12" t="s">
        <v>16</v>
      </c>
      <c r="D74" s="12">
        <v>83.02</v>
      </c>
      <c r="E74" s="12" t="s">
        <v>17</v>
      </c>
      <c r="H74" s="14"/>
    </row>
    <row r="75" spans="1:8" x14ac:dyDescent="0.2">
      <c r="A75" s="15"/>
      <c r="B75" s="12" t="s">
        <v>18</v>
      </c>
      <c r="D75" s="12">
        <v>83.56</v>
      </c>
      <c r="E75" s="12" t="s">
        <v>17</v>
      </c>
      <c r="H75" s="14"/>
    </row>
    <row r="76" spans="1:8" x14ac:dyDescent="0.2">
      <c r="A76" s="15"/>
      <c r="B76" s="12" t="s">
        <v>19</v>
      </c>
      <c r="D76" s="12">
        <v>0.55000000000000004</v>
      </c>
      <c r="E76" s="12" t="s">
        <v>17</v>
      </c>
      <c r="H76" s="14"/>
    </row>
    <row r="77" spans="1:8" x14ac:dyDescent="0.2">
      <c r="A77" s="28"/>
      <c r="B77" s="29"/>
      <c r="C77" s="29"/>
      <c r="D77" s="29"/>
      <c r="E77" s="29"/>
      <c r="F77" s="29"/>
      <c r="G77" s="30"/>
      <c r="H77" s="31"/>
    </row>
  </sheetData>
  <customSheetViews>
    <customSheetView guid="{A86ADA93-E1B8-41D6-BE06-75F0585B8915}" scale="115" showRuler="0" topLeftCell="A52">
      <selection activeCell="C72" sqref="C7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cale="115" showRuler="0" topLeftCell="A52">
      <selection activeCell="A73" sqref="A73"/>
      <pageMargins left="0.75" right="0.75" top="1" bottom="1" header="0.5" footer="0.5"/>
      <pageSetup orientation="portrait" r:id="rId2"/>
      <headerFooter alignWithMargins="0"/>
    </customSheetView>
  </customSheetViews>
  <mergeCells count="8">
    <mergeCell ref="B50:C50"/>
    <mergeCell ref="B51:C51"/>
    <mergeCell ref="A2:C2"/>
    <mergeCell ref="A3:C3"/>
    <mergeCell ref="B4:C4"/>
    <mergeCell ref="A41:C41"/>
    <mergeCell ref="B42:C42"/>
    <mergeCell ref="B43:C43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4"/>
  <sheetViews>
    <sheetView zoomScale="85" workbookViewId="0">
      <selection activeCell="I17" sqref="I17"/>
    </sheetView>
  </sheetViews>
  <sheetFormatPr defaultRowHeight="12.75" x14ac:dyDescent="0.2"/>
  <cols>
    <col min="1" max="1" width="2.7109375" style="39" customWidth="1"/>
    <col min="2" max="2" width="4.7109375" style="39" customWidth="1"/>
    <col min="3" max="3" width="40.7109375" style="39" customWidth="1"/>
    <col min="4" max="4" width="9.140625" style="39"/>
    <col min="5" max="5" width="9.28515625" style="39" bestFit="1" customWidth="1"/>
    <col min="6" max="6" width="12.28515625" style="63" customWidth="1"/>
    <col min="7" max="7" width="9.28515625" style="64" customWidth="1"/>
    <col min="9" max="16384" width="9.140625" style="39"/>
  </cols>
  <sheetData>
    <row r="1" spans="1:7" x14ac:dyDescent="0.2">
      <c r="A1" s="1"/>
      <c r="B1" s="2"/>
      <c r="C1" s="3" t="s">
        <v>744</v>
      </c>
      <c r="D1" s="2"/>
      <c r="E1" s="2"/>
      <c r="F1" s="4"/>
      <c r="G1" s="5"/>
    </row>
    <row r="2" spans="1:7" ht="27.75" customHeight="1" x14ac:dyDescent="0.2">
      <c r="A2" s="116" t="s">
        <v>1344</v>
      </c>
      <c r="B2" s="117"/>
      <c r="C2" s="117"/>
      <c r="D2" s="8" t="s">
        <v>234</v>
      </c>
      <c r="E2" s="106" t="s">
        <v>745</v>
      </c>
      <c r="F2" s="10" t="s">
        <v>1348</v>
      </c>
      <c r="G2" s="11" t="s">
        <v>1349</v>
      </c>
    </row>
    <row r="3" spans="1:7" x14ac:dyDescent="0.2">
      <c r="A3" s="118" t="s">
        <v>1350</v>
      </c>
      <c r="B3" s="119"/>
      <c r="C3" s="119"/>
      <c r="D3" s="12"/>
      <c r="E3" s="12"/>
      <c r="F3" s="13"/>
      <c r="G3" s="14"/>
    </row>
    <row r="4" spans="1:7" x14ac:dyDescent="0.2">
      <c r="A4" s="15"/>
      <c r="B4" s="122" t="s">
        <v>746</v>
      </c>
      <c r="C4" s="119"/>
      <c r="D4" s="12" t="s">
        <v>746</v>
      </c>
      <c r="E4" s="12">
        <v>3446</v>
      </c>
      <c r="F4" s="13">
        <v>103612.71</v>
      </c>
      <c r="G4" s="14">
        <v>100.07</v>
      </c>
    </row>
    <row r="5" spans="1:7" ht="13.5" thickBot="1" x14ac:dyDescent="0.25">
      <c r="A5" s="15"/>
      <c r="B5" s="12"/>
      <c r="C5" s="12"/>
      <c r="D5" s="7" t="s">
        <v>1460</v>
      </c>
      <c r="E5" s="12"/>
      <c r="F5" s="17">
        <v>103612.71</v>
      </c>
      <c r="G5" s="18">
        <v>100.07</v>
      </c>
    </row>
    <row r="6" spans="1:7" ht="13.5" thickTop="1" x14ac:dyDescent="0.2">
      <c r="A6" s="15"/>
      <c r="B6" s="12"/>
      <c r="C6" s="12"/>
      <c r="D6" s="12"/>
      <c r="E6" s="12"/>
      <c r="F6" s="13"/>
      <c r="G6" s="14"/>
    </row>
    <row r="7" spans="1:7" x14ac:dyDescent="0.2">
      <c r="A7" s="22" t="s">
        <v>5</v>
      </c>
      <c r="B7" s="12"/>
      <c r="C7" s="12"/>
      <c r="D7" s="12"/>
      <c r="E7" s="12"/>
      <c r="F7" s="90">
        <v>-69.75</v>
      </c>
      <c r="G7" s="91">
        <v>-7.0000000000000007E-2</v>
      </c>
    </row>
    <row r="8" spans="1:7" x14ac:dyDescent="0.2">
      <c r="A8" s="15"/>
      <c r="B8" s="12"/>
      <c r="C8" s="12"/>
      <c r="D8" s="12"/>
      <c r="E8" s="12"/>
      <c r="F8" s="13"/>
      <c r="G8" s="14"/>
    </row>
    <row r="9" spans="1:7" ht="13.5" thickBot="1" x14ac:dyDescent="0.25">
      <c r="A9" s="15"/>
      <c r="B9" s="12"/>
      <c r="C9" s="12"/>
      <c r="D9" s="7" t="s">
        <v>6</v>
      </c>
      <c r="E9" s="12"/>
      <c r="F9" s="17">
        <v>103542.96</v>
      </c>
      <c r="G9" s="18">
        <v>100</v>
      </c>
    </row>
    <row r="10" spans="1:7" ht="13.5" thickTop="1" x14ac:dyDescent="0.2">
      <c r="A10" s="15"/>
      <c r="B10" s="12"/>
      <c r="C10" s="12"/>
      <c r="D10" s="12"/>
      <c r="E10" s="12"/>
      <c r="F10" s="13"/>
      <c r="G10" s="14"/>
    </row>
    <row r="11" spans="1:7" x14ac:dyDescent="0.2">
      <c r="A11" s="25" t="s">
        <v>7</v>
      </c>
      <c r="B11" s="12"/>
      <c r="C11" s="12"/>
      <c r="D11" s="12"/>
      <c r="E11" s="12"/>
      <c r="F11" s="13"/>
      <c r="G11" s="14"/>
    </row>
    <row r="12" spans="1:7" x14ac:dyDescent="0.2">
      <c r="A12" s="15"/>
      <c r="B12" s="12"/>
      <c r="C12" s="12"/>
      <c r="D12" s="12"/>
      <c r="E12" s="12"/>
      <c r="F12" s="13"/>
      <c r="G12" s="14"/>
    </row>
    <row r="13" spans="1:7" x14ac:dyDescent="0.2">
      <c r="A13" s="15">
        <v>1</v>
      </c>
      <c r="B13" s="12" t="s">
        <v>9</v>
      </c>
      <c r="C13" s="12"/>
      <c r="D13" s="12"/>
      <c r="E13" s="12"/>
      <c r="F13" s="13"/>
      <c r="G13" s="14"/>
    </row>
    <row r="14" spans="1:7" x14ac:dyDescent="0.2">
      <c r="A14" s="28"/>
      <c r="B14" s="29"/>
      <c r="C14" s="29"/>
      <c r="D14" s="29"/>
      <c r="E14" s="29"/>
      <c r="F14" s="30"/>
      <c r="G14" s="31"/>
    </row>
  </sheetData>
  <customSheetViews>
    <customSheetView guid="{A86ADA93-E1B8-41D6-BE06-75F0585B8915}" scale="85" showRuler="0">
      <selection activeCell="M7" sqref="M7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cale="85" showRuler="0">
      <selection activeCell="G4" sqref="G4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B4:C4"/>
    <mergeCell ref="A2:C2"/>
    <mergeCell ref="A3:C3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19"/>
  <sheetViews>
    <sheetView zoomScale="115" workbookViewId="0">
      <selection activeCell="D6" sqref="D6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9.7109375" style="6" bestFit="1" customWidth="1"/>
    <col min="6" max="6" width="8.7109375" style="6" customWidth="1"/>
    <col min="7" max="7" width="11.7109375" style="32" customWidth="1"/>
    <col min="8" max="8" width="8.7109375" style="33" customWidth="1"/>
    <col min="9" max="9" width="9.140625" style="66"/>
    <col min="10" max="16384" width="9.140625" style="6"/>
  </cols>
  <sheetData>
    <row r="1" spans="1:8" x14ac:dyDescent="0.2">
      <c r="A1" s="1"/>
      <c r="B1" s="2"/>
      <c r="C1" s="3" t="s">
        <v>740</v>
      </c>
      <c r="D1" s="2"/>
      <c r="E1" s="2"/>
      <c r="F1" s="2"/>
      <c r="G1" s="4"/>
      <c r="H1" s="5"/>
    </row>
    <row r="2" spans="1:8" ht="38.25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719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2" t="s">
        <v>741</v>
      </c>
      <c r="C4" s="119"/>
      <c r="D4" s="12"/>
      <c r="E4" s="12"/>
      <c r="F4" s="12"/>
      <c r="G4" s="13"/>
      <c r="H4" s="14"/>
    </row>
    <row r="5" spans="1:8" x14ac:dyDescent="0.2">
      <c r="A5" s="15"/>
      <c r="B5" s="120" t="s">
        <v>1351</v>
      </c>
      <c r="C5" s="119"/>
      <c r="D5" s="12"/>
      <c r="E5" s="12"/>
      <c r="F5" s="12"/>
      <c r="G5" s="13"/>
      <c r="H5" s="14"/>
    </row>
    <row r="6" spans="1:8" x14ac:dyDescent="0.2">
      <c r="A6" s="15"/>
      <c r="B6" s="16" t="s">
        <v>1352</v>
      </c>
      <c r="C6" s="12" t="s">
        <v>742</v>
      </c>
      <c r="D6" s="12" t="s">
        <v>743</v>
      </c>
      <c r="E6" s="12" t="s">
        <v>741</v>
      </c>
      <c r="F6" s="12">
        <v>1617782</v>
      </c>
      <c r="G6" s="13">
        <v>46092.23</v>
      </c>
      <c r="H6" s="14">
        <v>98.4</v>
      </c>
    </row>
    <row r="7" spans="1:8" ht="13.5" thickBot="1" x14ac:dyDescent="0.25">
      <c r="A7" s="15"/>
      <c r="B7" s="12"/>
      <c r="C7" s="12"/>
      <c r="D7" s="12"/>
      <c r="E7" s="7" t="s">
        <v>1460</v>
      </c>
      <c r="F7" s="12"/>
      <c r="G7" s="17">
        <v>46092.23</v>
      </c>
      <c r="H7" s="18">
        <v>98.4</v>
      </c>
    </row>
    <row r="8" spans="1:8" ht="13.5" thickTop="1" x14ac:dyDescent="0.2">
      <c r="A8" s="15"/>
      <c r="B8" s="12"/>
      <c r="C8" s="12"/>
      <c r="D8" s="12"/>
      <c r="E8" s="12"/>
      <c r="F8" s="12"/>
      <c r="G8" s="13"/>
      <c r="H8" s="14"/>
    </row>
    <row r="9" spans="1:8" x14ac:dyDescent="0.2">
      <c r="A9" s="15"/>
      <c r="B9" s="16" t="s">
        <v>1352</v>
      </c>
      <c r="C9" s="12" t="s">
        <v>4</v>
      </c>
      <c r="D9" s="12"/>
      <c r="E9" s="12" t="s">
        <v>1352</v>
      </c>
      <c r="F9" s="12"/>
      <c r="G9" s="13">
        <v>900</v>
      </c>
      <c r="H9" s="14">
        <v>1.92</v>
      </c>
    </row>
    <row r="10" spans="1:8" ht="13.5" thickBot="1" x14ac:dyDescent="0.25">
      <c r="A10" s="15"/>
      <c r="B10" s="12"/>
      <c r="C10" s="12"/>
      <c r="D10" s="12"/>
      <c r="E10" s="7" t="s">
        <v>1460</v>
      </c>
      <c r="F10" s="12"/>
      <c r="G10" s="17">
        <v>900</v>
      </c>
      <c r="H10" s="18">
        <v>1.92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22" t="s">
        <v>5</v>
      </c>
      <c r="B12" s="12"/>
      <c r="C12" s="12"/>
      <c r="D12" s="12"/>
      <c r="E12" s="12"/>
      <c r="F12" s="12"/>
      <c r="G12" s="90">
        <v>-151.82</v>
      </c>
      <c r="H12" s="91">
        <v>-0.32</v>
      </c>
    </row>
    <row r="13" spans="1:8" x14ac:dyDescent="0.2">
      <c r="A13" s="15"/>
      <c r="B13" s="12"/>
      <c r="C13" s="12"/>
      <c r="D13" s="12"/>
      <c r="E13" s="12"/>
      <c r="F13" s="12"/>
      <c r="G13" s="13"/>
      <c r="H13" s="14"/>
    </row>
    <row r="14" spans="1:8" ht="13.5" thickBot="1" x14ac:dyDescent="0.25">
      <c r="A14" s="15"/>
      <c r="B14" s="12"/>
      <c r="C14" s="12"/>
      <c r="D14" s="12"/>
      <c r="E14" s="7" t="s">
        <v>6</v>
      </c>
      <c r="F14" s="12"/>
      <c r="G14" s="17">
        <v>46840.41</v>
      </c>
      <c r="H14" s="18">
        <v>100</v>
      </c>
    </row>
    <row r="15" spans="1:8" ht="13.5" thickTop="1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25" t="s">
        <v>7</v>
      </c>
      <c r="B16" s="12"/>
      <c r="C16" s="12"/>
      <c r="D16" s="12"/>
      <c r="E16" s="12"/>
      <c r="F16" s="12"/>
      <c r="G16" s="13"/>
      <c r="H16" s="14"/>
    </row>
    <row r="17" spans="1:8" x14ac:dyDescent="0.2">
      <c r="A17" s="15"/>
      <c r="B17" s="12"/>
      <c r="C17" s="12"/>
      <c r="D17" s="12"/>
      <c r="E17" s="12"/>
      <c r="F17" s="12"/>
      <c r="G17" s="13"/>
      <c r="H17" s="14"/>
    </row>
    <row r="18" spans="1:8" x14ac:dyDescent="0.2">
      <c r="A18" s="15">
        <v>1</v>
      </c>
      <c r="B18" s="12" t="s">
        <v>9</v>
      </c>
      <c r="C18" s="12"/>
      <c r="D18" s="12"/>
      <c r="E18" s="12"/>
      <c r="F18" s="12"/>
      <c r="G18" s="13"/>
      <c r="H18" s="14"/>
    </row>
    <row r="19" spans="1:8" x14ac:dyDescent="0.2">
      <c r="A19" s="28"/>
      <c r="B19" s="29"/>
      <c r="C19" s="29"/>
      <c r="D19" s="29"/>
      <c r="E19" s="29"/>
      <c r="F19" s="29"/>
      <c r="G19" s="30"/>
      <c r="H19" s="31"/>
    </row>
  </sheetData>
  <customSheetViews>
    <customSheetView guid="{A86ADA93-E1B8-41D6-BE06-75F0585B8915}" scale="115" showRuler="0">
      <selection activeCell="B18" sqref="B18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cale="115" showRuler="0">
      <selection activeCell="B18" sqref="B18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22"/>
  <sheetViews>
    <sheetView workbookViewId="0">
      <selection activeCell="E9" sqref="E9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2.85546875" style="6" customWidth="1"/>
    <col min="4" max="5" width="12.28515625" style="6" bestFit="1" customWidth="1"/>
    <col min="6" max="6" width="8.7109375" style="6" customWidth="1"/>
    <col min="7" max="7" width="12.42578125" style="32" customWidth="1"/>
    <col min="8" max="8" width="9.85546875" style="33" customWidth="1"/>
    <col min="9" max="9" width="9.140625" style="66"/>
    <col min="10" max="16384" width="9.140625" style="6"/>
  </cols>
  <sheetData>
    <row r="1" spans="1:8" x14ac:dyDescent="0.2">
      <c r="A1" s="1"/>
      <c r="B1" s="2"/>
      <c r="C1" s="3" t="s">
        <v>731</v>
      </c>
      <c r="D1" s="2"/>
      <c r="E1" s="2"/>
      <c r="F1" s="2"/>
      <c r="G1" s="4"/>
      <c r="H1" s="5"/>
    </row>
    <row r="2" spans="1:8" ht="33.7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719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0" t="s">
        <v>1351</v>
      </c>
      <c r="C4" s="119"/>
      <c r="D4" s="12"/>
      <c r="E4" s="12"/>
      <c r="F4" s="12"/>
      <c r="G4" s="13"/>
      <c r="H4" s="14"/>
    </row>
    <row r="5" spans="1:8" x14ac:dyDescent="0.2">
      <c r="A5" s="15"/>
      <c r="B5" s="16" t="s">
        <v>1352</v>
      </c>
      <c r="C5" s="12" t="s">
        <v>732</v>
      </c>
      <c r="D5" s="12" t="s">
        <v>733</v>
      </c>
      <c r="E5" s="12" t="s">
        <v>734</v>
      </c>
      <c r="F5" s="12">
        <v>87620</v>
      </c>
      <c r="G5" s="13">
        <v>2107.25</v>
      </c>
      <c r="H5" s="14">
        <v>34.450000000000003</v>
      </c>
    </row>
    <row r="6" spans="1:8" ht="13.5" thickBot="1" x14ac:dyDescent="0.25">
      <c r="A6" s="15"/>
      <c r="B6" s="12"/>
      <c r="C6" s="12"/>
      <c r="D6" s="12"/>
      <c r="E6" s="7" t="s">
        <v>1460</v>
      </c>
      <c r="F6" s="12"/>
      <c r="G6" s="17">
        <v>2107.25</v>
      </c>
      <c r="H6" s="18">
        <v>34.450000000000003</v>
      </c>
    </row>
    <row r="7" spans="1:8" ht="13.5" thickTop="1" x14ac:dyDescent="0.2">
      <c r="A7" s="15"/>
      <c r="B7" s="122" t="s">
        <v>735</v>
      </c>
      <c r="C7" s="121"/>
      <c r="D7" s="12"/>
      <c r="E7" s="12"/>
      <c r="F7" s="12"/>
      <c r="G7" s="13"/>
      <c r="H7" s="14"/>
    </row>
    <row r="8" spans="1:8" x14ac:dyDescent="0.2">
      <c r="A8" s="15"/>
      <c r="B8" s="16" t="s">
        <v>1352</v>
      </c>
      <c r="C8" s="12" t="s">
        <v>736</v>
      </c>
      <c r="D8" s="12" t="s">
        <v>737</v>
      </c>
      <c r="E8" s="12" t="s">
        <v>734</v>
      </c>
      <c r="F8" s="12">
        <v>2845726.2618</v>
      </c>
      <c r="G8" s="13">
        <v>2625.38</v>
      </c>
      <c r="H8" s="14">
        <v>42.92</v>
      </c>
    </row>
    <row r="9" spans="1:8" x14ac:dyDescent="0.2">
      <c r="A9" s="15"/>
      <c r="B9" s="16" t="s">
        <v>1352</v>
      </c>
      <c r="C9" s="12" t="s">
        <v>738</v>
      </c>
      <c r="D9" s="12" t="s">
        <v>739</v>
      </c>
      <c r="E9" s="12" t="s">
        <v>734</v>
      </c>
      <c r="F9" s="12">
        <v>80167.771800000002</v>
      </c>
      <c r="G9" s="13">
        <v>1132.3599999999999</v>
      </c>
      <c r="H9" s="14">
        <v>18.510000000000002</v>
      </c>
    </row>
    <row r="10" spans="1:8" ht="13.5" thickBot="1" x14ac:dyDescent="0.25">
      <c r="A10" s="15"/>
      <c r="B10" s="12"/>
      <c r="C10" s="12"/>
      <c r="D10" s="12"/>
      <c r="E10" s="7" t="s">
        <v>1460</v>
      </c>
      <c r="F10" s="12"/>
      <c r="G10" s="17">
        <v>3757.74</v>
      </c>
      <c r="H10" s="18">
        <v>61.43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15"/>
      <c r="B12" s="16" t="s">
        <v>1352</v>
      </c>
      <c r="C12" s="12" t="s">
        <v>4</v>
      </c>
      <c r="D12" s="12"/>
      <c r="E12" s="12" t="s">
        <v>1352</v>
      </c>
      <c r="F12" s="12"/>
      <c r="G12" s="13">
        <v>250</v>
      </c>
      <c r="H12" s="14">
        <v>4.09</v>
      </c>
    </row>
    <row r="13" spans="1:8" ht="13.5" thickBot="1" x14ac:dyDescent="0.25">
      <c r="A13" s="15"/>
      <c r="B13" s="12"/>
      <c r="C13" s="12"/>
      <c r="D13" s="12"/>
      <c r="E13" s="7" t="s">
        <v>1460</v>
      </c>
      <c r="F13" s="12"/>
      <c r="G13" s="17">
        <v>250</v>
      </c>
      <c r="H13" s="18">
        <v>4.09</v>
      </c>
    </row>
    <row r="14" spans="1:8" ht="13.5" thickTop="1" x14ac:dyDescent="0.2">
      <c r="A14" s="15"/>
      <c r="B14" s="12"/>
      <c r="C14" s="12"/>
      <c r="D14" s="12"/>
      <c r="E14" s="12"/>
      <c r="F14" s="12"/>
      <c r="G14" s="13"/>
      <c r="H14" s="14"/>
    </row>
    <row r="15" spans="1:8" x14ac:dyDescent="0.2">
      <c r="A15" s="22" t="s">
        <v>5</v>
      </c>
      <c r="B15" s="12"/>
      <c r="C15" s="12"/>
      <c r="D15" s="12"/>
      <c r="E15" s="12"/>
      <c r="F15" s="12"/>
      <c r="G15" s="23">
        <v>2.3199999999999998</v>
      </c>
      <c r="H15" s="24">
        <v>0.03</v>
      </c>
    </row>
    <row r="16" spans="1:8" x14ac:dyDescent="0.2">
      <c r="A16" s="15"/>
      <c r="B16" s="12"/>
      <c r="C16" s="12"/>
      <c r="D16" s="12"/>
      <c r="E16" s="12"/>
      <c r="F16" s="12"/>
      <c r="G16" s="13"/>
      <c r="H16" s="14"/>
    </row>
    <row r="17" spans="1:8" ht="13.5" thickBot="1" x14ac:dyDescent="0.25">
      <c r="A17" s="15"/>
      <c r="B17" s="12"/>
      <c r="C17" s="12"/>
      <c r="D17" s="12"/>
      <c r="E17" s="7" t="s">
        <v>6</v>
      </c>
      <c r="F17" s="12"/>
      <c r="G17" s="17">
        <v>6117.31</v>
      </c>
      <c r="H17" s="18">
        <v>100</v>
      </c>
    </row>
    <row r="18" spans="1:8" ht="13.5" thickTop="1" x14ac:dyDescent="0.2">
      <c r="A18" s="15"/>
      <c r="B18" s="12"/>
      <c r="C18" s="12"/>
      <c r="D18" s="12"/>
      <c r="E18" s="12"/>
      <c r="F18" s="12"/>
      <c r="G18" s="13"/>
      <c r="H18" s="14"/>
    </row>
    <row r="19" spans="1:8" x14ac:dyDescent="0.2">
      <c r="A19" s="25" t="s">
        <v>7</v>
      </c>
      <c r="B19" s="12"/>
      <c r="C19" s="12"/>
      <c r="D19" s="12"/>
      <c r="E19" s="12"/>
      <c r="F19" s="12"/>
      <c r="G19" s="13"/>
      <c r="H19" s="14"/>
    </row>
    <row r="20" spans="1:8" x14ac:dyDescent="0.2">
      <c r="A20" s="15"/>
      <c r="B20" s="12"/>
      <c r="C20" s="12"/>
      <c r="D20" s="12"/>
      <c r="E20" s="12"/>
      <c r="F20" s="12"/>
      <c r="G20" s="13"/>
      <c r="H20" s="14"/>
    </row>
    <row r="21" spans="1:8" x14ac:dyDescent="0.2">
      <c r="A21" s="15">
        <v>1</v>
      </c>
      <c r="B21" s="12" t="s">
        <v>9</v>
      </c>
      <c r="C21" s="12"/>
      <c r="D21" s="12"/>
      <c r="E21" s="12"/>
      <c r="F21" s="12"/>
      <c r="G21" s="13"/>
      <c r="H21" s="14"/>
    </row>
    <row r="22" spans="1:8" x14ac:dyDescent="0.2">
      <c r="A22" s="28"/>
      <c r="B22" s="29"/>
      <c r="C22" s="29"/>
      <c r="D22" s="29"/>
      <c r="E22" s="29"/>
      <c r="F22" s="29"/>
      <c r="G22" s="30"/>
      <c r="H22" s="31"/>
    </row>
  </sheetData>
  <customSheetViews>
    <customSheetView guid="{A86ADA93-E1B8-41D6-BE06-75F0585B8915}" showRuler="0">
      <selection activeCell="D21" sqref="D21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D21" sqref="D21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B7:C7"/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20"/>
  <sheetViews>
    <sheetView workbookViewId="0">
      <selection activeCell="D8" sqref="D8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4.5703125" style="6" bestFit="1" customWidth="1"/>
    <col min="4" max="4" width="12.85546875" style="6" customWidth="1"/>
    <col min="5" max="5" width="13.28515625" style="6" bestFit="1" customWidth="1"/>
    <col min="6" max="6" width="8.7109375" style="6" customWidth="1"/>
    <col min="7" max="7" width="12.7109375" style="32" customWidth="1"/>
    <col min="8" max="8" width="8.5703125" style="33" customWidth="1"/>
    <col min="9" max="9" width="8.5703125" style="66" customWidth="1"/>
    <col min="10" max="16384" width="9.140625" style="6"/>
  </cols>
  <sheetData>
    <row r="1" spans="1:8" x14ac:dyDescent="0.2">
      <c r="A1" s="1"/>
      <c r="B1" s="2"/>
      <c r="C1" s="3" t="s">
        <v>718</v>
      </c>
      <c r="D1" s="2"/>
      <c r="E1" s="2"/>
      <c r="F1" s="2"/>
      <c r="G1" s="4"/>
      <c r="H1" s="5"/>
    </row>
    <row r="2" spans="1:8" ht="27.7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719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0" t="s">
        <v>1469</v>
      </c>
      <c r="C4" s="119"/>
      <c r="D4" s="12"/>
      <c r="E4" s="12"/>
      <c r="F4" s="12"/>
      <c r="G4" s="13"/>
      <c r="H4" s="14"/>
    </row>
    <row r="5" spans="1:8" x14ac:dyDescent="0.2">
      <c r="A5" s="15"/>
      <c r="B5" s="16" t="s">
        <v>1352</v>
      </c>
      <c r="C5" s="12" t="s">
        <v>720</v>
      </c>
      <c r="D5" s="12" t="s">
        <v>721</v>
      </c>
      <c r="E5" s="12" t="s">
        <v>722</v>
      </c>
      <c r="F5" s="12">
        <v>1199536.5042999999</v>
      </c>
      <c r="G5" s="13">
        <v>464.58</v>
      </c>
      <c r="H5" s="14">
        <v>22.2</v>
      </c>
    </row>
    <row r="6" spans="1:8" x14ac:dyDescent="0.2">
      <c r="A6" s="15"/>
      <c r="B6" s="16" t="s">
        <v>1352</v>
      </c>
      <c r="C6" s="12" t="s">
        <v>723</v>
      </c>
      <c r="D6" s="12" t="s">
        <v>724</v>
      </c>
      <c r="E6" s="12" t="s">
        <v>722</v>
      </c>
      <c r="F6" s="12">
        <v>939109.84169999999</v>
      </c>
      <c r="G6" s="13">
        <v>445.73</v>
      </c>
      <c r="H6" s="14">
        <v>21.3</v>
      </c>
    </row>
    <row r="7" spans="1:8" x14ac:dyDescent="0.2">
      <c r="A7" s="15"/>
      <c r="B7" s="16" t="s">
        <v>1352</v>
      </c>
      <c r="C7" s="12" t="s">
        <v>725</v>
      </c>
      <c r="D7" s="12" t="s">
        <v>726</v>
      </c>
      <c r="E7" s="12" t="s">
        <v>722</v>
      </c>
      <c r="F7" s="12">
        <v>424112.89399999997</v>
      </c>
      <c r="G7" s="13">
        <v>410.97</v>
      </c>
      <c r="H7" s="14">
        <v>19.64</v>
      </c>
    </row>
    <row r="8" spans="1:8" x14ac:dyDescent="0.2">
      <c r="A8" s="15"/>
      <c r="B8" s="16" t="s">
        <v>1352</v>
      </c>
      <c r="C8" s="12" t="s">
        <v>727</v>
      </c>
      <c r="D8" s="12" t="s">
        <v>728</v>
      </c>
      <c r="E8" s="12" t="s">
        <v>722</v>
      </c>
      <c r="F8" s="12">
        <v>2161963.3462999999</v>
      </c>
      <c r="G8" s="13">
        <v>396.72</v>
      </c>
      <c r="H8" s="14">
        <v>18.96</v>
      </c>
    </row>
    <row r="9" spans="1:8" x14ac:dyDescent="0.2">
      <c r="A9" s="15"/>
      <c r="B9" s="16" t="s">
        <v>1352</v>
      </c>
      <c r="C9" s="12" t="s">
        <v>729</v>
      </c>
      <c r="D9" s="12" t="s">
        <v>730</v>
      </c>
      <c r="E9" s="12" t="s">
        <v>722</v>
      </c>
      <c r="F9" s="12">
        <v>183367.08180000001</v>
      </c>
      <c r="G9" s="13">
        <v>370.41</v>
      </c>
      <c r="H9" s="14">
        <v>17.7</v>
      </c>
    </row>
    <row r="10" spans="1:8" ht="13.5" thickBot="1" x14ac:dyDescent="0.25">
      <c r="A10" s="15"/>
      <c r="B10" s="12"/>
      <c r="C10" s="12"/>
      <c r="D10" s="12"/>
      <c r="E10" s="7" t="s">
        <v>1460</v>
      </c>
      <c r="F10" s="12"/>
      <c r="G10" s="17">
        <v>2088.41</v>
      </c>
      <c r="H10" s="18">
        <v>99.8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15"/>
      <c r="B12" s="12"/>
      <c r="C12" s="12"/>
      <c r="D12" s="12"/>
      <c r="E12" s="12"/>
      <c r="F12" s="12"/>
      <c r="G12" s="13"/>
      <c r="H12" s="14"/>
    </row>
    <row r="13" spans="1:8" x14ac:dyDescent="0.2">
      <c r="A13" s="22" t="s">
        <v>5</v>
      </c>
      <c r="B13" s="12"/>
      <c r="C13" s="12"/>
      <c r="D13" s="12"/>
      <c r="E13" s="12"/>
      <c r="F13" s="12"/>
      <c r="G13" s="23">
        <v>3.97</v>
      </c>
      <c r="H13" s="24">
        <v>0.2</v>
      </c>
    </row>
    <row r="14" spans="1:8" x14ac:dyDescent="0.2">
      <c r="A14" s="15"/>
      <c r="B14" s="12"/>
      <c r="C14" s="12"/>
      <c r="D14" s="12"/>
      <c r="E14" s="12"/>
      <c r="F14" s="12"/>
      <c r="G14" s="13"/>
      <c r="H14" s="14"/>
    </row>
    <row r="15" spans="1:8" ht="13.5" thickBot="1" x14ac:dyDescent="0.25">
      <c r="A15" s="15"/>
      <c r="B15" s="12"/>
      <c r="C15" s="12"/>
      <c r="D15" s="12"/>
      <c r="E15" s="7" t="s">
        <v>6</v>
      </c>
      <c r="F15" s="12"/>
      <c r="G15" s="17">
        <v>2092.38</v>
      </c>
      <c r="H15" s="18">
        <v>100</v>
      </c>
    </row>
    <row r="16" spans="1:8" ht="13.5" thickTop="1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25" t="s">
        <v>7</v>
      </c>
      <c r="B17" s="12"/>
      <c r="C17" s="12"/>
      <c r="D17" s="12"/>
      <c r="E17" s="12"/>
      <c r="F17" s="12"/>
      <c r="G17" s="13"/>
      <c r="H17" s="14"/>
    </row>
    <row r="18" spans="1:8" x14ac:dyDescent="0.2">
      <c r="A18" s="25"/>
      <c r="B18" s="12"/>
      <c r="C18" s="12"/>
      <c r="D18" s="12"/>
      <c r="E18" s="12"/>
      <c r="F18" s="12"/>
      <c r="G18" s="13"/>
      <c r="H18" s="14"/>
    </row>
    <row r="19" spans="1:8" x14ac:dyDescent="0.2">
      <c r="A19" s="15">
        <v>1</v>
      </c>
      <c r="B19" s="12" t="s">
        <v>9</v>
      </c>
      <c r="C19" s="12"/>
      <c r="D19" s="12"/>
      <c r="E19" s="12"/>
      <c r="F19" s="12"/>
      <c r="G19" s="13"/>
      <c r="H19" s="14"/>
    </row>
    <row r="20" spans="1:8" x14ac:dyDescent="0.2">
      <c r="A20" s="28"/>
      <c r="B20" s="29"/>
      <c r="C20" s="29"/>
      <c r="D20" s="29"/>
      <c r="E20" s="29"/>
      <c r="F20" s="29"/>
      <c r="G20" s="30"/>
      <c r="H20" s="31"/>
    </row>
  </sheetData>
  <customSheetViews>
    <customSheetView guid="{A86ADA93-E1B8-41D6-BE06-75F0585B8915}" showRuler="0">
      <selection activeCell="C26" sqref="C26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26" sqref="C26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53"/>
  <sheetViews>
    <sheetView topLeftCell="A25" workbookViewId="0">
      <selection activeCell="K12" sqref="K1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11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697</v>
      </c>
      <c r="D1" s="35"/>
      <c r="E1" s="35"/>
      <c r="F1" s="35"/>
      <c r="G1" s="37"/>
      <c r="H1" s="38"/>
    </row>
    <row r="2" spans="1:8" ht="18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92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1" t="s">
        <v>57</v>
      </c>
      <c r="C6" s="46" t="s">
        <v>666</v>
      </c>
      <c r="D6" s="46" t="s">
        <v>667</v>
      </c>
      <c r="E6" s="46" t="s">
        <v>1468</v>
      </c>
      <c r="F6" s="46">
        <v>600</v>
      </c>
      <c r="G6" s="47">
        <v>6209.42</v>
      </c>
      <c r="H6" s="48">
        <v>6.64</v>
      </c>
    </row>
    <row r="7" spans="1:8" x14ac:dyDescent="0.15">
      <c r="A7" s="49"/>
      <c r="B7" s="51" t="s">
        <v>57</v>
      </c>
      <c r="C7" s="46" t="s">
        <v>666</v>
      </c>
      <c r="D7" s="46" t="s">
        <v>698</v>
      </c>
      <c r="E7" s="46" t="s">
        <v>1468</v>
      </c>
      <c r="F7" s="46">
        <v>500</v>
      </c>
      <c r="G7" s="47">
        <v>5304.02</v>
      </c>
      <c r="H7" s="48">
        <v>5.67</v>
      </c>
    </row>
    <row r="8" spans="1:8" x14ac:dyDescent="0.15">
      <c r="A8" s="49"/>
      <c r="B8" s="50">
        <v>0.09</v>
      </c>
      <c r="C8" s="46" t="s">
        <v>699</v>
      </c>
      <c r="D8" s="46" t="s">
        <v>700</v>
      </c>
      <c r="E8" s="46" t="s">
        <v>50</v>
      </c>
      <c r="F8" s="46">
        <v>500</v>
      </c>
      <c r="G8" s="47">
        <v>4886.74</v>
      </c>
      <c r="H8" s="48">
        <v>5.23</v>
      </c>
    </row>
    <row r="9" spans="1:8" x14ac:dyDescent="0.15">
      <c r="A9" s="49"/>
      <c r="B9" s="50">
        <v>0.1115</v>
      </c>
      <c r="C9" s="46" t="s">
        <v>685</v>
      </c>
      <c r="D9" s="46" t="s">
        <v>701</v>
      </c>
      <c r="E9" s="46" t="s">
        <v>1468</v>
      </c>
      <c r="F9" s="46">
        <v>350</v>
      </c>
      <c r="G9" s="47">
        <v>3497.13</v>
      </c>
      <c r="H9" s="48">
        <v>3.74</v>
      </c>
    </row>
    <row r="10" spans="1:8" x14ac:dyDescent="0.15">
      <c r="A10" s="49"/>
      <c r="B10" s="50">
        <v>0.108</v>
      </c>
      <c r="C10" s="46" t="s">
        <v>666</v>
      </c>
      <c r="D10" s="46" t="s">
        <v>703</v>
      </c>
      <c r="E10" s="46" t="s">
        <v>1468</v>
      </c>
      <c r="F10" s="46">
        <v>200</v>
      </c>
      <c r="G10" s="47">
        <v>1997.14</v>
      </c>
      <c r="H10" s="48">
        <v>2.14</v>
      </c>
    </row>
    <row r="11" spans="1:8" x14ac:dyDescent="0.15">
      <c r="A11" s="49"/>
      <c r="B11" s="50">
        <v>0.10100000000000001</v>
      </c>
      <c r="C11" s="46" t="s">
        <v>688</v>
      </c>
      <c r="D11" s="46" t="s">
        <v>704</v>
      </c>
      <c r="E11" s="46" t="s">
        <v>1468</v>
      </c>
      <c r="F11" s="46">
        <v>150</v>
      </c>
      <c r="G11" s="47">
        <v>1496</v>
      </c>
      <c r="H11" s="48">
        <v>1.6</v>
      </c>
    </row>
    <row r="12" spans="1:8" x14ac:dyDescent="0.15">
      <c r="A12" s="49"/>
      <c r="B12" s="50">
        <v>0.1023</v>
      </c>
      <c r="C12" s="46" t="s">
        <v>1466</v>
      </c>
      <c r="D12" s="46" t="s">
        <v>705</v>
      </c>
      <c r="E12" s="46" t="s">
        <v>1468</v>
      </c>
      <c r="F12" s="46">
        <v>100</v>
      </c>
      <c r="G12" s="47">
        <v>999.33</v>
      </c>
      <c r="H12" s="48">
        <v>1.07</v>
      </c>
    </row>
    <row r="13" spans="1:8" x14ac:dyDescent="0.15">
      <c r="A13" s="49"/>
      <c r="B13" s="50">
        <v>0.10349999999999999</v>
      </c>
      <c r="C13" s="46" t="s">
        <v>688</v>
      </c>
      <c r="D13" s="46" t="s">
        <v>706</v>
      </c>
      <c r="E13" s="46" t="s">
        <v>65</v>
      </c>
      <c r="F13" s="46">
        <v>100</v>
      </c>
      <c r="G13" s="47">
        <v>997.35</v>
      </c>
      <c r="H13" s="48">
        <v>1.07</v>
      </c>
    </row>
    <row r="14" spans="1:8" x14ac:dyDescent="0.15">
      <c r="A14" s="49"/>
      <c r="B14" s="50">
        <v>0.1145</v>
      </c>
      <c r="C14" s="46" t="s">
        <v>1377</v>
      </c>
      <c r="D14" s="46" t="s">
        <v>707</v>
      </c>
      <c r="E14" s="46" t="s">
        <v>1472</v>
      </c>
      <c r="F14" s="46">
        <v>50</v>
      </c>
      <c r="G14" s="47">
        <v>499.74</v>
      </c>
      <c r="H14" s="48">
        <v>0.53</v>
      </c>
    </row>
    <row r="15" spans="1:8" x14ac:dyDescent="0.15">
      <c r="A15" s="49"/>
      <c r="B15" s="50">
        <v>0.1027</v>
      </c>
      <c r="C15" s="46" t="s">
        <v>688</v>
      </c>
      <c r="D15" s="46" t="s">
        <v>129</v>
      </c>
      <c r="E15" s="46" t="s">
        <v>130</v>
      </c>
      <c r="F15" s="46">
        <v>50</v>
      </c>
      <c r="G15" s="47">
        <v>498.48</v>
      </c>
      <c r="H15" s="48">
        <v>0.53</v>
      </c>
    </row>
    <row r="16" spans="1:8" x14ac:dyDescent="0.15">
      <c r="A16" s="49"/>
      <c r="B16" s="50">
        <v>9.5000000000000001E-2</v>
      </c>
      <c r="C16" s="46" t="s">
        <v>708</v>
      </c>
      <c r="D16" s="46" t="s">
        <v>200</v>
      </c>
      <c r="E16" s="46" t="s">
        <v>1472</v>
      </c>
      <c r="F16" s="46">
        <v>5</v>
      </c>
      <c r="G16" s="47">
        <v>49.92</v>
      </c>
      <c r="H16" s="48">
        <v>0.05</v>
      </c>
    </row>
    <row r="17" spans="1:8" x14ac:dyDescent="0.15">
      <c r="A17" s="49"/>
      <c r="B17" s="50">
        <v>0.11</v>
      </c>
      <c r="C17" s="46" t="s">
        <v>1466</v>
      </c>
      <c r="D17" s="46" t="s">
        <v>131</v>
      </c>
      <c r="E17" s="46" t="s">
        <v>88</v>
      </c>
      <c r="F17" s="46">
        <v>24750</v>
      </c>
      <c r="G17" s="47">
        <v>29.87</v>
      </c>
      <c r="H17" s="48">
        <v>0.03</v>
      </c>
    </row>
    <row r="18" spans="1:8" ht="9.75" thickBot="1" x14ac:dyDescent="0.2">
      <c r="A18" s="49"/>
      <c r="B18" s="46"/>
      <c r="C18" s="46"/>
      <c r="D18" s="46"/>
      <c r="E18" s="40" t="s">
        <v>1460</v>
      </c>
      <c r="F18" s="46"/>
      <c r="G18" s="52">
        <v>26465.14</v>
      </c>
      <c r="H18" s="53">
        <v>28.3</v>
      </c>
    </row>
    <row r="19" spans="1:8" ht="13.5" thickTop="1" x14ac:dyDescent="0.2">
      <c r="A19" s="49"/>
      <c r="B19" s="115" t="s">
        <v>1469</v>
      </c>
      <c r="C19" s="113"/>
      <c r="D19" s="46"/>
      <c r="E19" s="46"/>
      <c r="F19" s="46"/>
      <c r="G19" s="47"/>
      <c r="H19" s="48"/>
    </row>
    <row r="20" spans="1:8" x14ac:dyDescent="0.15">
      <c r="A20" s="49"/>
      <c r="B20" s="50">
        <v>0.11</v>
      </c>
      <c r="C20" s="46" t="s">
        <v>674</v>
      </c>
      <c r="D20" s="46" t="s">
        <v>675</v>
      </c>
      <c r="E20" s="46" t="s">
        <v>65</v>
      </c>
      <c r="F20" s="46">
        <v>63</v>
      </c>
      <c r="G20" s="47">
        <v>6270.86</v>
      </c>
      <c r="H20" s="48">
        <v>6.71</v>
      </c>
    </row>
    <row r="21" spans="1:8" x14ac:dyDescent="0.15">
      <c r="A21" s="49"/>
      <c r="B21" s="50">
        <v>9.7500000000000003E-2</v>
      </c>
      <c r="C21" s="46" t="s">
        <v>451</v>
      </c>
      <c r="D21" s="46" t="s">
        <v>676</v>
      </c>
      <c r="E21" s="46" t="s">
        <v>60</v>
      </c>
      <c r="F21" s="46">
        <v>600</v>
      </c>
      <c r="G21" s="47">
        <v>5923.43</v>
      </c>
      <c r="H21" s="48">
        <v>6.33</v>
      </c>
    </row>
    <row r="22" spans="1:8" x14ac:dyDescent="0.15">
      <c r="A22" s="49"/>
      <c r="B22" s="50">
        <v>0.10249999999999999</v>
      </c>
      <c r="C22" s="46" t="s">
        <v>451</v>
      </c>
      <c r="D22" s="46" t="s">
        <v>456</v>
      </c>
      <c r="E22" s="46" t="s">
        <v>60</v>
      </c>
      <c r="F22" s="46">
        <v>500</v>
      </c>
      <c r="G22" s="47">
        <v>4983.04</v>
      </c>
      <c r="H22" s="48">
        <v>5.33</v>
      </c>
    </row>
    <row r="23" spans="1:8" x14ac:dyDescent="0.15">
      <c r="A23" s="49"/>
      <c r="B23" s="50">
        <v>0.11899999999999999</v>
      </c>
      <c r="C23" s="46" t="s">
        <v>453</v>
      </c>
      <c r="D23" s="46" t="s">
        <v>709</v>
      </c>
      <c r="E23" s="46" t="s">
        <v>455</v>
      </c>
      <c r="F23" s="46">
        <v>25</v>
      </c>
      <c r="G23" s="47">
        <v>2491.3000000000002</v>
      </c>
      <c r="H23" s="48">
        <v>2.66</v>
      </c>
    </row>
    <row r="24" spans="1:8" ht="9.75" thickBot="1" x14ac:dyDescent="0.2">
      <c r="A24" s="49"/>
      <c r="B24" s="46"/>
      <c r="C24" s="46"/>
      <c r="D24" s="46"/>
      <c r="E24" s="40" t="s">
        <v>1460</v>
      </c>
      <c r="F24" s="46"/>
      <c r="G24" s="52">
        <v>19668.63</v>
      </c>
      <c r="H24" s="53">
        <v>21.03</v>
      </c>
    </row>
    <row r="25" spans="1:8" ht="9.75" thickTop="1" x14ac:dyDescent="0.15">
      <c r="A25" s="49"/>
      <c r="B25" s="46"/>
      <c r="C25" s="46"/>
      <c r="D25" s="46"/>
      <c r="E25" s="46"/>
      <c r="F25" s="46"/>
      <c r="G25" s="47"/>
      <c r="H25" s="48"/>
    </row>
    <row r="26" spans="1:8" ht="12.75" x14ac:dyDescent="0.2">
      <c r="A26" s="112" t="s">
        <v>154</v>
      </c>
      <c r="B26" s="113"/>
      <c r="C26" s="113"/>
      <c r="D26" s="46"/>
      <c r="E26" s="46"/>
      <c r="F26" s="46"/>
      <c r="G26" s="47"/>
      <c r="H26" s="48"/>
    </row>
    <row r="27" spans="1:8" ht="12.75" x14ac:dyDescent="0.2">
      <c r="A27" s="49"/>
      <c r="B27" s="114" t="s">
        <v>155</v>
      </c>
      <c r="C27" s="113"/>
      <c r="D27" s="46"/>
      <c r="E27" s="46"/>
      <c r="F27" s="46"/>
      <c r="G27" s="47"/>
      <c r="H27" s="48"/>
    </row>
    <row r="28" spans="1:8" x14ac:dyDescent="0.15">
      <c r="A28" s="49"/>
      <c r="B28" s="51" t="s">
        <v>156</v>
      </c>
      <c r="C28" s="46" t="s">
        <v>710</v>
      </c>
      <c r="D28" s="46" t="s">
        <v>711</v>
      </c>
      <c r="E28" s="46" t="s">
        <v>161</v>
      </c>
      <c r="F28" s="46">
        <v>2000</v>
      </c>
      <c r="G28" s="47">
        <v>9645.6299999999992</v>
      </c>
      <c r="H28" s="48">
        <v>10.31</v>
      </c>
    </row>
    <row r="29" spans="1:8" x14ac:dyDescent="0.15">
      <c r="A29" s="49"/>
      <c r="B29" s="51" t="s">
        <v>156</v>
      </c>
      <c r="C29" s="46" t="s">
        <v>710</v>
      </c>
      <c r="D29" s="46" t="s">
        <v>712</v>
      </c>
      <c r="E29" s="46" t="s">
        <v>161</v>
      </c>
      <c r="F29" s="46">
        <v>1000</v>
      </c>
      <c r="G29" s="47">
        <v>4885.95</v>
      </c>
      <c r="H29" s="48">
        <v>5.22</v>
      </c>
    </row>
    <row r="30" spans="1:8" x14ac:dyDescent="0.15">
      <c r="A30" s="49"/>
      <c r="B30" s="51" t="s">
        <v>156</v>
      </c>
      <c r="C30" s="46" t="s">
        <v>713</v>
      </c>
      <c r="D30" s="46" t="s">
        <v>714</v>
      </c>
      <c r="E30" s="46" t="s">
        <v>161</v>
      </c>
      <c r="F30" s="46">
        <v>1000</v>
      </c>
      <c r="G30" s="47">
        <v>4878.22</v>
      </c>
      <c r="H30" s="48">
        <v>5.22</v>
      </c>
    </row>
    <row r="31" spans="1:8" x14ac:dyDescent="0.15">
      <c r="A31" s="49"/>
      <c r="B31" s="51" t="s">
        <v>209</v>
      </c>
      <c r="C31" s="46" t="s">
        <v>213</v>
      </c>
      <c r="D31" s="46" t="s">
        <v>458</v>
      </c>
      <c r="E31" s="46" t="s">
        <v>459</v>
      </c>
      <c r="F31" s="46">
        <v>5000</v>
      </c>
      <c r="G31" s="47">
        <v>4799.8100000000004</v>
      </c>
      <c r="H31" s="48">
        <v>5.13</v>
      </c>
    </row>
    <row r="32" spans="1:8" x14ac:dyDescent="0.15">
      <c r="A32" s="49"/>
      <c r="B32" s="51" t="s">
        <v>156</v>
      </c>
      <c r="C32" s="46" t="s">
        <v>715</v>
      </c>
      <c r="D32" s="46" t="s">
        <v>716</v>
      </c>
      <c r="E32" s="46" t="s">
        <v>161</v>
      </c>
      <c r="F32" s="46">
        <v>500</v>
      </c>
      <c r="G32" s="47">
        <v>2447.62</v>
      </c>
      <c r="H32" s="48">
        <v>2.62</v>
      </c>
    </row>
    <row r="33" spans="1:8" x14ac:dyDescent="0.15">
      <c r="A33" s="49"/>
      <c r="B33" s="51" t="s">
        <v>209</v>
      </c>
      <c r="C33" s="46" t="s">
        <v>384</v>
      </c>
      <c r="D33" s="46" t="s">
        <v>385</v>
      </c>
      <c r="E33" s="46" t="s">
        <v>159</v>
      </c>
      <c r="F33" s="46">
        <v>1000</v>
      </c>
      <c r="G33" s="47">
        <v>934.61</v>
      </c>
      <c r="H33" s="48">
        <v>1</v>
      </c>
    </row>
    <row r="34" spans="1:8" ht="9.75" thickBot="1" x14ac:dyDescent="0.2">
      <c r="A34" s="49"/>
      <c r="B34" s="46"/>
      <c r="C34" s="46"/>
      <c r="D34" s="46"/>
      <c r="E34" s="40" t="s">
        <v>1460</v>
      </c>
      <c r="F34" s="46"/>
      <c r="G34" s="52">
        <v>27591.84</v>
      </c>
      <c r="H34" s="53">
        <v>29.5</v>
      </c>
    </row>
    <row r="35" spans="1:8" ht="13.5" thickTop="1" x14ac:dyDescent="0.2">
      <c r="A35" s="49"/>
      <c r="B35" s="114" t="s">
        <v>228</v>
      </c>
      <c r="C35" s="113"/>
      <c r="D35" s="46"/>
      <c r="E35" s="46"/>
      <c r="F35" s="46"/>
      <c r="G35" s="47"/>
      <c r="H35" s="48"/>
    </row>
    <row r="36" spans="1:8" x14ac:dyDescent="0.15">
      <c r="A36" s="49"/>
      <c r="B36" s="51" t="s">
        <v>229</v>
      </c>
      <c r="C36" s="46" t="s">
        <v>649</v>
      </c>
      <c r="D36" s="46" t="s">
        <v>650</v>
      </c>
      <c r="E36" s="46" t="s">
        <v>1476</v>
      </c>
      <c r="F36" s="46">
        <v>15000000</v>
      </c>
      <c r="G36" s="47">
        <v>14944.05</v>
      </c>
      <c r="H36" s="48">
        <v>15.98</v>
      </c>
    </row>
    <row r="37" spans="1:8" ht="9.75" thickBot="1" x14ac:dyDescent="0.2">
      <c r="A37" s="49"/>
      <c r="B37" s="46"/>
      <c r="C37" s="46"/>
      <c r="D37" s="46"/>
      <c r="E37" s="40" t="s">
        <v>1460</v>
      </c>
      <c r="F37" s="46"/>
      <c r="G37" s="52">
        <v>14944.05</v>
      </c>
      <c r="H37" s="53">
        <v>15.98</v>
      </c>
    </row>
    <row r="38" spans="1:8" ht="9.75" thickTop="1" x14ac:dyDescent="0.15">
      <c r="A38" s="49"/>
      <c r="B38" s="46"/>
      <c r="C38" s="46"/>
      <c r="D38" s="46"/>
      <c r="E38" s="46"/>
      <c r="F38" s="46"/>
      <c r="G38" s="47"/>
      <c r="H38" s="48"/>
    </row>
    <row r="39" spans="1:8" x14ac:dyDescent="0.15">
      <c r="A39" s="49"/>
      <c r="B39" s="51" t="s">
        <v>1352</v>
      </c>
      <c r="C39" s="46" t="s">
        <v>4</v>
      </c>
      <c r="D39" s="46"/>
      <c r="E39" s="46" t="s">
        <v>1352</v>
      </c>
      <c r="F39" s="46"/>
      <c r="G39" s="47">
        <v>1700</v>
      </c>
      <c r="H39" s="48">
        <v>1.82</v>
      </c>
    </row>
    <row r="40" spans="1:8" x14ac:dyDescent="0.15">
      <c r="A40" s="49"/>
      <c r="B40" s="46"/>
      <c r="C40" s="46"/>
      <c r="D40" s="46"/>
      <c r="E40" s="46"/>
      <c r="F40" s="46"/>
      <c r="G40" s="47"/>
      <c r="H40" s="48"/>
    </row>
    <row r="41" spans="1:8" x14ac:dyDescent="0.15">
      <c r="A41" s="54" t="s">
        <v>5</v>
      </c>
      <c r="B41" s="46"/>
      <c r="C41" s="46"/>
      <c r="D41" s="46"/>
      <c r="E41" s="46"/>
      <c r="F41" s="46"/>
      <c r="G41" s="55">
        <v>3152.81</v>
      </c>
      <c r="H41" s="56">
        <v>3.37</v>
      </c>
    </row>
    <row r="42" spans="1:8" x14ac:dyDescent="0.15">
      <c r="A42" s="49"/>
      <c r="B42" s="46"/>
      <c r="C42" s="46"/>
      <c r="D42" s="46"/>
      <c r="E42" s="46"/>
      <c r="F42" s="46"/>
      <c r="G42" s="47"/>
      <c r="H42" s="48"/>
    </row>
    <row r="43" spans="1:8" ht="9.75" thickBot="1" x14ac:dyDescent="0.2">
      <c r="A43" s="49"/>
      <c r="B43" s="46"/>
      <c r="C43" s="46"/>
      <c r="D43" s="46"/>
      <c r="E43" s="40" t="s">
        <v>6</v>
      </c>
      <c r="F43" s="46"/>
      <c r="G43" s="52">
        <v>93522.47</v>
      </c>
      <c r="H43" s="53">
        <v>100</v>
      </c>
    </row>
    <row r="44" spans="1:8" ht="9.75" thickTop="1" x14ac:dyDescent="0.15">
      <c r="A44" s="49"/>
      <c r="B44" s="46"/>
      <c r="C44" s="46"/>
      <c r="D44" s="46"/>
      <c r="E44" s="46"/>
      <c r="F44" s="46"/>
      <c r="G44" s="47"/>
      <c r="H44" s="48"/>
    </row>
    <row r="45" spans="1:8" x14ac:dyDescent="0.15">
      <c r="A45" s="58" t="s">
        <v>7</v>
      </c>
      <c r="B45" s="46"/>
      <c r="C45" s="46"/>
      <c r="D45" s="46"/>
      <c r="E45" s="46"/>
      <c r="F45" s="46"/>
      <c r="G45" s="47"/>
      <c r="H45" s="48"/>
    </row>
    <row r="46" spans="1:8" x14ac:dyDescent="0.15">
      <c r="A46" s="49">
        <v>1</v>
      </c>
      <c r="B46" s="46" t="s">
        <v>717</v>
      </c>
      <c r="C46" s="46"/>
      <c r="D46" s="46"/>
      <c r="E46" s="46"/>
      <c r="F46" s="46"/>
      <c r="G46" s="47"/>
      <c r="H46" s="48"/>
    </row>
    <row r="47" spans="1:8" x14ac:dyDescent="0.15">
      <c r="A47" s="49"/>
      <c r="B47" s="46"/>
      <c r="C47" s="46"/>
      <c r="D47" s="46"/>
      <c r="E47" s="46"/>
      <c r="F47" s="46"/>
      <c r="G47" s="47"/>
      <c r="H47" s="48"/>
    </row>
    <row r="48" spans="1:8" x14ac:dyDescent="0.15">
      <c r="A48" s="49">
        <v>2</v>
      </c>
      <c r="B48" s="46" t="s">
        <v>9</v>
      </c>
      <c r="C48" s="46"/>
      <c r="D48" s="46"/>
      <c r="E48" s="46"/>
      <c r="F48" s="46"/>
      <c r="G48" s="47"/>
      <c r="H48" s="48"/>
    </row>
    <row r="49" spans="1:8" x14ac:dyDescent="0.15">
      <c r="A49" s="49"/>
      <c r="B49" s="46"/>
      <c r="C49" s="46"/>
      <c r="D49" s="46"/>
      <c r="E49" s="46"/>
      <c r="F49" s="46"/>
      <c r="G49" s="47"/>
      <c r="H49" s="48"/>
    </row>
    <row r="50" spans="1:8" x14ac:dyDescent="0.15">
      <c r="A50" s="49">
        <v>3</v>
      </c>
      <c r="B50" s="46" t="s">
        <v>11</v>
      </c>
      <c r="C50" s="46"/>
      <c r="D50" s="46"/>
      <c r="E50" s="46"/>
      <c r="F50" s="46"/>
      <c r="G50" s="47"/>
      <c r="H50" s="48"/>
    </row>
    <row r="51" spans="1:8" x14ac:dyDescent="0.15">
      <c r="A51" s="49"/>
      <c r="B51" s="46" t="s">
        <v>167</v>
      </c>
      <c r="C51" s="46"/>
      <c r="D51" s="46"/>
      <c r="E51" s="46"/>
      <c r="F51" s="46"/>
      <c r="G51" s="47"/>
      <c r="H51" s="48"/>
    </row>
    <row r="52" spans="1:8" x14ac:dyDescent="0.15">
      <c r="A52" s="49"/>
      <c r="B52" s="46" t="s">
        <v>13</v>
      </c>
      <c r="C52" s="46"/>
      <c r="D52" s="46"/>
      <c r="E52" s="46"/>
      <c r="F52" s="46"/>
      <c r="G52" s="47"/>
      <c r="H52" s="48"/>
    </row>
    <row r="53" spans="1:8" x14ac:dyDescent="0.15">
      <c r="A53" s="59"/>
      <c r="B53" s="60"/>
      <c r="C53" s="60"/>
      <c r="D53" s="60"/>
      <c r="E53" s="60"/>
      <c r="F53" s="60"/>
      <c r="G53" s="61"/>
      <c r="H53" s="62"/>
    </row>
  </sheetData>
  <customSheetViews>
    <customSheetView guid="{A86ADA93-E1B8-41D6-BE06-75F0585B8915}" showRuler="0" topLeftCell="A25">
      <selection activeCell="K12" sqref="K1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K12" sqref="K12"/>
      <pageMargins left="0.75" right="0.75" top="1" bottom="1" header="0.5" footer="0.5"/>
      <pageSetup orientation="portrait" r:id="rId2"/>
      <headerFooter alignWithMargins="0"/>
    </customSheetView>
  </customSheetViews>
  <mergeCells count="8">
    <mergeCell ref="B27:C27"/>
    <mergeCell ref="B35:C35"/>
    <mergeCell ref="A2:C2"/>
    <mergeCell ref="A3:C3"/>
    <mergeCell ref="B4:C4"/>
    <mergeCell ref="B5:C5"/>
    <mergeCell ref="B19:C19"/>
    <mergeCell ref="A26:C26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topLeftCell="A25" workbookViewId="0">
      <selection activeCell="M12" sqref="M1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10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656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8.8999999999999996E-2</v>
      </c>
      <c r="C6" s="46" t="s">
        <v>657</v>
      </c>
      <c r="D6" s="46" t="s">
        <v>658</v>
      </c>
      <c r="E6" s="46" t="s">
        <v>35</v>
      </c>
      <c r="F6" s="46">
        <v>1000</v>
      </c>
      <c r="G6" s="47">
        <v>9967.5400000000009</v>
      </c>
      <c r="H6" s="48">
        <v>4.24</v>
      </c>
    </row>
    <row r="7" spans="1:8" x14ac:dyDescent="0.15">
      <c r="A7" s="49"/>
      <c r="B7" s="50">
        <v>0.11</v>
      </c>
      <c r="C7" s="46" t="s">
        <v>659</v>
      </c>
      <c r="D7" s="46" t="s">
        <v>660</v>
      </c>
      <c r="E7" s="46" t="s">
        <v>661</v>
      </c>
      <c r="F7" s="46">
        <v>959</v>
      </c>
      <c r="G7" s="47">
        <v>9558.9500000000007</v>
      </c>
      <c r="H7" s="48">
        <v>4.07</v>
      </c>
    </row>
    <row r="8" spans="1:8" x14ac:dyDescent="0.15">
      <c r="A8" s="49"/>
      <c r="B8" s="50">
        <v>8.8999999999999996E-2</v>
      </c>
      <c r="C8" s="46" t="s">
        <v>662</v>
      </c>
      <c r="D8" s="46" t="s">
        <v>663</v>
      </c>
      <c r="E8" s="46" t="s">
        <v>35</v>
      </c>
      <c r="F8" s="46">
        <v>500</v>
      </c>
      <c r="G8" s="47">
        <v>4990.0200000000004</v>
      </c>
      <c r="H8" s="48">
        <v>2.12</v>
      </c>
    </row>
    <row r="9" spans="1:8" x14ac:dyDescent="0.15">
      <c r="A9" s="49"/>
      <c r="B9" s="50">
        <v>0.10299999999999999</v>
      </c>
      <c r="C9" s="46" t="s">
        <v>1466</v>
      </c>
      <c r="D9" s="46" t="s">
        <v>664</v>
      </c>
      <c r="E9" s="46" t="s">
        <v>1468</v>
      </c>
      <c r="F9" s="46">
        <v>500</v>
      </c>
      <c r="G9" s="47">
        <v>4964.63</v>
      </c>
      <c r="H9" s="48">
        <v>2.11</v>
      </c>
    </row>
    <row r="10" spans="1:8" x14ac:dyDescent="0.15">
      <c r="A10" s="49"/>
      <c r="B10" s="50">
        <v>0.10249999999999999</v>
      </c>
      <c r="C10" s="46" t="s">
        <v>1466</v>
      </c>
      <c r="D10" s="46" t="s">
        <v>665</v>
      </c>
      <c r="E10" s="46" t="s">
        <v>1468</v>
      </c>
      <c r="F10" s="46">
        <v>200</v>
      </c>
      <c r="G10" s="47">
        <v>1988.83</v>
      </c>
      <c r="H10" s="48">
        <v>0.85</v>
      </c>
    </row>
    <row r="11" spans="1:8" x14ac:dyDescent="0.15">
      <c r="A11" s="49"/>
      <c r="B11" s="51" t="s">
        <v>57</v>
      </c>
      <c r="C11" s="46" t="s">
        <v>666</v>
      </c>
      <c r="D11" s="46" t="s">
        <v>667</v>
      </c>
      <c r="E11" s="46" t="s">
        <v>1468</v>
      </c>
      <c r="F11" s="46">
        <v>100</v>
      </c>
      <c r="G11" s="47">
        <v>1034.9000000000001</v>
      </c>
      <c r="H11" s="48">
        <v>0.44</v>
      </c>
    </row>
    <row r="12" spans="1:8" x14ac:dyDescent="0.15">
      <c r="A12" s="49"/>
      <c r="B12" s="51" t="s">
        <v>57</v>
      </c>
      <c r="C12" s="46" t="s">
        <v>1466</v>
      </c>
      <c r="D12" s="46" t="s">
        <v>668</v>
      </c>
      <c r="E12" s="46" t="s">
        <v>1468</v>
      </c>
      <c r="F12" s="46">
        <v>70</v>
      </c>
      <c r="G12" s="47">
        <v>686.23</v>
      </c>
      <c r="H12" s="48">
        <v>0.28999999999999998</v>
      </c>
    </row>
    <row r="13" spans="1:8" x14ac:dyDescent="0.15">
      <c r="A13" s="49"/>
      <c r="B13" s="50">
        <v>0.1077</v>
      </c>
      <c r="C13" s="46" t="s">
        <v>669</v>
      </c>
      <c r="D13" s="46" t="s">
        <v>670</v>
      </c>
      <c r="E13" s="46" t="s">
        <v>65</v>
      </c>
      <c r="F13" s="46">
        <v>50</v>
      </c>
      <c r="G13" s="47">
        <v>498.37</v>
      </c>
      <c r="H13" s="48">
        <v>0.21</v>
      </c>
    </row>
    <row r="14" spans="1:8" x14ac:dyDescent="0.15">
      <c r="A14" s="49"/>
      <c r="B14" s="50">
        <v>7.9500000000000001E-2</v>
      </c>
      <c r="C14" s="46" t="s">
        <v>1366</v>
      </c>
      <c r="D14" s="46" t="s">
        <v>671</v>
      </c>
      <c r="E14" s="46" t="s">
        <v>1472</v>
      </c>
      <c r="F14" s="46">
        <v>50</v>
      </c>
      <c r="G14" s="47">
        <v>492.99</v>
      </c>
      <c r="H14" s="48">
        <v>0.21</v>
      </c>
    </row>
    <row r="15" spans="1:8" x14ac:dyDescent="0.15">
      <c r="A15" s="49"/>
      <c r="B15" s="50">
        <v>0.115</v>
      </c>
      <c r="C15" s="46" t="s">
        <v>1466</v>
      </c>
      <c r="D15" s="46" t="s">
        <v>206</v>
      </c>
      <c r="E15" s="46" t="s">
        <v>88</v>
      </c>
      <c r="F15" s="46">
        <v>100</v>
      </c>
      <c r="G15" s="47">
        <v>100.77</v>
      </c>
      <c r="H15" s="48">
        <v>0.04</v>
      </c>
    </row>
    <row r="16" spans="1:8" x14ac:dyDescent="0.15">
      <c r="A16" s="49"/>
      <c r="B16" s="50">
        <v>0.115</v>
      </c>
      <c r="C16" s="46" t="s">
        <v>361</v>
      </c>
      <c r="D16" s="46" t="s">
        <v>672</v>
      </c>
      <c r="E16" s="46" t="s">
        <v>1472</v>
      </c>
      <c r="F16" s="46">
        <v>7</v>
      </c>
      <c r="G16" s="47">
        <v>70.099999999999994</v>
      </c>
      <c r="H16" s="48">
        <v>0.03</v>
      </c>
    </row>
    <row r="17" spans="1:8" x14ac:dyDescent="0.15">
      <c r="A17" s="49"/>
      <c r="B17" s="50">
        <v>9.9000000000000005E-2</v>
      </c>
      <c r="C17" s="46" t="s">
        <v>1366</v>
      </c>
      <c r="D17" s="46" t="s">
        <v>673</v>
      </c>
      <c r="E17" s="46" t="s">
        <v>1472</v>
      </c>
      <c r="F17" s="46">
        <v>4</v>
      </c>
      <c r="G17" s="47">
        <v>39.92</v>
      </c>
      <c r="H17" s="48">
        <v>0.02</v>
      </c>
    </row>
    <row r="18" spans="1:8" ht="9.75" thickBot="1" x14ac:dyDescent="0.2">
      <c r="A18" s="49"/>
      <c r="B18" s="46"/>
      <c r="C18" s="46"/>
      <c r="D18" s="46"/>
      <c r="E18" s="40" t="s">
        <v>1460</v>
      </c>
      <c r="F18" s="46"/>
      <c r="G18" s="52">
        <v>34393.25</v>
      </c>
      <c r="H18" s="53">
        <v>14.63</v>
      </c>
    </row>
    <row r="19" spans="1:8" ht="13.5" thickTop="1" x14ac:dyDescent="0.2">
      <c r="A19" s="49"/>
      <c r="B19" s="115" t="s">
        <v>1469</v>
      </c>
      <c r="C19" s="113"/>
      <c r="D19" s="46"/>
      <c r="E19" s="46"/>
      <c r="F19" s="46"/>
      <c r="G19" s="47"/>
      <c r="H19" s="48"/>
    </row>
    <row r="20" spans="1:8" x14ac:dyDescent="0.15">
      <c r="A20" s="49"/>
      <c r="B20" s="50">
        <v>0.11</v>
      </c>
      <c r="C20" s="46" t="s">
        <v>674</v>
      </c>
      <c r="D20" s="46" t="s">
        <v>675</v>
      </c>
      <c r="E20" s="46" t="s">
        <v>65</v>
      </c>
      <c r="F20" s="46">
        <v>100</v>
      </c>
      <c r="G20" s="47">
        <v>9953.74</v>
      </c>
      <c r="H20" s="48">
        <v>4.24</v>
      </c>
    </row>
    <row r="21" spans="1:8" x14ac:dyDescent="0.15">
      <c r="A21" s="49"/>
      <c r="B21" s="50">
        <v>9.7500000000000003E-2</v>
      </c>
      <c r="C21" s="46" t="s">
        <v>451</v>
      </c>
      <c r="D21" s="46" t="s">
        <v>676</v>
      </c>
      <c r="E21" s="46" t="s">
        <v>60</v>
      </c>
      <c r="F21" s="46">
        <v>300</v>
      </c>
      <c r="G21" s="47">
        <v>2961.71</v>
      </c>
      <c r="H21" s="48">
        <v>1.26</v>
      </c>
    </row>
    <row r="22" spans="1:8" x14ac:dyDescent="0.15">
      <c r="A22" s="49"/>
      <c r="B22" s="50">
        <v>9.9000000000000005E-2</v>
      </c>
      <c r="C22" s="46" t="s">
        <v>451</v>
      </c>
      <c r="D22" s="46" t="s">
        <v>677</v>
      </c>
      <c r="E22" s="46" t="s">
        <v>60</v>
      </c>
      <c r="F22" s="46">
        <v>250</v>
      </c>
      <c r="G22" s="47">
        <v>2485.2199999999998</v>
      </c>
      <c r="H22" s="48">
        <v>1.06</v>
      </c>
    </row>
    <row r="23" spans="1:8" x14ac:dyDescent="0.15">
      <c r="A23" s="49"/>
      <c r="B23" s="50">
        <v>9.4799999999999995E-2</v>
      </c>
      <c r="C23" s="46" t="s">
        <v>451</v>
      </c>
      <c r="D23" s="46" t="s">
        <v>452</v>
      </c>
      <c r="E23" s="46" t="s">
        <v>60</v>
      </c>
      <c r="F23" s="46">
        <v>230</v>
      </c>
      <c r="G23" s="47">
        <v>2243.88</v>
      </c>
      <c r="H23" s="48">
        <v>0.96</v>
      </c>
    </row>
    <row r="24" spans="1:8" ht="9.75" thickBot="1" x14ac:dyDescent="0.2">
      <c r="A24" s="49"/>
      <c r="B24" s="46"/>
      <c r="C24" s="46"/>
      <c r="D24" s="46"/>
      <c r="E24" s="40" t="s">
        <v>1460</v>
      </c>
      <c r="F24" s="46"/>
      <c r="G24" s="52">
        <v>17644.55</v>
      </c>
      <c r="H24" s="53">
        <v>7.52</v>
      </c>
    </row>
    <row r="25" spans="1:8" ht="9.75" thickTop="1" x14ac:dyDescent="0.15">
      <c r="A25" s="49"/>
      <c r="B25" s="46"/>
      <c r="C25" s="46"/>
      <c r="D25" s="46"/>
      <c r="E25" s="46"/>
      <c r="F25" s="46"/>
      <c r="G25" s="47"/>
      <c r="H25" s="48"/>
    </row>
    <row r="26" spans="1:8" ht="12.75" x14ac:dyDescent="0.2">
      <c r="A26" s="112" t="s">
        <v>154</v>
      </c>
      <c r="B26" s="113"/>
      <c r="C26" s="113"/>
      <c r="D26" s="46"/>
      <c r="E26" s="46"/>
      <c r="F26" s="46"/>
      <c r="G26" s="47"/>
      <c r="H26" s="48"/>
    </row>
    <row r="27" spans="1:8" ht="12.75" x14ac:dyDescent="0.2">
      <c r="A27" s="49"/>
      <c r="B27" s="114" t="s">
        <v>155</v>
      </c>
      <c r="C27" s="113"/>
      <c r="D27" s="46"/>
      <c r="E27" s="46"/>
      <c r="F27" s="46"/>
      <c r="G27" s="47"/>
      <c r="H27" s="48"/>
    </row>
    <row r="28" spans="1:8" x14ac:dyDescent="0.15">
      <c r="A28" s="49"/>
      <c r="B28" s="51" t="s">
        <v>209</v>
      </c>
      <c r="C28" s="46" t="s">
        <v>213</v>
      </c>
      <c r="D28" s="46" t="s">
        <v>458</v>
      </c>
      <c r="E28" s="46" t="s">
        <v>459</v>
      </c>
      <c r="F28" s="46">
        <v>25400</v>
      </c>
      <c r="G28" s="47">
        <v>24383.03</v>
      </c>
      <c r="H28" s="48">
        <v>10.38</v>
      </c>
    </row>
    <row r="29" spans="1:8" x14ac:dyDescent="0.15">
      <c r="A29" s="49"/>
      <c r="B29" s="51" t="s">
        <v>156</v>
      </c>
      <c r="C29" s="46" t="s">
        <v>678</v>
      </c>
      <c r="D29" s="46" t="s">
        <v>679</v>
      </c>
      <c r="E29" s="46" t="s">
        <v>161</v>
      </c>
      <c r="F29" s="46">
        <v>3000</v>
      </c>
      <c r="G29" s="47">
        <v>14699.12</v>
      </c>
      <c r="H29" s="48">
        <v>6.26</v>
      </c>
    </row>
    <row r="30" spans="1:8" x14ac:dyDescent="0.15">
      <c r="A30" s="49"/>
      <c r="B30" s="51" t="s">
        <v>156</v>
      </c>
      <c r="C30" s="46" t="s">
        <v>680</v>
      </c>
      <c r="D30" s="46" t="s">
        <v>681</v>
      </c>
      <c r="E30" s="46" t="s">
        <v>161</v>
      </c>
      <c r="F30" s="46">
        <v>2000</v>
      </c>
      <c r="G30" s="47">
        <v>9817.56</v>
      </c>
      <c r="H30" s="48">
        <v>4.18</v>
      </c>
    </row>
    <row r="31" spans="1:8" x14ac:dyDescent="0.15">
      <c r="A31" s="49"/>
      <c r="B31" s="51" t="s">
        <v>156</v>
      </c>
      <c r="C31" s="46" t="s">
        <v>682</v>
      </c>
      <c r="D31" s="46" t="s">
        <v>683</v>
      </c>
      <c r="E31" s="46" t="s">
        <v>161</v>
      </c>
      <c r="F31" s="46">
        <v>2000</v>
      </c>
      <c r="G31" s="47">
        <v>9796.58</v>
      </c>
      <c r="H31" s="48">
        <v>4.17</v>
      </c>
    </row>
    <row r="32" spans="1:8" x14ac:dyDescent="0.15">
      <c r="A32" s="49"/>
      <c r="B32" s="51" t="s">
        <v>156</v>
      </c>
      <c r="C32" s="46" t="s">
        <v>1463</v>
      </c>
      <c r="D32" s="46" t="s">
        <v>684</v>
      </c>
      <c r="E32" s="46" t="s">
        <v>161</v>
      </c>
      <c r="F32" s="46">
        <v>2000</v>
      </c>
      <c r="G32" s="47">
        <v>9769.69</v>
      </c>
      <c r="H32" s="48">
        <v>4.16</v>
      </c>
    </row>
    <row r="33" spans="1:8" x14ac:dyDescent="0.15">
      <c r="A33" s="49"/>
      <c r="B33" s="51" t="s">
        <v>156</v>
      </c>
      <c r="C33" s="46" t="s">
        <v>685</v>
      </c>
      <c r="D33" s="46" t="s">
        <v>686</v>
      </c>
      <c r="E33" s="46" t="s">
        <v>459</v>
      </c>
      <c r="F33" s="46">
        <v>1300</v>
      </c>
      <c r="G33" s="47">
        <v>6352.2</v>
      </c>
      <c r="H33" s="48">
        <v>2.7</v>
      </c>
    </row>
    <row r="34" spans="1:8" x14ac:dyDescent="0.15">
      <c r="A34" s="49"/>
      <c r="B34" s="51" t="s">
        <v>156</v>
      </c>
      <c r="C34" s="46" t="s">
        <v>678</v>
      </c>
      <c r="D34" s="46" t="s">
        <v>687</v>
      </c>
      <c r="E34" s="46" t="s">
        <v>161</v>
      </c>
      <c r="F34" s="46">
        <v>1000</v>
      </c>
      <c r="G34" s="47">
        <v>4906.6400000000003</v>
      </c>
      <c r="H34" s="48">
        <v>2.09</v>
      </c>
    </row>
    <row r="35" spans="1:8" x14ac:dyDescent="0.15">
      <c r="A35" s="49"/>
      <c r="B35" s="51" t="s">
        <v>156</v>
      </c>
      <c r="C35" s="46" t="s">
        <v>688</v>
      </c>
      <c r="D35" s="46" t="s">
        <v>689</v>
      </c>
      <c r="E35" s="46" t="s">
        <v>161</v>
      </c>
      <c r="F35" s="46">
        <v>600</v>
      </c>
      <c r="G35" s="47">
        <v>2930.77</v>
      </c>
      <c r="H35" s="48">
        <v>1.25</v>
      </c>
    </row>
    <row r="36" spans="1:8" x14ac:dyDescent="0.15">
      <c r="A36" s="49"/>
      <c r="B36" s="51" t="s">
        <v>156</v>
      </c>
      <c r="C36" s="46" t="s">
        <v>688</v>
      </c>
      <c r="D36" s="46" t="s">
        <v>690</v>
      </c>
      <c r="E36" s="46" t="s">
        <v>161</v>
      </c>
      <c r="F36" s="46">
        <v>500</v>
      </c>
      <c r="G36" s="47">
        <v>2440.2399999999998</v>
      </c>
      <c r="H36" s="48">
        <v>1.04</v>
      </c>
    </row>
    <row r="37" spans="1:8" x14ac:dyDescent="0.15">
      <c r="A37" s="49"/>
      <c r="B37" s="51" t="s">
        <v>156</v>
      </c>
      <c r="C37" s="46" t="s">
        <v>691</v>
      </c>
      <c r="D37" s="46" t="s">
        <v>692</v>
      </c>
      <c r="E37" s="46" t="s">
        <v>159</v>
      </c>
      <c r="F37" s="46">
        <v>500</v>
      </c>
      <c r="G37" s="47">
        <v>2439.19</v>
      </c>
      <c r="H37" s="48">
        <v>1.04</v>
      </c>
    </row>
    <row r="38" spans="1:8" x14ac:dyDescent="0.15">
      <c r="A38" s="49"/>
      <c r="B38" s="51" t="s">
        <v>156</v>
      </c>
      <c r="C38" s="46" t="s">
        <v>642</v>
      </c>
      <c r="D38" s="46" t="s">
        <v>693</v>
      </c>
      <c r="E38" s="46" t="s">
        <v>159</v>
      </c>
      <c r="F38" s="46">
        <v>400</v>
      </c>
      <c r="G38" s="47">
        <v>1916.06</v>
      </c>
      <c r="H38" s="48">
        <v>0.82</v>
      </c>
    </row>
    <row r="39" spans="1:8" x14ac:dyDescent="0.15">
      <c r="A39" s="49"/>
      <c r="B39" s="51" t="s">
        <v>209</v>
      </c>
      <c r="C39" s="46" t="s">
        <v>213</v>
      </c>
      <c r="D39" s="46" t="s">
        <v>214</v>
      </c>
      <c r="E39" s="46" t="s">
        <v>159</v>
      </c>
      <c r="F39" s="46">
        <v>2000</v>
      </c>
      <c r="G39" s="47">
        <v>1910.56</v>
      </c>
      <c r="H39" s="48">
        <v>0.81</v>
      </c>
    </row>
    <row r="40" spans="1:8" x14ac:dyDescent="0.15">
      <c r="A40" s="49"/>
      <c r="B40" s="51" t="s">
        <v>156</v>
      </c>
      <c r="C40" s="46" t="s">
        <v>669</v>
      </c>
      <c r="D40" s="46" t="s">
        <v>694</v>
      </c>
      <c r="E40" s="46" t="s">
        <v>161</v>
      </c>
      <c r="F40" s="46">
        <v>300</v>
      </c>
      <c r="G40" s="47">
        <v>1364.95</v>
      </c>
      <c r="H40" s="48">
        <v>0.57999999999999996</v>
      </c>
    </row>
    <row r="41" spans="1:8" x14ac:dyDescent="0.15">
      <c r="A41" s="49"/>
      <c r="B41" s="51" t="s">
        <v>209</v>
      </c>
      <c r="C41" s="46" t="s">
        <v>1442</v>
      </c>
      <c r="D41" s="46" t="s">
        <v>695</v>
      </c>
      <c r="E41" s="46" t="s">
        <v>159</v>
      </c>
      <c r="F41" s="46">
        <v>350</v>
      </c>
      <c r="G41" s="47">
        <v>334.82</v>
      </c>
      <c r="H41" s="48">
        <v>0.14000000000000001</v>
      </c>
    </row>
    <row r="42" spans="1:8" ht="9.75" thickBot="1" x14ac:dyDescent="0.2">
      <c r="A42" s="49"/>
      <c r="B42" s="46"/>
      <c r="C42" s="46"/>
      <c r="D42" s="46"/>
      <c r="E42" s="40" t="s">
        <v>1460</v>
      </c>
      <c r="F42" s="46"/>
      <c r="G42" s="52">
        <v>93061.41</v>
      </c>
      <c r="H42" s="53">
        <v>39.619999999999997</v>
      </c>
    </row>
    <row r="43" spans="1:8" ht="13.5" thickTop="1" x14ac:dyDescent="0.2">
      <c r="A43" s="49"/>
      <c r="B43" s="114" t="s">
        <v>228</v>
      </c>
      <c r="C43" s="113"/>
      <c r="D43" s="46"/>
      <c r="E43" s="46"/>
      <c r="F43" s="46"/>
      <c r="G43" s="47"/>
      <c r="H43" s="48"/>
    </row>
    <row r="44" spans="1:8" x14ac:dyDescent="0.15">
      <c r="A44" s="49"/>
      <c r="B44" s="51" t="s">
        <v>229</v>
      </c>
      <c r="C44" s="46" t="s">
        <v>649</v>
      </c>
      <c r="D44" s="46" t="s">
        <v>650</v>
      </c>
      <c r="E44" s="46" t="s">
        <v>1476</v>
      </c>
      <c r="F44" s="46">
        <v>63500000</v>
      </c>
      <c r="G44" s="47">
        <v>63263.15</v>
      </c>
      <c r="H44" s="48">
        <v>26.94</v>
      </c>
    </row>
    <row r="45" spans="1:8" x14ac:dyDescent="0.15">
      <c r="A45" s="49"/>
      <c r="B45" s="51" t="s">
        <v>229</v>
      </c>
      <c r="C45" s="46" t="s">
        <v>647</v>
      </c>
      <c r="D45" s="46" t="s">
        <v>648</v>
      </c>
      <c r="E45" s="46" t="s">
        <v>1476</v>
      </c>
      <c r="F45" s="46">
        <v>11500000</v>
      </c>
      <c r="G45" s="47">
        <v>11453.93</v>
      </c>
      <c r="H45" s="48">
        <v>4.88</v>
      </c>
    </row>
    <row r="46" spans="1:8" x14ac:dyDescent="0.15">
      <c r="A46" s="49"/>
      <c r="B46" s="51" t="s">
        <v>229</v>
      </c>
      <c r="C46" s="46" t="s">
        <v>653</v>
      </c>
      <c r="D46" s="46" t="s">
        <v>654</v>
      </c>
      <c r="E46" s="46" t="s">
        <v>1476</v>
      </c>
      <c r="F46" s="46">
        <v>3500000</v>
      </c>
      <c r="G46" s="47">
        <v>3486.92</v>
      </c>
      <c r="H46" s="48">
        <v>1.48</v>
      </c>
    </row>
    <row r="47" spans="1:8" ht="9.75" thickBot="1" x14ac:dyDescent="0.2">
      <c r="A47" s="49"/>
      <c r="B47" s="46"/>
      <c r="C47" s="46"/>
      <c r="D47" s="46"/>
      <c r="E47" s="40" t="s">
        <v>1460</v>
      </c>
      <c r="F47" s="46"/>
      <c r="G47" s="52">
        <v>78204</v>
      </c>
      <c r="H47" s="53">
        <v>33.299999999999997</v>
      </c>
    </row>
    <row r="48" spans="1:8" ht="9.75" thickTop="1" x14ac:dyDescent="0.15">
      <c r="A48" s="49"/>
      <c r="B48" s="46"/>
      <c r="C48" s="46"/>
      <c r="D48" s="46"/>
      <c r="E48" s="46"/>
      <c r="F48" s="46"/>
      <c r="G48" s="47"/>
      <c r="H48" s="48"/>
    </row>
    <row r="49" spans="1:8" x14ac:dyDescent="0.15">
      <c r="A49" s="49"/>
      <c r="B49" s="51" t="s">
        <v>1352</v>
      </c>
      <c r="C49" s="46" t="s">
        <v>4</v>
      </c>
      <c r="D49" s="46"/>
      <c r="E49" s="46" t="s">
        <v>1352</v>
      </c>
      <c r="F49" s="46"/>
      <c r="G49" s="47">
        <v>9000</v>
      </c>
      <c r="H49" s="48">
        <v>3.83</v>
      </c>
    </row>
    <row r="50" spans="1:8" x14ac:dyDescent="0.15">
      <c r="A50" s="49"/>
      <c r="B50" s="46"/>
      <c r="C50" s="46"/>
      <c r="D50" s="46"/>
      <c r="E50" s="46"/>
      <c r="F50" s="46"/>
      <c r="G50" s="47"/>
      <c r="H50" s="48"/>
    </row>
    <row r="51" spans="1:8" x14ac:dyDescent="0.15">
      <c r="A51" s="54" t="s">
        <v>5</v>
      </c>
      <c r="B51" s="46"/>
      <c r="C51" s="46"/>
      <c r="D51" s="46"/>
      <c r="E51" s="46"/>
      <c r="F51" s="46"/>
      <c r="G51" s="55">
        <v>2556.5700000000002</v>
      </c>
      <c r="H51" s="56">
        <v>1.1000000000000001</v>
      </c>
    </row>
    <row r="52" spans="1:8" x14ac:dyDescent="0.15">
      <c r="A52" s="49"/>
      <c r="B52" s="46"/>
      <c r="C52" s="46"/>
      <c r="D52" s="46"/>
      <c r="E52" s="46"/>
      <c r="F52" s="46"/>
      <c r="G52" s="47"/>
      <c r="H52" s="48"/>
    </row>
    <row r="53" spans="1:8" ht="9.75" thickBot="1" x14ac:dyDescent="0.2">
      <c r="A53" s="49"/>
      <c r="B53" s="46"/>
      <c r="C53" s="46"/>
      <c r="D53" s="46"/>
      <c r="E53" s="40" t="s">
        <v>6</v>
      </c>
      <c r="F53" s="46"/>
      <c r="G53" s="52">
        <v>234859.78</v>
      </c>
      <c r="H53" s="53">
        <v>100</v>
      </c>
    </row>
    <row r="54" spans="1:8" ht="9.75" thickTop="1" x14ac:dyDescent="0.15">
      <c r="A54" s="49"/>
      <c r="B54" s="46"/>
      <c r="C54" s="46"/>
      <c r="D54" s="46"/>
      <c r="E54" s="46"/>
      <c r="F54" s="46"/>
      <c r="G54" s="47"/>
      <c r="H54" s="48"/>
    </row>
    <row r="55" spans="1:8" x14ac:dyDescent="0.15">
      <c r="A55" s="58" t="s">
        <v>7</v>
      </c>
      <c r="B55" s="46"/>
      <c r="C55" s="46"/>
      <c r="D55" s="46"/>
      <c r="E55" s="46"/>
      <c r="F55" s="46"/>
      <c r="G55" s="47"/>
      <c r="H55" s="48"/>
    </row>
    <row r="56" spans="1:8" x14ac:dyDescent="0.15">
      <c r="A56" s="49">
        <v>1</v>
      </c>
      <c r="B56" s="46" t="s">
        <v>696</v>
      </c>
      <c r="C56" s="46"/>
      <c r="D56" s="46"/>
      <c r="E56" s="46"/>
      <c r="F56" s="46"/>
      <c r="G56" s="47"/>
      <c r="H56" s="48"/>
    </row>
    <row r="57" spans="1:8" x14ac:dyDescent="0.15">
      <c r="A57" s="49"/>
      <c r="B57" s="46"/>
      <c r="C57" s="46"/>
      <c r="D57" s="46"/>
      <c r="E57" s="46"/>
      <c r="F57" s="46"/>
      <c r="G57" s="47"/>
      <c r="H57" s="48"/>
    </row>
    <row r="58" spans="1:8" x14ac:dyDescent="0.15">
      <c r="A58" s="49">
        <v>2</v>
      </c>
      <c r="B58" s="46" t="s">
        <v>9</v>
      </c>
      <c r="C58" s="46"/>
      <c r="D58" s="46"/>
      <c r="E58" s="46"/>
      <c r="F58" s="46"/>
      <c r="G58" s="47"/>
      <c r="H58" s="48"/>
    </row>
    <row r="59" spans="1:8" x14ac:dyDescent="0.15">
      <c r="A59" s="49"/>
      <c r="B59" s="46"/>
      <c r="C59" s="46"/>
      <c r="D59" s="46"/>
      <c r="E59" s="46"/>
      <c r="F59" s="46"/>
      <c r="G59" s="47"/>
      <c r="H59" s="48"/>
    </row>
    <row r="60" spans="1:8" x14ac:dyDescent="0.15">
      <c r="A60" s="49">
        <v>3</v>
      </c>
      <c r="B60" s="46" t="s">
        <v>11</v>
      </c>
      <c r="C60" s="46"/>
      <c r="D60" s="46"/>
      <c r="E60" s="46"/>
      <c r="F60" s="46"/>
      <c r="G60" s="47"/>
      <c r="H60" s="48"/>
    </row>
    <row r="61" spans="1:8" x14ac:dyDescent="0.15">
      <c r="A61" s="49"/>
      <c r="B61" s="46" t="s">
        <v>167</v>
      </c>
      <c r="C61" s="46"/>
      <c r="D61" s="46"/>
      <c r="E61" s="46"/>
      <c r="F61" s="46"/>
      <c r="G61" s="47"/>
      <c r="H61" s="48"/>
    </row>
    <row r="62" spans="1:8" x14ac:dyDescent="0.15">
      <c r="A62" s="49"/>
      <c r="B62" s="46" t="s">
        <v>13</v>
      </c>
      <c r="C62" s="46"/>
      <c r="D62" s="46"/>
      <c r="E62" s="46"/>
      <c r="F62" s="46"/>
      <c r="G62" s="47"/>
      <c r="H62" s="48"/>
    </row>
    <row r="63" spans="1:8" x14ac:dyDescent="0.15">
      <c r="A63" s="59"/>
      <c r="B63" s="60"/>
      <c r="C63" s="60"/>
      <c r="D63" s="60"/>
      <c r="E63" s="60"/>
      <c r="F63" s="60"/>
      <c r="G63" s="61"/>
      <c r="H63" s="62"/>
    </row>
  </sheetData>
  <customSheetViews>
    <customSheetView guid="{A86ADA93-E1B8-41D6-BE06-75F0585B8915}" showRuler="0" topLeftCell="A25">
      <selection activeCell="M12" sqref="M1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M12" sqref="M12"/>
      <pageMargins left="0.75" right="0.75" top="1" bottom="1" header="0.5" footer="0.5"/>
      <pageSetup orientation="portrait" r:id="rId2"/>
      <headerFooter alignWithMargins="0"/>
    </customSheetView>
  </customSheetViews>
  <mergeCells count="8">
    <mergeCell ref="B27:C27"/>
    <mergeCell ref="B43:C43"/>
    <mergeCell ref="A2:C2"/>
    <mergeCell ref="A3:C3"/>
    <mergeCell ref="B4:C4"/>
    <mergeCell ref="B5:C5"/>
    <mergeCell ref="B19:C19"/>
    <mergeCell ref="A26:C26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27"/>
  <sheetViews>
    <sheetView workbookViewId="0">
      <selection activeCell="F8" sqref="F8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1315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515</v>
      </c>
      <c r="D5" s="46" t="s">
        <v>1316</v>
      </c>
      <c r="E5" s="46" t="s">
        <v>159</v>
      </c>
      <c r="F5" s="46">
        <v>3800</v>
      </c>
      <c r="G5" s="47">
        <v>3485.54</v>
      </c>
      <c r="H5" s="48">
        <v>27.47</v>
      </c>
    </row>
    <row r="6" spans="1:8" x14ac:dyDescent="0.15">
      <c r="A6" s="49"/>
      <c r="B6" s="51" t="s">
        <v>209</v>
      </c>
      <c r="C6" s="46" t="s">
        <v>621</v>
      </c>
      <c r="D6" s="46" t="s">
        <v>1317</v>
      </c>
      <c r="E6" s="46" t="s">
        <v>159</v>
      </c>
      <c r="F6" s="46">
        <v>3800</v>
      </c>
      <c r="G6" s="47">
        <v>3472.27</v>
      </c>
      <c r="H6" s="48">
        <v>27.37</v>
      </c>
    </row>
    <row r="7" spans="1:8" x14ac:dyDescent="0.15">
      <c r="A7" s="49"/>
      <c r="B7" s="51" t="s">
        <v>156</v>
      </c>
      <c r="C7" s="46" t="s">
        <v>680</v>
      </c>
      <c r="D7" s="46" t="s">
        <v>1318</v>
      </c>
      <c r="E7" s="46" t="s">
        <v>161</v>
      </c>
      <c r="F7" s="46">
        <v>700</v>
      </c>
      <c r="G7" s="47">
        <v>3177.24</v>
      </c>
      <c r="H7" s="48">
        <v>25.04</v>
      </c>
    </row>
    <row r="8" spans="1:8" x14ac:dyDescent="0.15">
      <c r="A8" s="49"/>
      <c r="B8" s="51" t="s">
        <v>209</v>
      </c>
      <c r="C8" s="46" t="s">
        <v>786</v>
      </c>
      <c r="D8" s="46" t="s">
        <v>1319</v>
      </c>
      <c r="E8" s="46" t="s">
        <v>159</v>
      </c>
      <c r="F8" s="46">
        <v>2500</v>
      </c>
      <c r="G8" s="47">
        <v>2296.83</v>
      </c>
      <c r="H8" s="48">
        <v>18.100000000000001</v>
      </c>
    </row>
    <row r="9" spans="1:8" x14ac:dyDescent="0.15">
      <c r="A9" s="49"/>
      <c r="B9" s="51" t="s">
        <v>209</v>
      </c>
      <c r="C9" s="46" t="s">
        <v>1444</v>
      </c>
      <c r="D9" s="46" t="s">
        <v>1314</v>
      </c>
      <c r="E9" s="46" t="s">
        <v>159</v>
      </c>
      <c r="F9" s="46">
        <v>200</v>
      </c>
      <c r="G9" s="47">
        <v>183</v>
      </c>
      <c r="H9" s="48">
        <v>1.44</v>
      </c>
    </row>
    <row r="10" spans="1:8" ht="9.75" thickBot="1" x14ac:dyDescent="0.2">
      <c r="A10" s="49"/>
      <c r="B10" s="46"/>
      <c r="C10" s="46"/>
      <c r="D10" s="46"/>
      <c r="E10" s="40" t="s">
        <v>1460</v>
      </c>
      <c r="F10" s="46"/>
      <c r="G10" s="52">
        <v>12614.88</v>
      </c>
      <c r="H10" s="53">
        <v>99.42</v>
      </c>
    </row>
    <row r="11" spans="1:8" ht="9.75" thickTop="1" x14ac:dyDescent="0.15">
      <c r="A11" s="49"/>
      <c r="B11" s="46"/>
      <c r="C11" s="46"/>
      <c r="D11" s="46"/>
      <c r="E11" s="46"/>
      <c r="F11" s="46"/>
      <c r="G11" s="47"/>
      <c r="H11" s="48"/>
    </row>
    <row r="12" spans="1:8" x14ac:dyDescent="0.15">
      <c r="A12" s="54" t="s">
        <v>5</v>
      </c>
      <c r="B12" s="46"/>
      <c r="C12" s="46"/>
      <c r="D12" s="46"/>
      <c r="E12" s="46"/>
      <c r="F12" s="46"/>
      <c r="G12" s="55">
        <v>71.61</v>
      </c>
      <c r="H12" s="56">
        <v>0.57999999999999996</v>
      </c>
    </row>
    <row r="13" spans="1:8" x14ac:dyDescent="0.15">
      <c r="A13" s="49"/>
      <c r="B13" s="46"/>
      <c r="C13" s="46"/>
      <c r="D13" s="46"/>
      <c r="E13" s="46"/>
      <c r="F13" s="46"/>
      <c r="G13" s="47"/>
      <c r="H13" s="48"/>
    </row>
    <row r="14" spans="1:8" ht="9.75" thickBot="1" x14ac:dyDescent="0.2">
      <c r="A14" s="49"/>
      <c r="B14" s="46"/>
      <c r="C14" s="46"/>
      <c r="D14" s="46"/>
      <c r="E14" s="40" t="s">
        <v>6</v>
      </c>
      <c r="F14" s="46"/>
      <c r="G14" s="52">
        <v>12686.49</v>
      </c>
      <c r="H14" s="53">
        <v>100</v>
      </c>
    </row>
    <row r="15" spans="1:8" ht="9.75" thickTop="1" x14ac:dyDescent="0.15">
      <c r="A15" s="49"/>
      <c r="B15" s="46"/>
      <c r="C15" s="46"/>
      <c r="D15" s="46"/>
      <c r="E15" s="46"/>
      <c r="F15" s="46"/>
      <c r="G15" s="47"/>
      <c r="H15" s="48"/>
    </row>
    <row r="16" spans="1:8" x14ac:dyDescent="0.15">
      <c r="A16" s="58" t="s">
        <v>7</v>
      </c>
      <c r="B16" s="46"/>
      <c r="C16" s="46"/>
      <c r="D16" s="46"/>
      <c r="E16" s="46"/>
      <c r="F16" s="46"/>
      <c r="G16" s="47"/>
      <c r="H16" s="48"/>
    </row>
    <row r="17" spans="1:8" x14ac:dyDescent="0.15">
      <c r="A17" s="49">
        <v>1</v>
      </c>
      <c r="B17" s="46" t="s">
        <v>1320</v>
      </c>
      <c r="C17" s="46"/>
      <c r="D17" s="46"/>
      <c r="E17" s="46"/>
      <c r="F17" s="46"/>
      <c r="G17" s="47"/>
      <c r="H17" s="48"/>
    </row>
    <row r="18" spans="1:8" x14ac:dyDescent="0.15">
      <c r="A18" s="49"/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2</v>
      </c>
      <c r="B19" s="46" t="s">
        <v>9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3</v>
      </c>
      <c r="B21" s="46" t="s">
        <v>11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 t="s">
        <v>167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13</v>
      </c>
      <c r="C23" s="46"/>
      <c r="D23" s="46"/>
      <c r="E23" s="46"/>
      <c r="F23" s="46"/>
      <c r="G23" s="47"/>
      <c r="H23" s="48"/>
    </row>
    <row r="24" spans="1:8" x14ac:dyDescent="0.15">
      <c r="A24" s="49"/>
      <c r="B24" s="46"/>
      <c r="C24" s="46"/>
      <c r="D24" s="46"/>
      <c r="E24" s="46"/>
      <c r="F24" s="46"/>
      <c r="G24" s="47"/>
      <c r="H24" s="48"/>
    </row>
    <row r="25" spans="1:8" x14ac:dyDescent="0.15">
      <c r="A25" s="49"/>
      <c r="B25" s="46"/>
      <c r="C25" s="46"/>
      <c r="D25" s="46"/>
      <c r="E25" s="46"/>
      <c r="F25" s="46"/>
      <c r="G25" s="47"/>
      <c r="H25" s="48"/>
    </row>
    <row r="26" spans="1:8" x14ac:dyDescent="0.15">
      <c r="A26" s="49"/>
      <c r="B26" s="46"/>
      <c r="C26" s="46"/>
      <c r="D26" s="46"/>
      <c r="E26" s="46"/>
      <c r="F26" s="46"/>
      <c r="G26" s="47"/>
      <c r="H26" s="48"/>
    </row>
    <row r="27" spans="1:8" x14ac:dyDescent="0.15">
      <c r="A27" s="59"/>
      <c r="B27" s="60"/>
      <c r="C27" s="60"/>
      <c r="D27" s="60"/>
      <c r="E27" s="60"/>
      <c r="F27" s="60"/>
      <c r="G27" s="61"/>
      <c r="H27" s="62"/>
    </row>
  </sheetData>
  <customSheetViews>
    <customSheetView guid="{A86ADA93-E1B8-41D6-BE06-75F0585B8915}" showRuler="0">
      <selection activeCell="F8" sqref="F8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25" sqref="C25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5"/>
  <sheetViews>
    <sheetView zoomScale="85" workbookViewId="0">
      <selection activeCell="L26" sqref="L26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85546875" style="39" bestFit="1" customWidth="1"/>
    <col min="6" max="6" width="8.7109375" style="39" customWidth="1"/>
    <col min="7" max="7" width="11" style="63" bestFit="1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634</v>
      </c>
      <c r="D1" s="35"/>
      <c r="E1" s="35"/>
      <c r="F1" s="35"/>
      <c r="G1" s="37"/>
      <c r="H1" s="38"/>
    </row>
    <row r="2" spans="1:8" ht="18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1436</v>
      </c>
      <c r="D5" s="46" t="s">
        <v>635</v>
      </c>
      <c r="E5" s="46" t="s">
        <v>159</v>
      </c>
      <c r="F5" s="46">
        <v>44000</v>
      </c>
      <c r="G5" s="47">
        <v>43395.839999999997</v>
      </c>
      <c r="H5" s="48">
        <v>22.25</v>
      </c>
    </row>
    <row r="6" spans="1:8" x14ac:dyDescent="0.15">
      <c r="A6" s="49"/>
      <c r="B6" s="51" t="s">
        <v>209</v>
      </c>
      <c r="C6" s="46" t="s">
        <v>636</v>
      </c>
      <c r="D6" s="46" t="s">
        <v>637</v>
      </c>
      <c r="E6" s="46" t="s">
        <v>159</v>
      </c>
      <c r="F6" s="46">
        <v>25000</v>
      </c>
      <c r="G6" s="47">
        <v>24700.33</v>
      </c>
      <c r="H6" s="48">
        <v>12.67</v>
      </c>
    </row>
    <row r="7" spans="1:8" x14ac:dyDescent="0.15">
      <c r="A7" s="49"/>
      <c r="B7" s="51" t="s">
        <v>209</v>
      </c>
      <c r="C7" s="46" t="s">
        <v>1448</v>
      </c>
      <c r="D7" s="46" t="s">
        <v>638</v>
      </c>
      <c r="E7" s="46" t="s">
        <v>159</v>
      </c>
      <c r="F7" s="46">
        <v>17500</v>
      </c>
      <c r="G7" s="47">
        <v>17259.34</v>
      </c>
      <c r="H7" s="48">
        <v>8.85</v>
      </c>
    </row>
    <row r="8" spans="1:8" x14ac:dyDescent="0.15">
      <c r="A8" s="49"/>
      <c r="B8" s="51" t="s">
        <v>156</v>
      </c>
      <c r="C8" s="46" t="s">
        <v>132</v>
      </c>
      <c r="D8" s="46" t="s">
        <v>639</v>
      </c>
      <c r="E8" s="46" t="s">
        <v>161</v>
      </c>
      <c r="F8" s="46">
        <v>3500</v>
      </c>
      <c r="G8" s="47">
        <v>17258.48</v>
      </c>
      <c r="H8" s="48">
        <v>8.85</v>
      </c>
    </row>
    <row r="9" spans="1:8" x14ac:dyDescent="0.15">
      <c r="A9" s="49"/>
      <c r="B9" s="51" t="s">
        <v>209</v>
      </c>
      <c r="C9" s="46" t="s">
        <v>515</v>
      </c>
      <c r="D9" s="46" t="s">
        <v>640</v>
      </c>
      <c r="E9" s="46" t="s">
        <v>159</v>
      </c>
      <c r="F9" s="46">
        <v>11000</v>
      </c>
      <c r="G9" s="47">
        <v>10883.19</v>
      </c>
      <c r="H9" s="48">
        <v>5.58</v>
      </c>
    </row>
    <row r="10" spans="1:8" x14ac:dyDescent="0.15">
      <c r="A10" s="49"/>
      <c r="B10" s="51" t="s">
        <v>156</v>
      </c>
      <c r="C10" s="46" t="s">
        <v>1463</v>
      </c>
      <c r="D10" s="46" t="s">
        <v>641</v>
      </c>
      <c r="E10" s="46" t="s">
        <v>161</v>
      </c>
      <c r="F10" s="46">
        <v>2000</v>
      </c>
      <c r="G10" s="47">
        <v>9929.2999999999993</v>
      </c>
      <c r="H10" s="48">
        <v>5.09</v>
      </c>
    </row>
    <row r="11" spans="1:8" x14ac:dyDescent="0.15">
      <c r="A11" s="49"/>
      <c r="B11" s="51" t="s">
        <v>156</v>
      </c>
      <c r="C11" s="46" t="s">
        <v>642</v>
      </c>
      <c r="D11" s="46" t="s">
        <v>643</v>
      </c>
      <c r="E11" s="46" t="s">
        <v>159</v>
      </c>
      <c r="F11" s="46">
        <v>700</v>
      </c>
      <c r="G11" s="47">
        <v>3468.96</v>
      </c>
      <c r="H11" s="48">
        <v>1.78</v>
      </c>
    </row>
    <row r="12" spans="1:8" x14ac:dyDescent="0.15">
      <c r="A12" s="49"/>
      <c r="B12" s="51" t="s">
        <v>156</v>
      </c>
      <c r="C12" s="46" t="s">
        <v>644</v>
      </c>
      <c r="D12" s="46" t="s">
        <v>645</v>
      </c>
      <c r="E12" s="46" t="s">
        <v>161</v>
      </c>
      <c r="F12" s="46">
        <v>500</v>
      </c>
      <c r="G12" s="47">
        <v>2471.9499999999998</v>
      </c>
      <c r="H12" s="48">
        <v>1.27</v>
      </c>
    </row>
    <row r="13" spans="1:8" x14ac:dyDescent="0.15">
      <c r="A13" s="49"/>
      <c r="B13" s="51" t="s">
        <v>209</v>
      </c>
      <c r="C13" s="46" t="s">
        <v>515</v>
      </c>
      <c r="D13" s="46" t="s">
        <v>646</v>
      </c>
      <c r="E13" s="46" t="s">
        <v>159</v>
      </c>
      <c r="F13" s="46">
        <v>600</v>
      </c>
      <c r="G13" s="47">
        <v>594.94000000000005</v>
      </c>
      <c r="H13" s="48">
        <v>0.31</v>
      </c>
    </row>
    <row r="14" spans="1:8" ht="9.75" thickBot="1" x14ac:dyDescent="0.2">
      <c r="A14" s="49"/>
      <c r="B14" s="46"/>
      <c r="C14" s="46"/>
      <c r="D14" s="46"/>
      <c r="E14" s="40" t="s">
        <v>1460</v>
      </c>
      <c r="F14" s="46"/>
      <c r="G14" s="52">
        <v>129962.33</v>
      </c>
      <c r="H14" s="53">
        <v>66.650000000000006</v>
      </c>
    </row>
    <row r="15" spans="1:8" ht="13.5" thickTop="1" x14ac:dyDescent="0.2">
      <c r="A15" s="49"/>
      <c r="B15" s="114" t="s">
        <v>228</v>
      </c>
      <c r="C15" s="113"/>
      <c r="D15" s="46"/>
      <c r="E15" s="46"/>
      <c r="F15" s="46"/>
      <c r="G15" s="47"/>
      <c r="H15" s="48"/>
    </row>
    <row r="16" spans="1:8" x14ac:dyDescent="0.15">
      <c r="A16" s="49"/>
      <c r="B16" s="51" t="s">
        <v>229</v>
      </c>
      <c r="C16" s="46" t="s">
        <v>647</v>
      </c>
      <c r="D16" s="46" t="s">
        <v>648</v>
      </c>
      <c r="E16" s="46" t="s">
        <v>1476</v>
      </c>
      <c r="F16" s="46">
        <v>36000000</v>
      </c>
      <c r="G16" s="47">
        <v>35855.78</v>
      </c>
      <c r="H16" s="48">
        <v>18.39</v>
      </c>
    </row>
    <row r="17" spans="1:8" x14ac:dyDescent="0.15">
      <c r="A17" s="49"/>
      <c r="B17" s="51" t="s">
        <v>229</v>
      </c>
      <c r="C17" s="46" t="s">
        <v>649</v>
      </c>
      <c r="D17" s="46" t="s">
        <v>650</v>
      </c>
      <c r="E17" s="46" t="s">
        <v>1476</v>
      </c>
      <c r="F17" s="46">
        <v>31500000</v>
      </c>
      <c r="G17" s="47">
        <v>31382.51</v>
      </c>
      <c r="H17" s="48">
        <v>16.09</v>
      </c>
    </row>
    <row r="18" spans="1:8" x14ac:dyDescent="0.15">
      <c r="A18" s="49"/>
      <c r="B18" s="51" t="s">
        <v>229</v>
      </c>
      <c r="C18" s="46" t="s">
        <v>651</v>
      </c>
      <c r="D18" s="46" t="s">
        <v>652</v>
      </c>
      <c r="E18" s="46" t="s">
        <v>1476</v>
      </c>
      <c r="F18" s="46">
        <v>20500000</v>
      </c>
      <c r="G18" s="47">
        <v>20391.759999999998</v>
      </c>
      <c r="H18" s="48">
        <v>10.46</v>
      </c>
    </row>
    <row r="19" spans="1:8" x14ac:dyDescent="0.15">
      <c r="A19" s="49"/>
      <c r="B19" s="51" t="s">
        <v>229</v>
      </c>
      <c r="C19" s="46" t="s">
        <v>653</v>
      </c>
      <c r="D19" s="46" t="s">
        <v>654</v>
      </c>
      <c r="E19" s="46" t="s">
        <v>1476</v>
      </c>
      <c r="F19" s="46">
        <v>2500000</v>
      </c>
      <c r="G19" s="47">
        <v>2490.66</v>
      </c>
      <c r="H19" s="48">
        <v>1.28</v>
      </c>
    </row>
    <row r="20" spans="1:8" ht="9.75" thickBot="1" x14ac:dyDescent="0.2">
      <c r="A20" s="49"/>
      <c r="B20" s="46"/>
      <c r="C20" s="46"/>
      <c r="D20" s="46"/>
      <c r="E20" s="40" t="s">
        <v>1460</v>
      </c>
      <c r="F20" s="46"/>
      <c r="G20" s="52">
        <v>90120.71</v>
      </c>
      <c r="H20" s="53">
        <v>46.22</v>
      </c>
    </row>
    <row r="21" spans="1:8" ht="9.75" thickTop="1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/>
      <c r="B22" s="46"/>
      <c r="C22" s="46"/>
      <c r="D22" s="46"/>
      <c r="E22" s="46"/>
      <c r="F22" s="46"/>
      <c r="G22" s="47"/>
      <c r="H22" s="48"/>
    </row>
    <row r="23" spans="1:8" x14ac:dyDescent="0.15">
      <c r="A23" s="54" t="s">
        <v>5</v>
      </c>
      <c r="B23" s="46"/>
      <c r="C23" s="46"/>
      <c r="D23" s="46"/>
      <c r="E23" s="46"/>
      <c r="F23" s="46"/>
      <c r="G23" s="102">
        <v>-25064.14</v>
      </c>
      <c r="H23" s="103">
        <v>-12.87</v>
      </c>
    </row>
    <row r="24" spans="1:8" x14ac:dyDescent="0.15">
      <c r="A24" s="49"/>
      <c r="B24" s="46"/>
      <c r="C24" s="46"/>
      <c r="D24" s="46"/>
      <c r="E24" s="46"/>
      <c r="F24" s="46"/>
      <c r="G24" s="47"/>
      <c r="H24" s="48"/>
    </row>
    <row r="25" spans="1:8" ht="9.75" thickBot="1" x14ac:dyDescent="0.2">
      <c r="A25" s="49"/>
      <c r="B25" s="46"/>
      <c r="C25" s="46"/>
      <c r="D25" s="46"/>
      <c r="E25" s="40" t="s">
        <v>6</v>
      </c>
      <c r="F25" s="46"/>
      <c r="G25" s="52">
        <v>195018.9</v>
      </c>
      <c r="H25" s="53">
        <v>100</v>
      </c>
    </row>
    <row r="26" spans="1:8" ht="9.75" thickTop="1" x14ac:dyDescent="0.15">
      <c r="A26" s="49"/>
      <c r="B26" s="46"/>
      <c r="C26" s="46"/>
      <c r="D26" s="46"/>
      <c r="E26" s="46"/>
      <c r="F26" s="46"/>
      <c r="G26" s="47"/>
      <c r="H26" s="48"/>
    </row>
    <row r="27" spans="1:8" x14ac:dyDescent="0.15">
      <c r="A27" s="58" t="s">
        <v>7</v>
      </c>
      <c r="B27" s="46"/>
      <c r="C27" s="46"/>
      <c r="D27" s="46"/>
      <c r="E27" s="46"/>
      <c r="F27" s="46"/>
      <c r="G27" s="47"/>
      <c r="H27" s="48"/>
    </row>
    <row r="28" spans="1:8" x14ac:dyDescent="0.15">
      <c r="A28" s="49">
        <v>1</v>
      </c>
      <c r="B28" s="46" t="s">
        <v>655</v>
      </c>
      <c r="C28" s="46"/>
      <c r="D28" s="46"/>
      <c r="E28" s="46"/>
      <c r="F28" s="46"/>
      <c r="G28" s="47"/>
      <c r="H28" s="48"/>
    </row>
    <row r="29" spans="1:8" x14ac:dyDescent="0.15">
      <c r="A29" s="49"/>
      <c r="B29" s="46"/>
      <c r="C29" s="46"/>
      <c r="D29" s="46"/>
      <c r="E29" s="46"/>
      <c r="F29" s="46"/>
      <c r="G29" s="47"/>
      <c r="H29" s="48"/>
    </row>
    <row r="30" spans="1:8" x14ac:dyDescent="0.15">
      <c r="A30" s="49">
        <v>2</v>
      </c>
      <c r="B30" s="46" t="s">
        <v>9</v>
      </c>
      <c r="C30" s="46"/>
      <c r="D30" s="46"/>
      <c r="E30" s="46"/>
      <c r="F30" s="46"/>
      <c r="G30" s="47"/>
      <c r="H30" s="48"/>
    </row>
    <row r="31" spans="1:8" x14ac:dyDescent="0.15">
      <c r="A31" s="49"/>
      <c r="B31" s="46"/>
      <c r="C31" s="46"/>
      <c r="D31" s="46"/>
      <c r="E31" s="46"/>
      <c r="F31" s="46"/>
      <c r="G31" s="47"/>
      <c r="H31" s="48"/>
    </row>
    <row r="32" spans="1:8" x14ac:dyDescent="0.15">
      <c r="A32" s="49">
        <v>3</v>
      </c>
      <c r="B32" s="46" t="s">
        <v>11</v>
      </c>
      <c r="C32" s="46"/>
      <c r="D32" s="46"/>
      <c r="E32" s="46"/>
      <c r="F32" s="46"/>
      <c r="G32" s="47"/>
      <c r="H32" s="48"/>
    </row>
    <row r="33" spans="1:8" x14ac:dyDescent="0.15">
      <c r="A33" s="49"/>
      <c r="B33" s="46" t="s">
        <v>167</v>
      </c>
      <c r="C33" s="46"/>
      <c r="D33" s="46"/>
      <c r="E33" s="46"/>
      <c r="F33" s="46"/>
      <c r="G33" s="47"/>
      <c r="H33" s="48"/>
    </row>
    <row r="34" spans="1:8" x14ac:dyDescent="0.15">
      <c r="A34" s="49"/>
      <c r="B34" s="46" t="s">
        <v>13</v>
      </c>
      <c r="C34" s="46"/>
      <c r="D34" s="46"/>
      <c r="E34" s="46"/>
      <c r="F34" s="46"/>
      <c r="G34" s="47"/>
      <c r="H34" s="48"/>
    </row>
    <row r="35" spans="1:8" x14ac:dyDescent="0.15">
      <c r="A35" s="59"/>
      <c r="B35" s="60"/>
      <c r="C35" s="60"/>
      <c r="D35" s="60"/>
      <c r="E35" s="60"/>
      <c r="F35" s="60"/>
      <c r="G35" s="61"/>
      <c r="H35" s="62"/>
    </row>
  </sheetData>
  <customSheetViews>
    <customSheetView guid="{A86ADA93-E1B8-41D6-BE06-75F0585B8915}" scale="85" showRuler="0">
      <selection activeCell="K5" sqref="K5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cale="85" showRuler="0">
      <selection activeCell="K5" sqref="K5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A2:C2"/>
    <mergeCell ref="A3:C3"/>
    <mergeCell ref="B4:C4"/>
    <mergeCell ref="B15:C1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89"/>
  <sheetViews>
    <sheetView topLeftCell="A61" zoomScale="115" workbookViewId="0">
      <selection activeCell="H77" sqref="H77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12.140625" style="32" customWidth="1"/>
    <col min="8" max="8" width="10" style="33" customWidth="1"/>
    <col min="9" max="9" width="9.140625" style="66"/>
    <col min="10" max="16384" width="9.140625" style="6"/>
  </cols>
  <sheetData>
    <row r="1" spans="1:8" x14ac:dyDescent="0.2">
      <c r="A1" s="1"/>
      <c r="B1" s="2"/>
      <c r="C1" s="3" t="s">
        <v>567</v>
      </c>
      <c r="D1" s="2"/>
      <c r="E1" s="2"/>
      <c r="F1" s="2"/>
      <c r="G1" s="4"/>
      <c r="H1" s="5"/>
    </row>
    <row r="2" spans="1:8" ht="31.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1350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0" t="s">
        <v>1351</v>
      </c>
      <c r="C4" s="119"/>
      <c r="D4" s="12"/>
      <c r="E4" s="12"/>
      <c r="F4" s="12"/>
      <c r="G4" s="13"/>
      <c r="H4" s="14"/>
    </row>
    <row r="5" spans="1:8" x14ac:dyDescent="0.2">
      <c r="A5" s="15"/>
      <c r="B5" s="16" t="s">
        <v>1352</v>
      </c>
      <c r="C5" s="12" t="s">
        <v>519</v>
      </c>
      <c r="D5" s="12" t="s">
        <v>520</v>
      </c>
      <c r="E5" s="12" t="s">
        <v>521</v>
      </c>
      <c r="F5" s="12">
        <v>48805</v>
      </c>
      <c r="G5" s="13">
        <v>398.4</v>
      </c>
      <c r="H5" s="14">
        <v>4.53</v>
      </c>
    </row>
    <row r="6" spans="1:8" x14ac:dyDescent="0.2">
      <c r="A6" s="15"/>
      <c r="B6" s="16" t="s">
        <v>1352</v>
      </c>
      <c r="C6" s="12" t="s">
        <v>548</v>
      </c>
      <c r="D6" s="12" t="s">
        <v>549</v>
      </c>
      <c r="E6" s="12" t="s">
        <v>371</v>
      </c>
      <c r="F6" s="12">
        <v>35426</v>
      </c>
      <c r="G6" s="13">
        <v>329.64</v>
      </c>
      <c r="H6" s="14">
        <v>3.75</v>
      </c>
    </row>
    <row r="7" spans="1:8" x14ac:dyDescent="0.2">
      <c r="A7" s="15"/>
      <c r="B7" s="16" t="s">
        <v>1352</v>
      </c>
      <c r="C7" s="12" t="s">
        <v>537</v>
      </c>
      <c r="D7" s="12" t="s">
        <v>538</v>
      </c>
      <c r="E7" s="12" t="s">
        <v>539</v>
      </c>
      <c r="F7" s="12">
        <v>17172</v>
      </c>
      <c r="G7" s="13">
        <v>295.86</v>
      </c>
      <c r="H7" s="14">
        <v>3.36</v>
      </c>
    </row>
    <row r="8" spans="1:8" x14ac:dyDescent="0.2">
      <c r="A8" s="15"/>
      <c r="B8" s="16" t="s">
        <v>1352</v>
      </c>
      <c r="C8" s="12" t="s">
        <v>504</v>
      </c>
      <c r="D8" s="12" t="s">
        <v>505</v>
      </c>
      <c r="E8" s="12" t="s">
        <v>506</v>
      </c>
      <c r="F8" s="12">
        <v>183398</v>
      </c>
      <c r="G8" s="13">
        <v>280.32</v>
      </c>
      <c r="H8" s="14">
        <v>3.19</v>
      </c>
    </row>
    <row r="9" spans="1:8" x14ac:dyDescent="0.2">
      <c r="A9" s="15"/>
      <c r="B9" s="16" t="s">
        <v>1352</v>
      </c>
      <c r="C9" s="12" t="s">
        <v>568</v>
      </c>
      <c r="D9" s="12" t="s">
        <v>569</v>
      </c>
      <c r="E9" s="12" t="s">
        <v>1355</v>
      </c>
      <c r="F9" s="12">
        <v>38834</v>
      </c>
      <c r="G9" s="13">
        <v>245.97</v>
      </c>
      <c r="H9" s="14">
        <v>2.79</v>
      </c>
    </row>
    <row r="10" spans="1:8" x14ac:dyDescent="0.2">
      <c r="A10" s="15"/>
      <c r="B10" s="16" t="s">
        <v>1352</v>
      </c>
      <c r="C10" s="12" t="s">
        <v>535</v>
      </c>
      <c r="D10" s="12" t="s">
        <v>536</v>
      </c>
      <c r="E10" s="12" t="s">
        <v>1361</v>
      </c>
      <c r="F10" s="12">
        <v>80588</v>
      </c>
      <c r="G10" s="13">
        <v>229.35</v>
      </c>
      <c r="H10" s="14">
        <v>2.61</v>
      </c>
    </row>
    <row r="11" spans="1:8" x14ac:dyDescent="0.2">
      <c r="A11" s="15"/>
      <c r="B11" s="16" t="s">
        <v>1352</v>
      </c>
      <c r="C11" s="12" t="s">
        <v>564</v>
      </c>
      <c r="D11" s="12" t="s">
        <v>565</v>
      </c>
      <c r="E11" s="12" t="s">
        <v>1387</v>
      </c>
      <c r="F11" s="12">
        <v>51164</v>
      </c>
      <c r="G11" s="13">
        <v>224.2</v>
      </c>
      <c r="H11" s="14">
        <v>2.5499999999999998</v>
      </c>
    </row>
    <row r="12" spans="1:8" x14ac:dyDescent="0.2">
      <c r="A12" s="15"/>
      <c r="B12" s="16" t="s">
        <v>1352</v>
      </c>
      <c r="C12" s="12" t="s">
        <v>570</v>
      </c>
      <c r="D12" s="12" t="s">
        <v>571</v>
      </c>
      <c r="E12" s="12" t="s">
        <v>323</v>
      </c>
      <c r="F12" s="12">
        <v>297985</v>
      </c>
      <c r="G12" s="13">
        <v>224.08</v>
      </c>
      <c r="H12" s="14">
        <v>2.5499999999999998</v>
      </c>
    </row>
    <row r="13" spans="1:8" x14ac:dyDescent="0.2">
      <c r="A13" s="15"/>
      <c r="B13" s="16" t="s">
        <v>1352</v>
      </c>
      <c r="C13" s="12" t="s">
        <v>1412</v>
      </c>
      <c r="D13" s="12" t="s">
        <v>1413</v>
      </c>
      <c r="E13" s="12" t="s">
        <v>1387</v>
      </c>
      <c r="F13" s="12">
        <v>28572</v>
      </c>
      <c r="G13" s="13">
        <v>204.4</v>
      </c>
      <c r="H13" s="14">
        <v>2.3199999999999998</v>
      </c>
    </row>
    <row r="14" spans="1:8" x14ac:dyDescent="0.2">
      <c r="A14" s="15"/>
      <c r="B14" s="16" t="s">
        <v>1352</v>
      </c>
      <c r="C14" s="12" t="s">
        <v>572</v>
      </c>
      <c r="D14" s="12" t="s">
        <v>573</v>
      </c>
      <c r="E14" s="12" t="s">
        <v>1459</v>
      </c>
      <c r="F14" s="12">
        <v>267893</v>
      </c>
      <c r="G14" s="13">
        <v>190.2</v>
      </c>
      <c r="H14" s="14">
        <v>2.16</v>
      </c>
    </row>
    <row r="15" spans="1:8" x14ac:dyDescent="0.2">
      <c r="A15" s="15"/>
      <c r="B15" s="16" t="s">
        <v>1352</v>
      </c>
      <c r="C15" s="12" t="s">
        <v>1372</v>
      </c>
      <c r="D15" s="12" t="s">
        <v>1373</v>
      </c>
      <c r="E15" s="12" t="s">
        <v>1361</v>
      </c>
      <c r="F15" s="12">
        <v>21500</v>
      </c>
      <c r="G15" s="13">
        <v>189.98</v>
      </c>
      <c r="H15" s="14">
        <v>2.16</v>
      </c>
    </row>
    <row r="16" spans="1:8" x14ac:dyDescent="0.2">
      <c r="A16" s="15"/>
      <c r="B16" s="16" t="s">
        <v>1352</v>
      </c>
      <c r="C16" s="12" t="s">
        <v>511</v>
      </c>
      <c r="D16" s="12" t="s">
        <v>512</v>
      </c>
      <c r="E16" s="12" t="s">
        <v>323</v>
      </c>
      <c r="F16" s="12">
        <v>35900</v>
      </c>
      <c r="G16" s="13">
        <v>180.83</v>
      </c>
      <c r="H16" s="14">
        <v>2.0499999999999998</v>
      </c>
    </row>
    <row r="17" spans="1:8" x14ac:dyDescent="0.2">
      <c r="A17" s="15"/>
      <c r="B17" s="16" t="s">
        <v>1352</v>
      </c>
      <c r="C17" s="12" t="s">
        <v>574</v>
      </c>
      <c r="D17" s="12" t="s">
        <v>575</v>
      </c>
      <c r="E17" s="12" t="s">
        <v>301</v>
      </c>
      <c r="F17" s="12">
        <v>11329</v>
      </c>
      <c r="G17" s="13">
        <v>175.15</v>
      </c>
      <c r="H17" s="14">
        <v>1.99</v>
      </c>
    </row>
    <row r="18" spans="1:8" x14ac:dyDescent="0.2">
      <c r="A18" s="15"/>
      <c r="B18" s="16" t="s">
        <v>1352</v>
      </c>
      <c r="C18" s="12" t="s">
        <v>576</v>
      </c>
      <c r="D18" s="12" t="s">
        <v>577</v>
      </c>
      <c r="E18" s="12" t="s">
        <v>1454</v>
      </c>
      <c r="F18" s="12">
        <v>75662</v>
      </c>
      <c r="G18" s="13">
        <v>174.63</v>
      </c>
      <c r="H18" s="14">
        <v>1.98</v>
      </c>
    </row>
    <row r="19" spans="1:8" x14ac:dyDescent="0.2">
      <c r="A19" s="15"/>
      <c r="B19" s="16" t="s">
        <v>1352</v>
      </c>
      <c r="C19" s="12" t="s">
        <v>578</v>
      </c>
      <c r="D19" s="12" t="s">
        <v>579</v>
      </c>
      <c r="E19" s="12" t="s">
        <v>521</v>
      </c>
      <c r="F19" s="12">
        <v>74308</v>
      </c>
      <c r="G19" s="13">
        <v>169.65</v>
      </c>
      <c r="H19" s="14">
        <v>1.93</v>
      </c>
    </row>
    <row r="20" spans="1:8" x14ac:dyDescent="0.2">
      <c r="A20" s="15"/>
      <c r="B20" s="16" t="s">
        <v>1352</v>
      </c>
      <c r="C20" s="12" t="s">
        <v>293</v>
      </c>
      <c r="D20" s="12" t="s">
        <v>294</v>
      </c>
      <c r="E20" s="12" t="s">
        <v>1387</v>
      </c>
      <c r="F20" s="12">
        <v>82000</v>
      </c>
      <c r="G20" s="13">
        <v>165.93</v>
      </c>
      <c r="H20" s="14">
        <v>1.89</v>
      </c>
    </row>
    <row r="21" spans="1:8" x14ac:dyDescent="0.2">
      <c r="A21" s="15"/>
      <c r="B21" s="16" t="s">
        <v>1352</v>
      </c>
      <c r="C21" s="12" t="s">
        <v>580</v>
      </c>
      <c r="D21" s="12" t="s">
        <v>581</v>
      </c>
      <c r="E21" s="12" t="s">
        <v>320</v>
      </c>
      <c r="F21" s="12">
        <v>135073</v>
      </c>
      <c r="G21" s="13">
        <v>165.73</v>
      </c>
      <c r="H21" s="14">
        <v>1.88</v>
      </c>
    </row>
    <row r="22" spans="1:8" x14ac:dyDescent="0.2">
      <c r="A22" s="15"/>
      <c r="B22" s="16" t="s">
        <v>1352</v>
      </c>
      <c r="C22" s="12" t="s">
        <v>558</v>
      </c>
      <c r="D22" s="12" t="s">
        <v>559</v>
      </c>
      <c r="E22" s="12" t="s">
        <v>506</v>
      </c>
      <c r="F22" s="12">
        <v>19000</v>
      </c>
      <c r="G22" s="13">
        <v>162.74</v>
      </c>
      <c r="H22" s="14">
        <v>1.85</v>
      </c>
    </row>
    <row r="23" spans="1:8" x14ac:dyDescent="0.2">
      <c r="A23" s="15"/>
      <c r="B23" s="16" t="s">
        <v>1352</v>
      </c>
      <c r="C23" s="12" t="s">
        <v>284</v>
      </c>
      <c r="D23" s="12" t="s">
        <v>285</v>
      </c>
      <c r="E23" s="12" t="s">
        <v>1361</v>
      </c>
      <c r="F23" s="12">
        <v>55000</v>
      </c>
      <c r="G23" s="13">
        <v>158.04</v>
      </c>
      <c r="H23" s="14">
        <v>1.8</v>
      </c>
    </row>
    <row r="24" spans="1:8" x14ac:dyDescent="0.2">
      <c r="A24" s="15"/>
      <c r="B24" s="16" t="s">
        <v>1352</v>
      </c>
      <c r="C24" s="12" t="s">
        <v>582</v>
      </c>
      <c r="D24" s="12" t="s">
        <v>583</v>
      </c>
      <c r="E24" s="12" t="s">
        <v>1368</v>
      </c>
      <c r="F24" s="12">
        <v>13388</v>
      </c>
      <c r="G24" s="13">
        <v>156.04</v>
      </c>
      <c r="H24" s="14">
        <v>1.77</v>
      </c>
    </row>
    <row r="25" spans="1:8" x14ac:dyDescent="0.2">
      <c r="A25" s="15"/>
      <c r="B25" s="16" t="s">
        <v>1352</v>
      </c>
      <c r="C25" s="12" t="s">
        <v>522</v>
      </c>
      <c r="D25" s="12" t="s">
        <v>523</v>
      </c>
      <c r="E25" s="12" t="s">
        <v>1459</v>
      </c>
      <c r="F25" s="12">
        <v>3700</v>
      </c>
      <c r="G25" s="13">
        <v>152.58000000000001</v>
      </c>
      <c r="H25" s="14">
        <v>1.73</v>
      </c>
    </row>
    <row r="26" spans="1:8" x14ac:dyDescent="0.2">
      <c r="A26" s="15"/>
      <c r="B26" s="16" t="s">
        <v>1352</v>
      </c>
      <c r="C26" s="12" t="s">
        <v>584</v>
      </c>
      <c r="D26" s="12" t="s">
        <v>585</v>
      </c>
      <c r="E26" s="12" t="s">
        <v>314</v>
      </c>
      <c r="F26" s="12">
        <v>61159</v>
      </c>
      <c r="G26" s="13">
        <v>149.38</v>
      </c>
      <c r="H26" s="14">
        <v>1.7</v>
      </c>
    </row>
    <row r="27" spans="1:8" x14ac:dyDescent="0.2">
      <c r="A27" s="15"/>
      <c r="B27" s="16" t="s">
        <v>1352</v>
      </c>
      <c r="C27" s="12" t="s">
        <v>552</v>
      </c>
      <c r="D27" s="12" t="s">
        <v>553</v>
      </c>
      <c r="E27" s="12" t="s">
        <v>1405</v>
      </c>
      <c r="F27" s="12">
        <v>507600</v>
      </c>
      <c r="G27" s="13">
        <v>147.19999999999999</v>
      </c>
      <c r="H27" s="14">
        <v>1.67</v>
      </c>
    </row>
    <row r="28" spans="1:8" x14ac:dyDescent="0.2">
      <c r="A28" s="15"/>
      <c r="B28" s="16" t="s">
        <v>1352</v>
      </c>
      <c r="C28" s="12" t="s">
        <v>1401</v>
      </c>
      <c r="D28" s="12" t="s">
        <v>1402</v>
      </c>
      <c r="E28" s="12" t="s">
        <v>1355</v>
      </c>
      <c r="F28" s="12">
        <v>11000</v>
      </c>
      <c r="G28" s="13">
        <v>146.93</v>
      </c>
      <c r="H28" s="14">
        <v>1.67</v>
      </c>
    </row>
    <row r="29" spans="1:8" x14ac:dyDescent="0.2">
      <c r="A29" s="15"/>
      <c r="B29" s="16" t="s">
        <v>1352</v>
      </c>
      <c r="C29" s="12" t="s">
        <v>560</v>
      </c>
      <c r="D29" s="12" t="s">
        <v>561</v>
      </c>
      <c r="E29" s="12" t="s">
        <v>1361</v>
      </c>
      <c r="F29" s="12">
        <v>26447</v>
      </c>
      <c r="G29" s="13">
        <v>141.69</v>
      </c>
      <c r="H29" s="14">
        <v>1.61</v>
      </c>
    </row>
    <row r="30" spans="1:8" x14ac:dyDescent="0.2">
      <c r="A30" s="15"/>
      <c r="B30" s="16" t="s">
        <v>1352</v>
      </c>
      <c r="C30" s="12" t="s">
        <v>586</v>
      </c>
      <c r="D30" s="12" t="s">
        <v>587</v>
      </c>
      <c r="E30" s="12" t="s">
        <v>1459</v>
      </c>
      <c r="F30" s="12">
        <v>67296</v>
      </c>
      <c r="G30" s="13">
        <v>137.28</v>
      </c>
      <c r="H30" s="14">
        <v>1.56</v>
      </c>
    </row>
    <row r="31" spans="1:8" x14ac:dyDescent="0.2">
      <c r="A31" s="15"/>
      <c r="B31" s="16" t="s">
        <v>1352</v>
      </c>
      <c r="C31" s="12" t="s">
        <v>540</v>
      </c>
      <c r="D31" s="12" t="s">
        <v>541</v>
      </c>
      <c r="E31" s="12" t="s">
        <v>320</v>
      </c>
      <c r="F31" s="12">
        <v>255793</v>
      </c>
      <c r="G31" s="13">
        <v>135.31</v>
      </c>
      <c r="H31" s="14">
        <v>1.54</v>
      </c>
    </row>
    <row r="32" spans="1:8" x14ac:dyDescent="0.2">
      <c r="A32" s="15"/>
      <c r="B32" s="16" t="s">
        <v>1352</v>
      </c>
      <c r="C32" s="12" t="s">
        <v>588</v>
      </c>
      <c r="D32" s="12" t="s">
        <v>589</v>
      </c>
      <c r="E32" s="12" t="s">
        <v>1387</v>
      </c>
      <c r="F32" s="12">
        <v>23000</v>
      </c>
      <c r="G32" s="13">
        <v>133.37</v>
      </c>
      <c r="H32" s="14">
        <v>1.52</v>
      </c>
    </row>
    <row r="33" spans="1:8" x14ac:dyDescent="0.2">
      <c r="A33" s="15"/>
      <c r="B33" s="16" t="s">
        <v>1352</v>
      </c>
      <c r="C33" s="12" t="s">
        <v>1414</v>
      </c>
      <c r="D33" s="12" t="s">
        <v>1415</v>
      </c>
      <c r="E33" s="12" t="s">
        <v>1387</v>
      </c>
      <c r="F33" s="12">
        <v>14500</v>
      </c>
      <c r="G33" s="13">
        <v>124.1</v>
      </c>
      <c r="H33" s="14">
        <v>1.41</v>
      </c>
    </row>
    <row r="34" spans="1:8" x14ac:dyDescent="0.2">
      <c r="A34" s="15"/>
      <c r="B34" s="16" t="s">
        <v>1352</v>
      </c>
      <c r="C34" s="12" t="s">
        <v>1395</v>
      </c>
      <c r="D34" s="12" t="s">
        <v>1396</v>
      </c>
      <c r="E34" s="12" t="s">
        <v>1397</v>
      </c>
      <c r="F34" s="12">
        <v>42000</v>
      </c>
      <c r="G34" s="13">
        <v>122.14</v>
      </c>
      <c r="H34" s="14">
        <v>1.39</v>
      </c>
    </row>
    <row r="35" spans="1:8" x14ac:dyDescent="0.2">
      <c r="A35" s="15"/>
      <c r="B35" s="16" t="s">
        <v>1352</v>
      </c>
      <c r="C35" s="12" t="s">
        <v>517</v>
      </c>
      <c r="D35" s="12" t="s">
        <v>518</v>
      </c>
      <c r="E35" s="12" t="s">
        <v>320</v>
      </c>
      <c r="F35" s="12">
        <v>110196</v>
      </c>
      <c r="G35" s="13">
        <v>121.05</v>
      </c>
      <c r="H35" s="14">
        <v>1.38</v>
      </c>
    </row>
    <row r="36" spans="1:8" x14ac:dyDescent="0.2">
      <c r="A36" s="15"/>
      <c r="B36" s="16" t="s">
        <v>1352</v>
      </c>
      <c r="C36" s="12" t="s">
        <v>590</v>
      </c>
      <c r="D36" s="12" t="s">
        <v>591</v>
      </c>
      <c r="E36" s="12" t="s">
        <v>323</v>
      </c>
      <c r="F36" s="12">
        <v>9612</v>
      </c>
      <c r="G36" s="13">
        <v>120.59</v>
      </c>
      <c r="H36" s="14">
        <v>1.37</v>
      </c>
    </row>
    <row r="37" spans="1:8" x14ac:dyDescent="0.2">
      <c r="A37" s="15"/>
      <c r="B37" s="16" t="s">
        <v>1352</v>
      </c>
      <c r="C37" s="12" t="s">
        <v>379</v>
      </c>
      <c r="D37" s="12" t="s">
        <v>380</v>
      </c>
      <c r="E37" s="12" t="s">
        <v>1361</v>
      </c>
      <c r="F37" s="12">
        <v>142025</v>
      </c>
      <c r="G37" s="13">
        <v>118.52</v>
      </c>
      <c r="H37" s="14">
        <v>1.35</v>
      </c>
    </row>
    <row r="38" spans="1:8" x14ac:dyDescent="0.2">
      <c r="A38" s="15"/>
      <c r="B38" s="16" t="s">
        <v>1352</v>
      </c>
      <c r="C38" s="12" t="s">
        <v>592</v>
      </c>
      <c r="D38" s="12" t="s">
        <v>593</v>
      </c>
      <c r="E38" s="12" t="s">
        <v>1358</v>
      </c>
      <c r="F38" s="12">
        <v>14317</v>
      </c>
      <c r="G38" s="13">
        <v>117.53</v>
      </c>
      <c r="H38" s="14">
        <v>1.34</v>
      </c>
    </row>
    <row r="39" spans="1:8" x14ac:dyDescent="0.2">
      <c r="A39" s="15"/>
      <c r="B39" s="16" t="s">
        <v>1352</v>
      </c>
      <c r="C39" s="12" t="s">
        <v>594</v>
      </c>
      <c r="D39" s="12" t="s">
        <v>595</v>
      </c>
      <c r="E39" s="12" t="s">
        <v>1405</v>
      </c>
      <c r="F39" s="12">
        <v>37843</v>
      </c>
      <c r="G39" s="13">
        <v>116.92</v>
      </c>
      <c r="H39" s="14">
        <v>1.33</v>
      </c>
    </row>
    <row r="40" spans="1:8" x14ac:dyDescent="0.2">
      <c r="A40" s="15"/>
      <c r="B40" s="16" t="s">
        <v>1352</v>
      </c>
      <c r="C40" s="12" t="s">
        <v>596</v>
      </c>
      <c r="D40" s="12" t="s">
        <v>597</v>
      </c>
      <c r="E40" s="12" t="s">
        <v>320</v>
      </c>
      <c r="F40" s="12">
        <v>47811</v>
      </c>
      <c r="G40" s="13">
        <v>116.13</v>
      </c>
      <c r="H40" s="14">
        <v>1.32</v>
      </c>
    </row>
    <row r="41" spans="1:8" x14ac:dyDescent="0.2">
      <c r="A41" s="15"/>
      <c r="B41" s="16" t="s">
        <v>1352</v>
      </c>
      <c r="C41" s="12" t="s">
        <v>598</v>
      </c>
      <c r="D41" s="12" t="s">
        <v>599</v>
      </c>
      <c r="E41" s="12" t="s">
        <v>371</v>
      </c>
      <c r="F41" s="12">
        <v>29692</v>
      </c>
      <c r="G41" s="13">
        <v>112.01</v>
      </c>
      <c r="H41" s="14">
        <v>1.27</v>
      </c>
    </row>
    <row r="42" spans="1:8" x14ac:dyDescent="0.2">
      <c r="A42" s="15"/>
      <c r="B42" s="16" t="s">
        <v>1352</v>
      </c>
      <c r="C42" s="12" t="s">
        <v>384</v>
      </c>
      <c r="D42" s="12" t="s">
        <v>600</v>
      </c>
      <c r="E42" s="12" t="s">
        <v>1361</v>
      </c>
      <c r="F42" s="12">
        <v>35345</v>
      </c>
      <c r="G42" s="13">
        <v>110.03</v>
      </c>
      <c r="H42" s="14">
        <v>1.25</v>
      </c>
    </row>
    <row r="43" spans="1:8" x14ac:dyDescent="0.2">
      <c r="A43" s="15"/>
      <c r="B43" s="16" t="s">
        <v>1352</v>
      </c>
      <c r="C43" s="12" t="s">
        <v>1418</v>
      </c>
      <c r="D43" s="12" t="s">
        <v>1419</v>
      </c>
      <c r="E43" s="12" t="s">
        <v>1358</v>
      </c>
      <c r="F43" s="12">
        <v>22655</v>
      </c>
      <c r="G43" s="13">
        <v>109.88</v>
      </c>
      <c r="H43" s="14">
        <v>1.25</v>
      </c>
    </row>
    <row r="44" spans="1:8" x14ac:dyDescent="0.2">
      <c r="A44" s="15"/>
      <c r="B44" s="16" t="s">
        <v>1352</v>
      </c>
      <c r="C44" s="12" t="s">
        <v>544</v>
      </c>
      <c r="D44" s="12" t="s">
        <v>545</v>
      </c>
      <c r="E44" s="12" t="s">
        <v>1358</v>
      </c>
      <c r="F44" s="12">
        <v>7051</v>
      </c>
      <c r="G44" s="13">
        <v>105.86</v>
      </c>
      <c r="H44" s="14">
        <v>1.2</v>
      </c>
    </row>
    <row r="45" spans="1:8" x14ac:dyDescent="0.2">
      <c r="A45" s="15"/>
      <c r="B45" s="16" t="s">
        <v>1352</v>
      </c>
      <c r="C45" s="12" t="s">
        <v>601</v>
      </c>
      <c r="D45" s="12" t="s">
        <v>602</v>
      </c>
      <c r="E45" s="12" t="s">
        <v>1459</v>
      </c>
      <c r="F45" s="12">
        <v>85132</v>
      </c>
      <c r="G45" s="13">
        <v>105.52</v>
      </c>
      <c r="H45" s="14">
        <v>1.2</v>
      </c>
    </row>
    <row r="46" spans="1:8" x14ac:dyDescent="0.2">
      <c r="A46" s="15"/>
      <c r="B46" s="16" t="s">
        <v>1352</v>
      </c>
      <c r="C46" s="12" t="s">
        <v>531</v>
      </c>
      <c r="D46" s="12" t="s">
        <v>532</v>
      </c>
      <c r="E46" s="12" t="s">
        <v>320</v>
      </c>
      <c r="F46" s="12">
        <v>26200</v>
      </c>
      <c r="G46" s="13">
        <v>103.02</v>
      </c>
      <c r="H46" s="14">
        <v>1.17</v>
      </c>
    </row>
    <row r="47" spans="1:8" x14ac:dyDescent="0.2">
      <c r="A47" s="15"/>
      <c r="B47" s="16" t="s">
        <v>1352</v>
      </c>
      <c r="C47" s="12" t="s">
        <v>603</v>
      </c>
      <c r="D47" s="12" t="s">
        <v>604</v>
      </c>
      <c r="E47" s="12" t="s">
        <v>1368</v>
      </c>
      <c r="F47" s="12">
        <v>51384</v>
      </c>
      <c r="G47" s="13">
        <v>98.58</v>
      </c>
      <c r="H47" s="14">
        <v>1.1200000000000001</v>
      </c>
    </row>
    <row r="48" spans="1:8" x14ac:dyDescent="0.2">
      <c r="A48" s="15"/>
      <c r="B48" s="16" t="s">
        <v>1352</v>
      </c>
      <c r="C48" s="12" t="s">
        <v>605</v>
      </c>
      <c r="D48" s="12" t="s">
        <v>606</v>
      </c>
      <c r="E48" s="12" t="s">
        <v>1355</v>
      </c>
      <c r="F48" s="12">
        <v>8000</v>
      </c>
      <c r="G48" s="13">
        <v>97.53</v>
      </c>
      <c r="H48" s="14">
        <v>1.1100000000000001</v>
      </c>
    </row>
    <row r="49" spans="1:8" x14ac:dyDescent="0.2">
      <c r="A49" s="15"/>
      <c r="B49" s="16" t="s">
        <v>1352</v>
      </c>
      <c r="C49" s="12" t="s">
        <v>607</v>
      </c>
      <c r="D49" s="12" t="s">
        <v>608</v>
      </c>
      <c r="E49" s="12" t="s">
        <v>323</v>
      </c>
      <c r="F49" s="12">
        <v>23199</v>
      </c>
      <c r="G49" s="13">
        <v>96.68</v>
      </c>
      <c r="H49" s="14">
        <v>1.1000000000000001</v>
      </c>
    </row>
    <row r="50" spans="1:8" x14ac:dyDescent="0.2">
      <c r="A50" s="15"/>
      <c r="B50" s="16" t="s">
        <v>1352</v>
      </c>
      <c r="C50" s="12" t="s">
        <v>1390</v>
      </c>
      <c r="D50" s="12" t="s">
        <v>1391</v>
      </c>
      <c r="E50" s="12" t="s">
        <v>1355</v>
      </c>
      <c r="F50" s="12">
        <v>75000</v>
      </c>
      <c r="G50" s="13">
        <v>96.41</v>
      </c>
      <c r="H50" s="14">
        <v>1.1000000000000001</v>
      </c>
    </row>
    <row r="51" spans="1:8" x14ac:dyDescent="0.2">
      <c r="A51" s="15"/>
      <c r="B51" s="16" t="s">
        <v>1352</v>
      </c>
      <c r="C51" s="12" t="s">
        <v>381</v>
      </c>
      <c r="D51" s="12" t="s">
        <v>382</v>
      </c>
      <c r="E51" s="12" t="s">
        <v>1358</v>
      </c>
      <c r="F51" s="12">
        <v>65000</v>
      </c>
      <c r="G51" s="13">
        <v>93.5</v>
      </c>
      <c r="H51" s="14">
        <v>1.06</v>
      </c>
    </row>
    <row r="52" spans="1:8" x14ac:dyDescent="0.2">
      <c r="A52" s="15"/>
      <c r="B52" s="16" t="s">
        <v>1352</v>
      </c>
      <c r="C52" s="12" t="s">
        <v>609</v>
      </c>
      <c r="D52" s="12" t="s">
        <v>610</v>
      </c>
      <c r="E52" s="12" t="s">
        <v>317</v>
      </c>
      <c r="F52" s="12">
        <v>104542</v>
      </c>
      <c r="G52" s="13">
        <v>88.13</v>
      </c>
      <c r="H52" s="14">
        <v>1</v>
      </c>
    </row>
    <row r="53" spans="1:8" x14ac:dyDescent="0.2">
      <c r="A53" s="15"/>
      <c r="B53" s="16" t="s">
        <v>1352</v>
      </c>
      <c r="C53" s="12" t="s">
        <v>562</v>
      </c>
      <c r="D53" s="12" t="s">
        <v>563</v>
      </c>
      <c r="E53" s="12" t="s">
        <v>317</v>
      </c>
      <c r="F53" s="12">
        <v>150000</v>
      </c>
      <c r="G53" s="13">
        <v>80.930000000000007</v>
      </c>
      <c r="H53" s="14">
        <v>0.92</v>
      </c>
    </row>
    <row r="54" spans="1:8" x14ac:dyDescent="0.2">
      <c r="A54" s="15"/>
      <c r="B54" s="16" t="s">
        <v>1352</v>
      </c>
      <c r="C54" s="12" t="s">
        <v>611</v>
      </c>
      <c r="D54" s="12" t="s">
        <v>612</v>
      </c>
      <c r="E54" s="12" t="s">
        <v>1387</v>
      </c>
      <c r="F54" s="12">
        <v>15000</v>
      </c>
      <c r="G54" s="13">
        <v>79.64</v>
      </c>
      <c r="H54" s="14">
        <v>0.9</v>
      </c>
    </row>
    <row r="55" spans="1:8" x14ac:dyDescent="0.2">
      <c r="A55" s="15"/>
      <c r="B55" s="16" t="s">
        <v>1352</v>
      </c>
      <c r="C55" s="12" t="s">
        <v>613</v>
      </c>
      <c r="D55" s="12" t="s">
        <v>614</v>
      </c>
      <c r="E55" s="12" t="s">
        <v>1405</v>
      </c>
      <c r="F55" s="12">
        <v>22070</v>
      </c>
      <c r="G55" s="13">
        <v>77.290000000000006</v>
      </c>
      <c r="H55" s="14">
        <v>0.88</v>
      </c>
    </row>
    <row r="56" spans="1:8" x14ac:dyDescent="0.2">
      <c r="A56" s="15"/>
      <c r="B56" s="16" t="s">
        <v>1352</v>
      </c>
      <c r="C56" s="12" t="s">
        <v>615</v>
      </c>
      <c r="D56" s="12" t="s">
        <v>616</v>
      </c>
      <c r="E56" s="12" t="s">
        <v>314</v>
      </c>
      <c r="F56" s="12">
        <v>26253</v>
      </c>
      <c r="G56" s="13">
        <v>73.8</v>
      </c>
      <c r="H56" s="14">
        <v>0.84</v>
      </c>
    </row>
    <row r="57" spans="1:8" x14ac:dyDescent="0.2">
      <c r="A57" s="15"/>
      <c r="B57" s="16" t="s">
        <v>1352</v>
      </c>
      <c r="C57" s="12" t="s">
        <v>237</v>
      </c>
      <c r="D57" s="12" t="s">
        <v>238</v>
      </c>
      <c r="E57" s="12" t="s">
        <v>1361</v>
      </c>
      <c r="F57" s="12">
        <v>66458</v>
      </c>
      <c r="G57" s="13">
        <v>72.87</v>
      </c>
      <c r="H57" s="14">
        <v>0.83</v>
      </c>
    </row>
    <row r="58" spans="1:8" x14ac:dyDescent="0.2">
      <c r="A58" s="15"/>
      <c r="B58" s="16" t="s">
        <v>1352</v>
      </c>
      <c r="C58" s="12" t="s">
        <v>318</v>
      </c>
      <c r="D58" s="12" t="s">
        <v>319</v>
      </c>
      <c r="E58" s="12" t="s">
        <v>320</v>
      </c>
      <c r="F58" s="12">
        <v>140000</v>
      </c>
      <c r="G58" s="13">
        <v>70.7</v>
      </c>
      <c r="H58" s="14">
        <v>0.8</v>
      </c>
    </row>
    <row r="59" spans="1:8" x14ac:dyDescent="0.2">
      <c r="A59" s="15"/>
      <c r="B59" s="16" t="s">
        <v>1352</v>
      </c>
      <c r="C59" s="12" t="s">
        <v>617</v>
      </c>
      <c r="D59" s="12" t="s">
        <v>618</v>
      </c>
      <c r="E59" s="12" t="s">
        <v>1358</v>
      </c>
      <c r="F59" s="12">
        <v>2679</v>
      </c>
      <c r="G59" s="13">
        <v>68.38</v>
      </c>
      <c r="H59" s="14">
        <v>0.78</v>
      </c>
    </row>
    <row r="60" spans="1:8" x14ac:dyDescent="0.2">
      <c r="A60" s="15"/>
      <c r="B60" s="16" t="s">
        <v>1352</v>
      </c>
      <c r="C60" s="12" t="s">
        <v>333</v>
      </c>
      <c r="D60" s="12" t="s">
        <v>334</v>
      </c>
      <c r="E60" s="12" t="s">
        <v>1387</v>
      </c>
      <c r="F60" s="12">
        <v>6791</v>
      </c>
      <c r="G60" s="13">
        <v>65.900000000000006</v>
      </c>
      <c r="H60" s="14">
        <v>0.75</v>
      </c>
    </row>
    <row r="61" spans="1:8" x14ac:dyDescent="0.2">
      <c r="A61" s="15"/>
      <c r="B61" s="16" t="s">
        <v>1352</v>
      </c>
      <c r="C61" s="12" t="s">
        <v>308</v>
      </c>
      <c r="D61" s="12" t="s">
        <v>309</v>
      </c>
      <c r="E61" s="12" t="s">
        <v>1368</v>
      </c>
      <c r="F61" s="12">
        <v>33333</v>
      </c>
      <c r="G61" s="13">
        <v>62.65</v>
      </c>
      <c r="H61" s="14">
        <v>0.71</v>
      </c>
    </row>
    <row r="62" spans="1:8" x14ac:dyDescent="0.2">
      <c r="A62" s="15"/>
      <c r="B62" s="16" t="s">
        <v>1352</v>
      </c>
      <c r="C62" s="12" t="s">
        <v>619</v>
      </c>
      <c r="D62" s="12" t="s">
        <v>620</v>
      </c>
      <c r="E62" s="12" t="s">
        <v>1394</v>
      </c>
      <c r="F62" s="12">
        <v>91920</v>
      </c>
      <c r="G62" s="13">
        <v>55.15</v>
      </c>
      <c r="H62" s="14">
        <v>0.63</v>
      </c>
    </row>
    <row r="63" spans="1:8" x14ac:dyDescent="0.2">
      <c r="A63" s="15"/>
      <c r="B63" s="16" t="s">
        <v>1352</v>
      </c>
      <c r="C63" s="12" t="s">
        <v>621</v>
      </c>
      <c r="D63" s="12" t="s">
        <v>622</v>
      </c>
      <c r="E63" s="12" t="s">
        <v>1361</v>
      </c>
      <c r="F63" s="12">
        <v>77400</v>
      </c>
      <c r="G63" s="13">
        <v>52.17</v>
      </c>
      <c r="H63" s="14">
        <v>0.59</v>
      </c>
    </row>
    <row r="64" spans="1:8" x14ac:dyDescent="0.2">
      <c r="A64" s="15"/>
      <c r="B64" s="16" t="s">
        <v>1352</v>
      </c>
      <c r="C64" s="12" t="s">
        <v>623</v>
      </c>
      <c r="D64" s="12" t="s">
        <v>624</v>
      </c>
      <c r="E64" s="12" t="s">
        <v>1368</v>
      </c>
      <c r="F64" s="12">
        <v>20112</v>
      </c>
      <c r="G64" s="13">
        <v>50.55</v>
      </c>
      <c r="H64" s="14">
        <v>0.56999999999999995</v>
      </c>
    </row>
    <row r="65" spans="1:8" x14ac:dyDescent="0.2">
      <c r="A65" s="15"/>
      <c r="B65" s="16" t="s">
        <v>1352</v>
      </c>
      <c r="C65" s="12" t="s">
        <v>356</v>
      </c>
      <c r="D65" s="12" t="s">
        <v>357</v>
      </c>
      <c r="E65" s="12" t="s">
        <v>1397</v>
      </c>
      <c r="F65" s="12">
        <v>35000</v>
      </c>
      <c r="G65" s="13">
        <v>45.27</v>
      </c>
      <c r="H65" s="14">
        <v>0.51</v>
      </c>
    </row>
    <row r="66" spans="1:8" x14ac:dyDescent="0.2">
      <c r="A66" s="15"/>
      <c r="B66" s="16" t="s">
        <v>1352</v>
      </c>
      <c r="C66" s="12" t="s">
        <v>550</v>
      </c>
      <c r="D66" s="12" t="s">
        <v>551</v>
      </c>
      <c r="E66" s="12" t="s">
        <v>1459</v>
      </c>
      <c r="F66" s="12">
        <v>25000</v>
      </c>
      <c r="G66" s="13">
        <v>44.59</v>
      </c>
      <c r="H66" s="14">
        <v>0.51</v>
      </c>
    </row>
    <row r="67" spans="1:8" x14ac:dyDescent="0.2">
      <c r="A67" s="15"/>
      <c r="B67" s="16" t="s">
        <v>1352</v>
      </c>
      <c r="C67" s="12" t="s">
        <v>625</v>
      </c>
      <c r="D67" s="12" t="s">
        <v>626</v>
      </c>
      <c r="E67" s="12" t="s">
        <v>1358</v>
      </c>
      <c r="F67" s="12">
        <v>854</v>
      </c>
      <c r="G67" s="13">
        <v>37.04</v>
      </c>
      <c r="H67" s="14">
        <v>0.42</v>
      </c>
    </row>
    <row r="68" spans="1:8" x14ac:dyDescent="0.2">
      <c r="A68" s="15"/>
      <c r="B68" s="16" t="s">
        <v>1352</v>
      </c>
      <c r="C68" s="12" t="s">
        <v>627</v>
      </c>
      <c r="D68" s="12" t="s">
        <v>628</v>
      </c>
      <c r="E68" s="12" t="s">
        <v>326</v>
      </c>
      <c r="F68" s="12">
        <v>21000</v>
      </c>
      <c r="G68" s="13">
        <v>30.49</v>
      </c>
      <c r="H68" s="14">
        <v>0.35</v>
      </c>
    </row>
    <row r="69" spans="1:8" x14ac:dyDescent="0.2">
      <c r="A69" s="15"/>
      <c r="B69" s="16" t="s">
        <v>1352</v>
      </c>
      <c r="C69" s="12" t="s">
        <v>629</v>
      </c>
      <c r="D69" s="12" t="s">
        <v>630</v>
      </c>
      <c r="E69" s="12" t="s">
        <v>631</v>
      </c>
      <c r="F69" s="12">
        <v>229854</v>
      </c>
      <c r="G69" s="13">
        <v>24.48</v>
      </c>
      <c r="H69" s="14">
        <v>0.28000000000000003</v>
      </c>
    </row>
    <row r="70" spans="1:8" ht="13.5" thickBot="1" x14ac:dyDescent="0.25">
      <c r="A70" s="15"/>
      <c r="B70" s="12"/>
      <c r="C70" s="12"/>
      <c r="D70" s="12"/>
      <c r="E70" s="7" t="s">
        <v>1460</v>
      </c>
      <c r="F70" s="12"/>
      <c r="G70" s="20">
        <v>8630.91</v>
      </c>
      <c r="H70" s="21">
        <v>98.1</v>
      </c>
    </row>
    <row r="71" spans="1:8" ht="13.5" thickTop="1" x14ac:dyDescent="0.2">
      <c r="A71" s="15"/>
      <c r="B71" s="12"/>
      <c r="C71" s="12"/>
      <c r="D71" s="12"/>
      <c r="E71" s="12"/>
      <c r="F71" s="12"/>
      <c r="G71" s="13"/>
      <c r="H71" s="14"/>
    </row>
    <row r="72" spans="1:8" x14ac:dyDescent="0.2">
      <c r="A72" s="15"/>
      <c r="B72" s="120" t="s">
        <v>1479</v>
      </c>
      <c r="C72" s="121"/>
      <c r="D72" s="12"/>
      <c r="E72" s="12"/>
      <c r="F72" s="12"/>
      <c r="G72" s="13"/>
      <c r="H72" s="14"/>
    </row>
    <row r="73" spans="1:8" x14ac:dyDescent="0.2">
      <c r="A73" s="15"/>
      <c r="B73" s="122" t="s">
        <v>0</v>
      </c>
      <c r="C73" s="119"/>
      <c r="D73" s="12"/>
      <c r="E73" s="7" t="s">
        <v>1</v>
      </c>
      <c r="F73" s="12"/>
      <c r="G73" s="13"/>
      <c r="H73" s="14"/>
    </row>
    <row r="74" spans="1:8" x14ac:dyDescent="0.2">
      <c r="A74" s="15"/>
      <c r="B74" s="12"/>
      <c r="C74" s="12" t="s">
        <v>2</v>
      </c>
      <c r="D74" s="12"/>
      <c r="E74" s="12" t="s">
        <v>632</v>
      </c>
      <c r="F74" s="12"/>
      <c r="G74" s="13">
        <v>50</v>
      </c>
      <c r="H74" s="14">
        <v>0.56999999999999995</v>
      </c>
    </row>
    <row r="75" spans="1:8" ht="13.5" thickBot="1" x14ac:dyDescent="0.25">
      <c r="A75" s="15"/>
      <c r="B75" s="12"/>
      <c r="C75" s="12"/>
      <c r="D75" s="12"/>
      <c r="E75" s="7" t="s">
        <v>1460</v>
      </c>
      <c r="F75" s="12"/>
      <c r="G75" s="17">
        <v>50</v>
      </c>
      <c r="H75" s="18">
        <v>0.56999999999999995</v>
      </c>
    </row>
    <row r="76" spans="1:8" ht="13.5" thickTop="1" x14ac:dyDescent="0.2">
      <c r="A76" s="15"/>
      <c r="B76" s="16" t="s">
        <v>1352</v>
      </c>
      <c r="C76" s="12" t="s">
        <v>4</v>
      </c>
      <c r="D76" s="12"/>
      <c r="E76" s="12" t="s">
        <v>1352</v>
      </c>
      <c r="F76" s="12"/>
      <c r="G76" s="13">
        <v>150</v>
      </c>
      <c r="H76" s="14">
        <v>1.7</v>
      </c>
    </row>
    <row r="77" spans="1:8" ht="13.5" thickBot="1" x14ac:dyDescent="0.25">
      <c r="A77" s="15"/>
      <c r="B77" s="12"/>
      <c r="C77" s="12"/>
      <c r="D77" s="12"/>
      <c r="E77" s="7" t="s">
        <v>1460</v>
      </c>
      <c r="F77" s="12"/>
      <c r="G77" s="17">
        <f>G76</f>
        <v>150</v>
      </c>
      <c r="H77" s="18">
        <f>H76</f>
        <v>1.7</v>
      </c>
    </row>
    <row r="78" spans="1:8" ht="13.5" thickTop="1" x14ac:dyDescent="0.2">
      <c r="A78" s="15"/>
      <c r="B78" s="12"/>
      <c r="C78" s="12"/>
      <c r="D78" s="12"/>
      <c r="E78" s="12"/>
      <c r="F78" s="12"/>
      <c r="G78" s="13"/>
      <c r="H78" s="14"/>
    </row>
    <row r="79" spans="1:8" x14ac:dyDescent="0.2">
      <c r="A79" s="22" t="s">
        <v>5</v>
      </c>
      <c r="B79" s="12"/>
      <c r="C79" s="12"/>
      <c r="D79" s="12"/>
      <c r="E79" s="12"/>
      <c r="F79" s="12"/>
      <c r="G79" s="90">
        <f>G81-G77-G75-G70</f>
        <v>-30.239999999999782</v>
      </c>
      <c r="H79" s="91">
        <v>-0.37</v>
      </c>
    </row>
    <row r="80" spans="1:8" x14ac:dyDescent="0.2">
      <c r="A80" s="15"/>
      <c r="B80" s="12"/>
      <c r="C80" s="12"/>
      <c r="D80" s="12"/>
      <c r="E80" s="12"/>
      <c r="F80" s="12"/>
      <c r="G80" s="13"/>
      <c r="H80" s="14"/>
    </row>
    <row r="81" spans="1:8" ht="13.5" thickBot="1" x14ac:dyDescent="0.25">
      <c r="A81" s="15"/>
      <c r="B81" s="12"/>
      <c r="C81" s="12"/>
      <c r="D81" s="12"/>
      <c r="E81" s="7" t="s">
        <v>6</v>
      </c>
      <c r="F81" s="12"/>
      <c r="G81" s="17">
        <v>8800.67</v>
      </c>
      <c r="H81" s="18">
        <v>100</v>
      </c>
    </row>
    <row r="82" spans="1:8" ht="13.5" thickTop="1" x14ac:dyDescent="0.2">
      <c r="A82" s="15"/>
      <c r="B82" s="12"/>
      <c r="C82" s="12"/>
      <c r="D82" s="12"/>
      <c r="E82" s="12"/>
      <c r="F82" s="12"/>
      <c r="G82" s="13"/>
      <c r="H82" s="14"/>
    </row>
    <row r="83" spans="1:8" x14ac:dyDescent="0.2">
      <c r="A83" s="25" t="s">
        <v>7</v>
      </c>
      <c r="B83" s="12"/>
      <c r="C83" s="12"/>
      <c r="D83" s="12"/>
      <c r="E83" s="12"/>
      <c r="F83" s="12"/>
      <c r="G83" s="13"/>
      <c r="H83" s="14"/>
    </row>
    <row r="84" spans="1:8" x14ac:dyDescent="0.2">
      <c r="A84" s="15">
        <v>1</v>
      </c>
      <c r="B84" s="12" t="s">
        <v>8</v>
      </c>
      <c r="C84" s="12"/>
      <c r="D84" s="12"/>
      <c r="E84" s="12"/>
      <c r="F84" s="12"/>
      <c r="G84" s="13"/>
      <c r="H84" s="14"/>
    </row>
    <row r="85" spans="1:8" x14ac:dyDescent="0.2">
      <c r="A85" s="15"/>
      <c r="B85" s="12"/>
      <c r="C85" s="12"/>
      <c r="D85" s="12"/>
      <c r="E85" s="12"/>
      <c r="F85" s="12"/>
      <c r="G85" s="13"/>
      <c r="H85" s="14"/>
    </row>
    <row r="86" spans="1:8" x14ac:dyDescent="0.2">
      <c r="A86" s="15">
        <v>2</v>
      </c>
      <c r="B86" s="12" t="s">
        <v>9</v>
      </c>
      <c r="C86" s="12"/>
      <c r="D86" s="12"/>
      <c r="E86" s="12"/>
      <c r="F86" s="12"/>
      <c r="G86" s="13"/>
      <c r="H86" s="14"/>
    </row>
    <row r="87" spans="1:8" x14ac:dyDescent="0.2">
      <c r="A87" s="15"/>
      <c r="B87" s="12"/>
      <c r="C87" s="12"/>
      <c r="D87" s="12"/>
      <c r="E87" s="12"/>
      <c r="F87" s="12"/>
      <c r="G87" s="13"/>
      <c r="H87" s="14"/>
    </row>
    <row r="88" spans="1:8" x14ac:dyDescent="0.2">
      <c r="A88" s="15">
        <v>3</v>
      </c>
      <c r="B88" s="12" t="s">
        <v>633</v>
      </c>
      <c r="C88" s="12"/>
      <c r="D88" s="12"/>
      <c r="E88" s="12"/>
      <c r="F88" s="12"/>
      <c r="G88" s="13"/>
      <c r="H88" s="14"/>
    </row>
    <row r="89" spans="1:8" x14ac:dyDescent="0.2">
      <c r="A89" s="28"/>
      <c r="B89" s="29"/>
      <c r="C89" s="29"/>
      <c r="D89" s="29"/>
      <c r="E89" s="29"/>
      <c r="F89" s="29"/>
      <c r="G89" s="30"/>
      <c r="H89" s="31"/>
    </row>
  </sheetData>
  <customSheetViews>
    <customSheetView guid="{A86ADA93-E1B8-41D6-BE06-75F0585B8915}" scale="115" showRuler="0" topLeftCell="A70">
      <selection activeCell="E9" sqref="E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cale="115" showRuler="0" topLeftCell="A64">
      <selection activeCell="E9" sqref="E9"/>
      <pageMargins left="0.75" right="0.75" top="1" bottom="1" header="0.5" footer="0.5"/>
      <pageSetup orientation="portrait" r:id="rId2"/>
      <headerFooter alignWithMargins="0"/>
    </customSheetView>
  </customSheetViews>
  <mergeCells count="5">
    <mergeCell ref="B73:C73"/>
    <mergeCell ref="A2:C2"/>
    <mergeCell ref="A3:C3"/>
    <mergeCell ref="B4:C4"/>
    <mergeCell ref="B72:C72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73"/>
  <sheetViews>
    <sheetView topLeftCell="A52" workbookViewId="0">
      <selection activeCell="I74" sqref="I74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4.5703125" style="32" customWidth="1"/>
    <col min="8" max="8" width="10.85546875" style="33" customWidth="1"/>
    <col min="9" max="9" width="9.140625" style="66"/>
    <col min="10" max="16384" width="9.140625" style="6"/>
  </cols>
  <sheetData>
    <row r="1" spans="1:8" x14ac:dyDescent="0.2">
      <c r="A1" s="1"/>
      <c r="B1" s="2"/>
      <c r="C1" s="3" t="s">
        <v>502</v>
      </c>
      <c r="D1" s="2"/>
      <c r="E1" s="2"/>
      <c r="F1" s="2"/>
      <c r="G1" s="4"/>
      <c r="H1" s="5"/>
    </row>
    <row r="2" spans="1:8" ht="39.7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1350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0" t="s">
        <v>1351</v>
      </c>
      <c r="C4" s="119"/>
      <c r="D4" s="12"/>
      <c r="E4" s="12"/>
      <c r="F4" s="12"/>
      <c r="G4" s="13"/>
      <c r="H4" s="14"/>
    </row>
    <row r="5" spans="1:8" x14ac:dyDescent="0.2">
      <c r="A5" s="15"/>
      <c r="B5" s="16" t="s">
        <v>1352</v>
      </c>
      <c r="C5" s="12" t="s">
        <v>1353</v>
      </c>
      <c r="D5" s="12" t="s">
        <v>1354</v>
      </c>
      <c r="E5" s="12" t="s">
        <v>1355</v>
      </c>
      <c r="F5" s="12">
        <v>73300</v>
      </c>
      <c r="G5" s="13">
        <v>2208.5300000000002</v>
      </c>
      <c r="H5" s="14">
        <v>6.95</v>
      </c>
    </row>
    <row r="6" spans="1:8" x14ac:dyDescent="0.2">
      <c r="A6" s="15"/>
      <c r="B6" s="16" t="s">
        <v>1352</v>
      </c>
      <c r="C6" s="12" t="s">
        <v>1372</v>
      </c>
      <c r="D6" s="12" t="s">
        <v>1373</v>
      </c>
      <c r="E6" s="12" t="s">
        <v>1361</v>
      </c>
      <c r="F6" s="12">
        <v>221000</v>
      </c>
      <c r="G6" s="13">
        <v>1952.87</v>
      </c>
      <c r="H6" s="14">
        <v>6.15</v>
      </c>
    </row>
    <row r="7" spans="1:8" x14ac:dyDescent="0.2">
      <c r="A7" s="15"/>
      <c r="B7" s="16" t="s">
        <v>1352</v>
      </c>
      <c r="C7" s="12" t="s">
        <v>1356</v>
      </c>
      <c r="D7" s="12" t="s">
        <v>1357</v>
      </c>
      <c r="E7" s="12" t="s">
        <v>1358</v>
      </c>
      <c r="F7" s="12">
        <v>522330</v>
      </c>
      <c r="G7" s="13">
        <v>1778.01</v>
      </c>
      <c r="H7" s="14">
        <v>5.6</v>
      </c>
    </row>
    <row r="8" spans="1:8" x14ac:dyDescent="0.2">
      <c r="A8" s="15"/>
      <c r="B8" s="16" t="s">
        <v>1352</v>
      </c>
      <c r="C8" s="12" t="s">
        <v>1377</v>
      </c>
      <c r="D8" s="12" t="s">
        <v>1378</v>
      </c>
      <c r="E8" s="12" t="s">
        <v>1379</v>
      </c>
      <c r="F8" s="12">
        <v>210000</v>
      </c>
      <c r="G8" s="13">
        <v>1727.04</v>
      </c>
      <c r="H8" s="14">
        <v>5.44</v>
      </c>
    </row>
    <row r="9" spans="1:8" x14ac:dyDescent="0.2">
      <c r="A9" s="15"/>
      <c r="B9" s="16" t="s">
        <v>1352</v>
      </c>
      <c r="C9" s="12" t="s">
        <v>1364</v>
      </c>
      <c r="D9" s="12" t="s">
        <v>1365</v>
      </c>
      <c r="E9" s="12" t="s">
        <v>1355</v>
      </c>
      <c r="F9" s="12">
        <v>85000</v>
      </c>
      <c r="G9" s="13">
        <v>1638.63</v>
      </c>
      <c r="H9" s="14">
        <v>5.16</v>
      </c>
    </row>
    <row r="10" spans="1:8" x14ac:dyDescent="0.2">
      <c r="A10" s="15"/>
      <c r="B10" s="16" t="s">
        <v>1352</v>
      </c>
      <c r="C10" s="12" t="s">
        <v>1362</v>
      </c>
      <c r="D10" s="12" t="s">
        <v>1363</v>
      </c>
      <c r="E10" s="12" t="s">
        <v>1361</v>
      </c>
      <c r="F10" s="12">
        <v>264000</v>
      </c>
      <c r="G10" s="13">
        <v>1565.65</v>
      </c>
      <c r="H10" s="14">
        <v>4.93</v>
      </c>
    </row>
    <row r="11" spans="1:8" x14ac:dyDescent="0.2">
      <c r="A11" s="15"/>
      <c r="B11" s="16" t="s">
        <v>1352</v>
      </c>
      <c r="C11" s="12" t="s">
        <v>282</v>
      </c>
      <c r="D11" s="12" t="s">
        <v>503</v>
      </c>
      <c r="E11" s="12" t="s">
        <v>1454</v>
      </c>
      <c r="F11" s="12">
        <v>300000</v>
      </c>
      <c r="G11" s="13">
        <v>997.5</v>
      </c>
      <c r="H11" s="14">
        <v>3.14</v>
      </c>
    </row>
    <row r="12" spans="1:8" x14ac:dyDescent="0.2">
      <c r="A12" s="15"/>
      <c r="B12" s="16" t="s">
        <v>1352</v>
      </c>
      <c r="C12" s="12" t="s">
        <v>1366</v>
      </c>
      <c r="D12" s="12" t="s">
        <v>1367</v>
      </c>
      <c r="E12" s="12" t="s">
        <v>1368</v>
      </c>
      <c r="F12" s="12">
        <v>127500</v>
      </c>
      <c r="G12" s="13">
        <v>974.42</v>
      </c>
      <c r="H12" s="14">
        <v>3.07</v>
      </c>
    </row>
    <row r="13" spans="1:8" x14ac:dyDescent="0.2">
      <c r="A13" s="15"/>
      <c r="B13" s="16" t="s">
        <v>1352</v>
      </c>
      <c r="C13" s="12" t="s">
        <v>504</v>
      </c>
      <c r="D13" s="12" t="s">
        <v>505</v>
      </c>
      <c r="E13" s="12" t="s">
        <v>506</v>
      </c>
      <c r="F13" s="12">
        <v>600000</v>
      </c>
      <c r="G13" s="13">
        <v>917.1</v>
      </c>
      <c r="H13" s="14">
        <v>2.89</v>
      </c>
    </row>
    <row r="14" spans="1:8" x14ac:dyDescent="0.2">
      <c r="A14" s="15"/>
      <c r="B14" s="16" t="s">
        <v>1352</v>
      </c>
      <c r="C14" s="12" t="s">
        <v>1398</v>
      </c>
      <c r="D14" s="12" t="s">
        <v>1399</v>
      </c>
      <c r="E14" s="12" t="s">
        <v>1400</v>
      </c>
      <c r="F14" s="12">
        <v>285000</v>
      </c>
      <c r="G14" s="13">
        <v>908.15</v>
      </c>
      <c r="H14" s="14">
        <v>2.86</v>
      </c>
    </row>
    <row r="15" spans="1:8" x14ac:dyDescent="0.2">
      <c r="A15" s="15"/>
      <c r="B15" s="16" t="s">
        <v>1352</v>
      </c>
      <c r="C15" s="12" t="s">
        <v>507</v>
      </c>
      <c r="D15" s="12" t="s">
        <v>508</v>
      </c>
      <c r="E15" s="12" t="s">
        <v>1355</v>
      </c>
      <c r="F15" s="12">
        <v>82000</v>
      </c>
      <c r="G15" s="13">
        <v>891.5</v>
      </c>
      <c r="H15" s="14">
        <v>2.81</v>
      </c>
    </row>
    <row r="16" spans="1:8" x14ac:dyDescent="0.2">
      <c r="A16" s="15"/>
      <c r="B16" s="16" t="s">
        <v>1352</v>
      </c>
      <c r="C16" s="12" t="s">
        <v>1385</v>
      </c>
      <c r="D16" s="12" t="s">
        <v>1386</v>
      </c>
      <c r="E16" s="12" t="s">
        <v>1387</v>
      </c>
      <c r="F16" s="12">
        <v>128600</v>
      </c>
      <c r="G16" s="13">
        <v>762.98</v>
      </c>
      <c r="H16" s="14">
        <v>2.4</v>
      </c>
    </row>
    <row r="17" spans="1:8" x14ac:dyDescent="0.2">
      <c r="A17" s="15"/>
      <c r="B17" s="16" t="s">
        <v>1352</v>
      </c>
      <c r="C17" s="12" t="s">
        <v>354</v>
      </c>
      <c r="D17" s="12" t="s">
        <v>355</v>
      </c>
      <c r="E17" s="12" t="s">
        <v>1400</v>
      </c>
      <c r="F17" s="12">
        <v>400000</v>
      </c>
      <c r="G17" s="13">
        <v>673</v>
      </c>
      <c r="H17" s="14">
        <v>2.12</v>
      </c>
    </row>
    <row r="18" spans="1:8" x14ac:dyDescent="0.2">
      <c r="A18" s="15"/>
      <c r="B18" s="16" t="s">
        <v>1352</v>
      </c>
      <c r="C18" s="12" t="s">
        <v>509</v>
      </c>
      <c r="D18" s="12" t="s">
        <v>510</v>
      </c>
      <c r="E18" s="12" t="s">
        <v>1454</v>
      </c>
      <c r="F18" s="12">
        <v>49300</v>
      </c>
      <c r="G18" s="13">
        <v>669.77</v>
      </c>
      <c r="H18" s="14">
        <v>2.11</v>
      </c>
    </row>
    <row r="19" spans="1:8" x14ac:dyDescent="0.2">
      <c r="A19" s="15"/>
      <c r="B19" s="16" t="s">
        <v>1352</v>
      </c>
      <c r="C19" s="12" t="s">
        <v>511</v>
      </c>
      <c r="D19" s="12" t="s">
        <v>512</v>
      </c>
      <c r="E19" s="12" t="s">
        <v>323</v>
      </c>
      <c r="F19" s="12">
        <v>130499</v>
      </c>
      <c r="G19" s="13">
        <v>657.32</v>
      </c>
      <c r="H19" s="14">
        <v>2.0699999999999998</v>
      </c>
    </row>
    <row r="20" spans="1:8" x14ac:dyDescent="0.2">
      <c r="A20" s="15"/>
      <c r="B20" s="16" t="s">
        <v>1352</v>
      </c>
      <c r="C20" s="12" t="s">
        <v>513</v>
      </c>
      <c r="D20" s="12" t="s">
        <v>514</v>
      </c>
      <c r="E20" s="12" t="s">
        <v>320</v>
      </c>
      <c r="F20" s="12">
        <v>280000</v>
      </c>
      <c r="G20" s="13">
        <v>639.79999999999995</v>
      </c>
      <c r="H20" s="14">
        <v>2.0099999999999998</v>
      </c>
    </row>
    <row r="21" spans="1:8" x14ac:dyDescent="0.2">
      <c r="A21" s="15"/>
      <c r="B21" s="16" t="s">
        <v>1352</v>
      </c>
      <c r="C21" s="12" t="s">
        <v>346</v>
      </c>
      <c r="D21" s="12" t="s">
        <v>347</v>
      </c>
      <c r="E21" s="12" t="s">
        <v>1384</v>
      </c>
      <c r="F21" s="12">
        <v>200000</v>
      </c>
      <c r="G21" s="13">
        <v>637.70000000000005</v>
      </c>
      <c r="H21" s="14">
        <v>2.0099999999999998</v>
      </c>
    </row>
    <row r="22" spans="1:8" x14ac:dyDescent="0.2">
      <c r="A22" s="15"/>
      <c r="B22" s="16" t="s">
        <v>1352</v>
      </c>
      <c r="C22" s="12" t="s">
        <v>515</v>
      </c>
      <c r="D22" s="12" t="s">
        <v>516</v>
      </c>
      <c r="E22" s="12" t="s">
        <v>1361</v>
      </c>
      <c r="F22" s="12">
        <v>165000</v>
      </c>
      <c r="G22" s="13">
        <v>608.44000000000005</v>
      </c>
      <c r="H22" s="14">
        <v>1.92</v>
      </c>
    </row>
    <row r="23" spans="1:8" x14ac:dyDescent="0.2">
      <c r="A23" s="15"/>
      <c r="B23" s="16" t="s">
        <v>1352</v>
      </c>
      <c r="C23" s="12" t="s">
        <v>1432</v>
      </c>
      <c r="D23" s="12" t="s">
        <v>1433</v>
      </c>
      <c r="E23" s="12" t="s">
        <v>1387</v>
      </c>
      <c r="F23" s="12">
        <v>21000</v>
      </c>
      <c r="G23" s="13">
        <v>500.04</v>
      </c>
      <c r="H23" s="14">
        <v>1.57</v>
      </c>
    </row>
    <row r="24" spans="1:8" x14ac:dyDescent="0.2">
      <c r="A24" s="15"/>
      <c r="B24" s="16" t="s">
        <v>1352</v>
      </c>
      <c r="C24" s="12" t="s">
        <v>1414</v>
      </c>
      <c r="D24" s="12" t="s">
        <v>1415</v>
      </c>
      <c r="E24" s="12" t="s">
        <v>1387</v>
      </c>
      <c r="F24" s="12">
        <v>54825</v>
      </c>
      <c r="G24" s="13">
        <v>469.22</v>
      </c>
      <c r="H24" s="14">
        <v>1.48</v>
      </c>
    </row>
    <row r="25" spans="1:8" x14ac:dyDescent="0.2">
      <c r="A25" s="15"/>
      <c r="B25" s="16" t="s">
        <v>1352</v>
      </c>
      <c r="C25" s="12" t="s">
        <v>1401</v>
      </c>
      <c r="D25" s="12" t="s">
        <v>1402</v>
      </c>
      <c r="E25" s="12" t="s">
        <v>1355</v>
      </c>
      <c r="F25" s="12">
        <v>35000</v>
      </c>
      <c r="G25" s="13">
        <v>467.51</v>
      </c>
      <c r="H25" s="14">
        <v>1.47</v>
      </c>
    </row>
    <row r="26" spans="1:8" x14ac:dyDescent="0.2">
      <c r="A26" s="15"/>
      <c r="B26" s="16" t="s">
        <v>1352</v>
      </c>
      <c r="C26" s="12" t="s">
        <v>517</v>
      </c>
      <c r="D26" s="12" t="s">
        <v>518</v>
      </c>
      <c r="E26" s="12" t="s">
        <v>320</v>
      </c>
      <c r="F26" s="12">
        <v>395636</v>
      </c>
      <c r="G26" s="13">
        <v>434.61</v>
      </c>
      <c r="H26" s="14">
        <v>1.37</v>
      </c>
    </row>
    <row r="27" spans="1:8" x14ac:dyDescent="0.2">
      <c r="A27" s="15"/>
      <c r="B27" s="16" t="s">
        <v>1352</v>
      </c>
      <c r="C27" s="12" t="s">
        <v>519</v>
      </c>
      <c r="D27" s="12" t="s">
        <v>520</v>
      </c>
      <c r="E27" s="12" t="s">
        <v>521</v>
      </c>
      <c r="F27" s="12">
        <v>49974</v>
      </c>
      <c r="G27" s="13">
        <v>407.94</v>
      </c>
      <c r="H27" s="14">
        <v>1.28</v>
      </c>
    </row>
    <row r="28" spans="1:8" x14ac:dyDescent="0.2">
      <c r="A28" s="15"/>
      <c r="B28" s="16" t="s">
        <v>1352</v>
      </c>
      <c r="C28" s="12" t="s">
        <v>522</v>
      </c>
      <c r="D28" s="12" t="s">
        <v>523</v>
      </c>
      <c r="E28" s="12" t="s">
        <v>1459</v>
      </c>
      <c r="F28" s="12">
        <v>9390</v>
      </c>
      <c r="G28" s="13">
        <v>387.21</v>
      </c>
      <c r="H28" s="14">
        <v>1.22</v>
      </c>
    </row>
    <row r="29" spans="1:8" x14ac:dyDescent="0.2">
      <c r="A29" s="15"/>
      <c r="B29" s="16" t="s">
        <v>1352</v>
      </c>
      <c r="C29" s="12" t="s">
        <v>524</v>
      </c>
      <c r="D29" s="12" t="s">
        <v>525</v>
      </c>
      <c r="E29" s="12" t="s">
        <v>1358</v>
      </c>
      <c r="F29" s="12">
        <v>6463</v>
      </c>
      <c r="G29" s="13">
        <v>337.34</v>
      </c>
      <c r="H29" s="14">
        <v>1.06</v>
      </c>
    </row>
    <row r="30" spans="1:8" x14ac:dyDescent="0.2">
      <c r="A30" s="15"/>
      <c r="B30" s="16" t="s">
        <v>1352</v>
      </c>
      <c r="C30" s="12" t="s">
        <v>221</v>
      </c>
      <c r="D30" s="12" t="s">
        <v>526</v>
      </c>
      <c r="E30" s="12" t="s">
        <v>1361</v>
      </c>
      <c r="F30" s="12">
        <v>33000</v>
      </c>
      <c r="G30" s="13">
        <v>332.59</v>
      </c>
      <c r="H30" s="14">
        <v>1.05</v>
      </c>
    </row>
    <row r="31" spans="1:8" x14ac:dyDescent="0.2">
      <c r="A31" s="15"/>
      <c r="B31" s="16" t="s">
        <v>1352</v>
      </c>
      <c r="C31" s="12" t="s">
        <v>527</v>
      </c>
      <c r="D31" s="12" t="s">
        <v>528</v>
      </c>
      <c r="E31" s="12" t="s">
        <v>1379</v>
      </c>
      <c r="F31" s="12">
        <v>100000</v>
      </c>
      <c r="G31" s="13">
        <v>331.25</v>
      </c>
      <c r="H31" s="14">
        <v>1.04</v>
      </c>
    </row>
    <row r="32" spans="1:8" x14ac:dyDescent="0.2">
      <c r="A32" s="15"/>
      <c r="B32" s="16" t="s">
        <v>1352</v>
      </c>
      <c r="C32" s="12" t="s">
        <v>1416</v>
      </c>
      <c r="D32" s="12" t="s">
        <v>1417</v>
      </c>
      <c r="E32" s="12" t="s">
        <v>1355</v>
      </c>
      <c r="F32" s="12">
        <v>70000</v>
      </c>
      <c r="G32" s="13">
        <v>331.14</v>
      </c>
      <c r="H32" s="14">
        <v>1.04</v>
      </c>
    </row>
    <row r="33" spans="1:8" x14ac:dyDescent="0.2">
      <c r="A33" s="15"/>
      <c r="B33" s="16" t="s">
        <v>1352</v>
      </c>
      <c r="C33" s="12" t="s">
        <v>1452</v>
      </c>
      <c r="D33" s="12" t="s">
        <v>1453</v>
      </c>
      <c r="E33" s="12" t="s">
        <v>1454</v>
      </c>
      <c r="F33" s="12">
        <v>40000</v>
      </c>
      <c r="G33" s="13">
        <v>330.98</v>
      </c>
      <c r="H33" s="14">
        <v>1.04</v>
      </c>
    </row>
    <row r="34" spans="1:8" x14ac:dyDescent="0.2">
      <c r="A34" s="15"/>
      <c r="B34" s="16" t="s">
        <v>1352</v>
      </c>
      <c r="C34" s="12" t="s">
        <v>1440</v>
      </c>
      <c r="D34" s="12" t="s">
        <v>1441</v>
      </c>
      <c r="E34" s="12" t="s">
        <v>1361</v>
      </c>
      <c r="F34" s="12">
        <v>20000</v>
      </c>
      <c r="G34" s="13">
        <v>322.98</v>
      </c>
      <c r="H34" s="14">
        <v>1.02</v>
      </c>
    </row>
    <row r="35" spans="1:8" x14ac:dyDescent="0.2">
      <c r="A35" s="15"/>
      <c r="B35" s="16" t="s">
        <v>1352</v>
      </c>
      <c r="C35" s="12" t="s">
        <v>529</v>
      </c>
      <c r="D35" s="12" t="s">
        <v>530</v>
      </c>
      <c r="E35" s="12" t="s">
        <v>1454</v>
      </c>
      <c r="F35" s="12">
        <v>16000</v>
      </c>
      <c r="G35" s="13">
        <v>317.99</v>
      </c>
      <c r="H35" s="14">
        <v>1</v>
      </c>
    </row>
    <row r="36" spans="1:8" x14ac:dyDescent="0.2">
      <c r="A36" s="15"/>
      <c r="B36" s="16" t="s">
        <v>1352</v>
      </c>
      <c r="C36" s="12" t="s">
        <v>531</v>
      </c>
      <c r="D36" s="12" t="s">
        <v>532</v>
      </c>
      <c r="E36" s="12" t="s">
        <v>320</v>
      </c>
      <c r="F36" s="12">
        <v>80000</v>
      </c>
      <c r="G36" s="13">
        <v>314.56</v>
      </c>
      <c r="H36" s="14">
        <v>0.99</v>
      </c>
    </row>
    <row r="37" spans="1:8" x14ac:dyDescent="0.2">
      <c r="A37" s="15"/>
      <c r="B37" s="16" t="s">
        <v>1352</v>
      </c>
      <c r="C37" s="12" t="s">
        <v>533</v>
      </c>
      <c r="D37" s="12" t="s">
        <v>534</v>
      </c>
      <c r="E37" s="12" t="s">
        <v>1358</v>
      </c>
      <c r="F37" s="12">
        <v>50000</v>
      </c>
      <c r="G37" s="13">
        <v>313.73</v>
      </c>
      <c r="H37" s="14">
        <v>0.99</v>
      </c>
    </row>
    <row r="38" spans="1:8" x14ac:dyDescent="0.2">
      <c r="A38" s="15"/>
      <c r="B38" s="16" t="s">
        <v>1352</v>
      </c>
      <c r="C38" s="12" t="s">
        <v>535</v>
      </c>
      <c r="D38" s="12" t="s">
        <v>536</v>
      </c>
      <c r="E38" s="12" t="s">
        <v>1361</v>
      </c>
      <c r="F38" s="12">
        <v>110000</v>
      </c>
      <c r="G38" s="13">
        <v>313.06</v>
      </c>
      <c r="H38" s="14">
        <v>0.99</v>
      </c>
    </row>
    <row r="39" spans="1:8" x14ac:dyDescent="0.2">
      <c r="A39" s="15"/>
      <c r="B39" s="16" t="s">
        <v>1352</v>
      </c>
      <c r="C39" s="12" t="s">
        <v>537</v>
      </c>
      <c r="D39" s="12" t="s">
        <v>538</v>
      </c>
      <c r="E39" s="12" t="s">
        <v>539</v>
      </c>
      <c r="F39" s="12">
        <v>18163</v>
      </c>
      <c r="G39" s="13">
        <v>312.93</v>
      </c>
      <c r="H39" s="14">
        <v>0.99</v>
      </c>
    </row>
    <row r="40" spans="1:8" x14ac:dyDescent="0.2">
      <c r="A40" s="15"/>
      <c r="B40" s="16" t="s">
        <v>1352</v>
      </c>
      <c r="C40" s="12" t="s">
        <v>540</v>
      </c>
      <c r="D40" s="12" t="s">
        <v>541</v>
      </c>
      <c r="E40" s="12" t="s">
        <v>320</v>
      </c>
      <c r="F40" s="12">
        <v>573575</v>
      </c>
      <c r="G40" s="13">
        <v>303.42</v>
      </c>
      <c r="H40" s="14">
        <v>0.96</v>
      </c>
    </row>
    <row r="41" spans="1:8" x14ac:dyDescent="0.2">
      <c r="A41" s="15"/>
      <c r="B41" s="16" t="s">
        <v>1352</v>
      </c>
      <c r="C41" s="12" t="s">
        <v>381</v>
      </c>
      <c r="D41" s="12" t="s">
        <v>382</v>
      </c>
      <c r="E41" s="12" t="s">
        <v>1358</v>
      </c>
      <c r="F41" s="12">
        <v>210000</v>
      </c>
      <c r="G41" s="13">
        <v>302.08999999999997</v>
      </c>
      <c r="H41" s="14">
        <v>0.95</v>
      </c>
    </row>
    <row r="42" spans="1:8" x14ac:dyDescent="0.2">
      <c r="A42" s="15"/>
      <c r="B42" s="16" t="s">
        <v>1352</v>
      </c>
      <c r="C42" s="12" t="s">
        <v>542</v>
      </c>
      <c r="D42" s="12" t="s">
        <v>543</v>
      </c>
      <c r="E42" s="12" t="s">
        <v>1454</v>
      </c>
      <c r="F42" s="12">
        <v>14806</v>
      </c>
      <c r="G42" s="13">
        <v>297.49</v>
      </c>
      <c r="H42" s="14">
        <v>0.94</v>
      </c>
    </row>
    <row r="43" spans="1:8" x14ac:dyDescent="0.2">
      <c r="A43" s="15"/>
      <c r="B43" s="16" t="s">
        <v>1352</v>
      </c>
      <c r="C43" s="12" t="s">
        <v>1392</v>
      </c>
      <c r="D43" s="12" t="s">
        <v>1393</v>
      </c>
      <c r="E43" s="12" t="s">
        <v>1394</v>
      </c>
      <c r="F43" s="12">
        <v>37500</v>
      </c>
      <c r="G43" s="13">
        <v>295.77999999999997</v>
      </c>
      <c r="H43" s="14">
        <v>0.93</v>
      </c>
    </row>
    <row r="44" spans="1:8" x14ac:dyDescent="0.2">
      <c r="A44" s="15"/>
      <c r="B44" s="16" t="s">
        <v>1352</v>
      </c>
      <c r="C44" s="12" t="s">
        <v>333</v>
      </c>
      <c r="D44" s="12" t="s">
        <v>334</v>
      </c>
      <c r="E44" s="12" t="s">
        <v>1387</v>
      </c>
      <c r="F44" s="12">
        <v>27969</v>
      </c>
      <c r="G44" s="13">
        <v>271.39999999999998</v>
      </c>
      <c r="H44" s="14">
        <v>0.85</v>
      </c>
    </row>
    <row r="45" spans="1:8" x14ac:dyDescent="0.2">
      <c r="A45" s="15"/>
      <c r="B45" s="16" t="s">
        <v>1352</v>
      </c>
      <c r="C45" s="12" t="s">
        <v>544</v>
      </c>
      <c r="D45" s="12" t="s">
        <v>545</v>
      </c>
      <c r="E45" s="12" t="s">
        <v>1358</v>
      </c>
      <c r="F45" s="12">
        <v>15674</v>
      </c>
      <c r="G45" s="13">
        <v>235.33</v>
      </c>
      <c r="H45" s="14">
        <v>0.74</v>
      </c>
    </row>
    <row r="46" spans="1:8" x14ac:dyDescent="0.2">
      <c r="A46" s="15"/>
      <c r="B46" s="16" t="s">
        <v>1352</v>
      </c>
      <c r="C46" s="12" t="s">
        <v>546</v>
      </c>
      <c r="D46" s="12" t="s">
        <v>547</v>
      </c>
      <c r="E46" s="12" t="s">
        <v>323</v>
      </c>
      <c r="F46" s="12">
        <v>54999</v>
      </c>
      <c r="G46" s="13">
        <v>224.53</v>
      </c>
      <c r="H46" s="14">
        <v>0.71</v>
      </c>
    </row>
    <row r="47" spans="1:8" x14ac:dyDescent="0.2">
      <c r="A47" s="15"/>
      <c r="B47" s="16" t="s">
        <v>1352</v>
      </c>
      <c r="C47" s="12" t="s">
        <v>548</v>
      </c>
      <c r="D47" s="12" t="s">
        <v>549</v>
      </c>
      <c r="E47" s="12" t="s">
        <v>371</v>
      </c>
      <c r="F47" s="12">
        <v>22240</v>
      </c>
      <c r="G47" s="13">
        <v>206.94</v>
      </c>
      <c r="H47" s="14">
        <v>0.65</v>
      </c>
    </row>
    <row r="48" spans="1:8" x14ac:dyDescent="0.2">
      <c r="A48" s="15"/>
      <c r="B48" s="16" t="s">
        <v>1352</v>
      </c>
      <c r="C48" s="12" t="s">
        <v>550</v>
      </c>
      <c r="D48" s="12" t="s">
        <v>551</v>
      </c>
      <c r="E48" s="12" t="s">
        <v>1459</v>
      </c>
      <c r="F48" s="12">
        <v>115000</v>
      </c>
      <c r="G48" s="13">
        <v>205.1</v>
      </c>
      <c r="H48" s="14">
        <v>0.65</v>
      </c>
    </row>
    <row r="49" spans="1:8" x14ac:dyDescent="0.2">
      <c r="A49" s="15"/>
      <c r="B49" s="16" t="s">
        <v>1352</v>
      </c>
      <c r="C49" s="12" t="s">
        <v>1382</v>
      </c>
      <c r="D49" s="12" t="s">
        <v>1383</v>
      </c>
      <c r="E49" s="12" t="s">
        <v>1384</v>
      </c>
      <c r="F49" s="12">
        <v>70000</v>
      </c>
      <c r="G49" s="13">
        <v>187.5</v>
      </c>
      <c r="H49" s="14">
        <v>0.59</v>
      </c>
    </row>
    <row r="50" spans="1:8" x14ac:dyDescent="0.2">
      <c r="A50" s="15"/>
      <c r="B50" s="16" t="s">
        <v>1352</v>
      </c>
      <c r="C50" s="12" t="s">
        <v>552</v>
      </c>
      <c r="D50" s="12" t="s">
        <v>553</v>
      </c>
      <c r="E50" s="12" t="s">
        <v>1405</v>
      </c>
      <c r="F50" s="12">
        <v>636677</v>
      </c>
      <c r="G50" s="13">
        <v>184.64</v>
      </c>
      <c r="H50" s="14">
        <v>0.57999999999999996</v>
      </c>
    </row>
    <row r="51" spans="1:8" x14ac:dyDescent="0.2">
      <c r="A51" s="15"/>
      <c r="B51" s="16" t="s">
        <v>1352</v>
      </c>
      <c r="C51" s="12" t="s">
        <v>1412</v>
      </c>
      <c r="D51" s="12" t="s">
        <v>1413</v>
      </c>
      <c r="E51" s="12" t="s">
        <v>1387</v>
      </c>
      <c r="F51" s="12">
        <v>24000</v>
      </c>
      <c r="G51" s="13">
        <v>171.7</v>
      </c>
      <c r="H51" s="14">
        <v>0.54</v>
      </c>
    </row>
    <row r="52" spans="1:8" x14ac:dyDescent="0.2">
      <c r="A52" s="15"/>
      <c r="B52" s="16" t="s">
        <v>1352</v>
      </c>
      <c r="C52" s="12" t="s">
        <v>554</v>
      </c>
      <c r="D52" s="12" t="s">
        <v>555</v>
      </c>
      <c r="E52" s="12" t="s">
        <v>1397</v>
      </c>
      <c r="F52" s="12">
        <v>1200</v>
      </c>
      <c r="G52" s="13">
        <v>160.62</v>
      </c>
      <c r="H52" s="14">
        <v>0.51</v>
      </c>
    </row>
    <row r="53" spans="1:8" x14ac:dyDescent="0.2">
      <c r="A53" s="15"/>
      <c r="B53" s="16" t="s">
        <v>1352</v>
      </c>
      <c r="C53" s="12" t="s">
        <v>556</v>
      </c>
      <c r="D53" s="12" t="s">
        <v>557</v>
      </c>
      <c r="E53" s="12" t="s">
        <v>320</v>
      </c>
      <c r="F53" s="12">
        <v>55441</v>
      </c>
      <c r="G53" s="13">
        <v>158.94999999999999</v>
      </c>
      <c r="H53" s="14">
        <v>0.5</v>
      </c>
    </row>
    <row r="54" spans="1:8" x14ac:dyDescent="0.2">
      <c r="A54" s="15"/>
      <c r="B54" s="16" t="s">
        <v>1352</v>
      </c>
      <c r="C54" s="12" t="s">
        <v>558</v>
      </c>
      <c r="D54" s="12" t="s">
        <v>559</v>
      </c>
      <c r="E54" s="12" t="s">
        <v>506</v>
      </c>
      <c r="F54" s="12">
        <v>18000</v>
      </c>
      <c r="G54" s="13">
        <v>154.18</v>
      </c>
      <c r="H54" s="14">
        <v>0.49</v>
      </c>
    </row>
    <row r="55" spans="1:8" x14ac:dyDescent="0.2">
      <c r="A55" s="15"/>
      <c r="B55" s="16" t="s">
        <v>1352</v>
      </c>
      <c r="C55" s="12" t="s">
        <v>560</v>
      </c>
      <c r="D55" s="12" t="s">
        <v>561</v>
      </c>
      <c r="E55" s="12" t="s">
        <v>1361</v>
      </c>
      <c r="F55" s="12">
        <v>22755</v>
      </c>
      <c r="G55" s="13">
        <v>121.91</v>
      </c>
      <c r="H55" s="14">
        <v>0.38</v>
      </c>
    </row>
    <row r="56" spans="1:8" x14ac:dyDescent="0.2">
      <c r="A56" s="15"/>
      <c r="B56" s="16" t="s">
        <v>1352</v>
      </c>
      <c r="C56" s="12" t="s">
        <v>562</v>
      </c>
      <c r="D56" s="12" t="s">
        <v>563</v>
      </c>
      <c r="E56" s="12" t="s">
        <v>317</v>
      </c>
      <c r="F56" s="12">
        <v>170984</v>
      </c>
      <c r="G56" s="13">
        <v>92.25</v>
      </c>
      <c r="H56" s="14">
        <v>0.28999999999999998</v>
      </c>
    </row>
    <row r="57" spans="1:8" x14ac:dyDescent="0.2">
      <c r="A57" s="15"/>
      <c r="B57" s="16" t="s">
        <v>1352</v>
      </c>
      <c r="C57" s="12" t="s">
        <v>564</v>
      </c>
      <c r="D57" s="12" t="s">
        <v>565</v>
      </c>
      <c r="E57" s="12" t="s">
        <v>1387</v>
      </c>
      <c r="F57" s="12">
        <v>7799</v>
      </c>
      <c r="G57" s="13">
        <v>34.18</v>
      </c>
      <c r="H57" s="14">
        <v>0.11</v>
      </c>
    </row>
    <row r="58" spans="1:8" ht="13.5" thickBot="1" x14ac:dyDescent="0.25">
      <c r="A58" s="15"/>
      <c r="B58" s="12"/>
      <c r="C58" s="12"/>
      <c r="D58" s="12"/>
      <c r="E58" s="7" t="s">
        <v>1460</v>
      </c>
      <c r="F58" s="12"/>
      <c r="G58" s="17">
        <v>30041.5</v>
      </c>
      <c r="H58" s="18">
        <v>94.61</v>
      </c>
    </row>
    <row r="59" spans="1:8" ht="13.5" thickTop="1" x14ac:dyDescent="0.2">
      <c r="A59" s="15"/>
      <c r="B59" s="12"/>
      <c r="C59" s="12"/>
      <c r="D59" s="12"/>
      <c r="E59" s="12"/>
      <c r="F59" s="12"/>
      <c r="G59" s="13"/>
      <c r="H59" s="14"/>
    </row>
    <row r="60" spans="1:8" x14ac:dyDescent="0.2">
      <c r="A60" s="15"/>
      <c r="B60" s="16" t="s">
        <v>1352</v>
      </c>
      <c r="C60" s="12" t="s">
        <v>4</v>
      </c>
      <c r="D60" s="12"/>
      <c r="E60" s="12" t="s">
        <v>1352</v>
      </c>
      <c r="F60" s="12"/>
      <c r="G60" s="13">
        <v>1750</v>
      </c>
      <c r="H60" s="14">
        <v>5.51</v>
      </c>
    </row>
    <row r="61" spans="1:8" ht="13.5" thickBot="1" x14ac:dyDescent="0.25">
      <c r="A61" s="15"/>
      <c r="B61" s="12"/>
      <c r="C61" s="12"/>
      <c r="D61" s="12"/>
      <c r="E61" s="7" t="s">
        <v>1460</v>
      </c>
      <c r="F61" s="12"/>
      <c r="G61" s="17">
        <v>1750</v>
      </c>
      <c r="H61" s="18">
        <v>5.51</v>
      </c>
    </row>
    <row r="62" spans="1:8" ht="13.5" thickTop="1" x14ac:dyDescent="0.2">
      <c r="A62" s="15"/>
      <c r="B62" s="12"/>
      <c r="C62" s="12"/>
      <c r="D62" s="12"/>
      <c r="E62" s="12"/>
      <c r="F62" s="12"/>
      <c r="G62" s="13"/>
      <c r="H62" s="14"/>
    </row>
    <row r="63" spans="1:8" x14ac:dyDescent="0.2">
      <c r="A63" s="22" t="s">
        <v>5</v>
      </c>
      <c r="B63" s="12"/>
      <c r="C63" s="12"/>
      <c r="D63" s="12"/>
      <c r="E63" s="12"/>
      <c r="F63" s="12"/>
      <c r="G63" s="90">
        <v>-36.72</v>
      </c>
      <c r="H63" s="91">
        <v>-0.12</v>
      </c>
    </row>
    <row r="64" spans="1:8" x14ac:dyDescent="0.2">
      <c r="A64" s="15"/>
      <c r="B64" s="12"/>
      <c r="C64" s="12"/>
      <c r="D64" s="12"/>
      <c r="E64" s="12"/>
      <c r="F64" s="12"/>
      <c r="G64" s="13"/>
      <c r="H64" s="14"/>
    </row>
    <row r="65" spans="1:8" ht="13.5" thickBot="1" x14ac:dyDescent="0.25">
      <c r="A65" s="15"/>
      <c r="B65" s="12"/>
      <c r="C65" s="12"/>
      <c r="D65" s="12"/>
      <c r="E65" s="7" t="s">
        <v>6</v>
      </c>
      <c r="F65" s="12"/>
      <c r="G65" s="17">
        <v>31754.78</v>
      </c>
      <c r="H65" s="18">
        <v>100</v>
      </c>
    </row>
    <row r="66" spans="1:8" ht="13.5" thickTop="1" x14ac:dyDescent="0.2">
      <c r="A66" s="15"/>
      <c r="B66" s="12"/>
      <c r="C66" s="12"/>
      <c r="D66" s="12"/>
      <c r="E66" s="12"/>
      <c r="F66" s="12"/>
      <c r="G66" s="13"/>
      <c r="H66" s="14"/>
    </row>
    <row r="67" spans="1:8" x14ac:dyDescent="0.2">
      <c r="A67" s="25" t="s">
        <v>7</v>
      </c>
      <c r="B67" s="12"/>
      <c r="C67" s="12"/>
      <c r="D67" s="12"/>
      <c r="E67" s="12"/>
      <c r="F67" s="12"/>
      <c r="G67" s="13"/>
      <c r="H67" s="14"/>
    </row>
    <row r="68" spans="1:8" x14ac:dyDescent="0.2">
      <c r="A68" s="15">
        <v>1</v>
      </c>
      <c r="B68" s="12" t="s">
        <v>8</v>
      </c>
      <c r="C68" s="12"/>
      <c r="D68" s="12"/>
      <c r="E68" s="12"/>
      <c r="F68" s="12"/>
      <c r="G68" s="13"/>
      <c r="H68" s="14"/>
    </row>
    <row r="69" spans="1:8" x14ac:dyDescent="0.2">
      <c r="A69" s="15"/>
      <c r="B69" s="12"/>
      <c r="C69" s="12"/>
      <c r="D69" s="12"/>
      <c r="E69" s="12"/>
      <c r="F69" s="12"/>
      <c r="G69" s="13"/>
      <c r="H69" s="14"/>
    </row>
    <row r="70" spans="1:8" x14ac:dyDescent="0.2">
      <c r="A70" s="15">
        <v>2</v>
      </c>
      <c r="B70" s="12" t="s">
        <v>9</v>
      </c>
      <c r="C70" s="12"/>
      <c r="D70" s="12"/>
      <c r="E70" s="12"/>
      <c r="F70" s="12"/>
      <c r="G70" s="13"/>
      <c r="H70" s="14"/>
    </row>
    <row r="71" spans="1:8" x14ac:dyDescent="0.2">
      <c r="A71" s="15"/>
      <c r="B71" s="12"/>
      <c r="C71" s="12"/>
      <c r="D71" s="12"/>
      <c r="E71" s="12"/>
      <c r="F71" s="12"/>
      <c r="G71" s="13"/>
      <c r="H71" s="14"/>
    </row>
    <row r="72" spans="1:8" x14ac:dyDescent="0.2">
      <c r="A72" s="15">
        <v>3</v>
      </c>
      <c r="B72" s="12" t="s">
        <v>566</v>
      </c>
      <c r="C72" s="12"/>
      <c r="D72" s="12"/>
      <c r="E72" s="12"/>
      <c r="F72" s="12"/>
      <c r="G72" s="13"/>
      <c r="H72" s="14"/>
    </row>
    <row r="73" spans="1:8" x14ac:dyDescent="0.2">
      <c r="A73" s="28"/>
      <c r="B73" s="29"/>
      <c r="C73" s="29"/>
      <c r="D73" s="29"/>
      <c r="E73" s="29"/>
      <c r="F73" s="29"/>
      <c r="G73" s="30"/>
      <c r="H73" s="31"/>
    </row>
  </sheetData>
  <customSheetViews>
    <customSheetView guid="{A86ADA93-E1B8-41D6-BE06-75F0585B8915}" showRuler="0" topLeftCell="A49">
      <selection activeCell="H65" sqref="H65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49">
      <selection activeCell="H65" sqref="H65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9"/>
  <sheetViews>
    <sheetView topLeftCell="A19" workbookViewId="0">
      <selection activeCell="C49" sqref="C4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17.2851562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423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26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0.1075</v>
      </c>
      <c r="C6" s="46" t="s">
        <v>424</v>
      </c>
      <c r="D6" s="46" t="s">
        <v>69</v>
      </c>
      <c r="E6" s="46" t="s">
        <v>1468</v>
      </c>
      <c r="F6" s="46">
        <v>300</v>
      </c>
      <c r="G6" s="47">
        <v>2990.29</v>
      </c>
      <c r="H6" s="48">
        <v>4.91</v>
      </c>
    </row>
    <row r="7" spans="1:8" x14ac:dyDescent="0.15">
      <c r="A7" s="49"/>
      <c r="B7" s="50">
        <v>8.9499999999999996E-2</v>
      </c>
      <c r="C7" s="46" t="s">
        <v>425</v>
      </c>
      <c r="D7" s="46" t="s">
        <v>32</v>
      </c>
      <c r="E7" s="46" t="s">
        <v>1472</v>
      </c>
      <c r="F7" s="46">
        <v>300</v>
      </c>
      <c r="G7" s="47">
        <v>2832.42</v>
      </c>
      <c r="H7" s="48">
        <v>4.6500000000000004</v>
      </c>
    </row>
    <row r="8" spans="1:8" x14ac:dyDescent="0.15">
      <c r="A8" s="49"/>
      <c r="B8" s="50">
        <v>0.11849999999999999</v>
      </c>
      <c r="C8" s="46" t="s">
        <v>426</v>
      </c>
      <c r="D8" s="46" t="s">
        <v>427</v>
      </c>
      <c r="E8" s="46" t="s">
        <v>100</v>
      </c>
      <c r="F8" s="46">
        <v>250</v>
      </c>
      <c r="G8" s="47">
        <v>2490.91</v>
      </c>
      <c r="H8" s="48">
        <v>4.09</v>
      </c>
    </row>
    <row r="9" spans="1:8" x14ac:dyDescent="0.15">
      <c r="A9" s="49"/>
      <c r="B9" s="50">
        <v>0.10249999999999999</v>
      </c>
      <c r="C9" s="46" t="s">
        <v>428</v>
      </c>
      <c r="D9" s="46" t="s">
        <v>429</v>
      </c>
      <c r="E9" s="46" t="s">
        <v>100</v>
      </c>
      <c r="F9" s="46">
        <v>250</v>
      </c>
      <c r="G9" s="47">
        <v>2478.96</v>
      </c>
      <c r="H9" s="48">
        <v>4.07</v>
      </c>
    </row>
    <row r="10" spans="1:8" x14ac:dyDescent="0.15">
      <c r="A10" s="49"/>
      <c r="B10" s="50">
        <v>9.0999999999999998E-2</v>
      </c>
      <c r="C10" s="46" t="s">
        <v>430</v>
      </c>
      <c r="D10" s="46" t="s">
        <v>175</v>
      </c>
      <c r="E10" s="46" t="s">
        <v>35</v>
      </c>
      <c r="F10" s="46">
        <v>250</v>
      </c>
      <c r="G10" s="47">
        <v>2386.67</v>
      </c>
      <c r="H10" s="48">
        <v>3.92</v>
      </c>
    </row>
    <row r="11" spans="1:8" x14ac:dyDescent="0.15">
      <c r="A11" s="49"/>
      <c r="B11" s="50">
        <v>8.4000000000000005E-2</v>
      </c>
      <c r="C11" s="46" t="s">
        <v>114</v>
      </c>
      <c r="D11" s="46" t="s">
        <v>115</v>
      </c>
      <c r="E11" s="46" t="s">
        <v>1472</v>
      </c>
      <c r="F11" s="46">
        <v>250</v>
      </c>
      <c r="G11" s="47">
        <v>2362.33</v>
      </c>
      <c r="H11" s="48">
        <v>3.88</v>
      </c>
    </row>
    <row r="12" spans="1:8" x14ac:dyDescent="0.15">
      <c r="A12" s="49"/>
      <c r="B12" s="50">
        <v>8.9499999999999996E-2</v>
      </c>
      <c r="C12" s="46" t="s">
        <v>431</v>
      </c>
      <c r="D12" s="46" t="s">
        <v>30</v>
      </c>
      <c r="E12" s="46" t="s">
        <v>1472</v>
      </c>
      <c r="F12" s="46">
        <v>250</v>
      </c>
      <c r="G12" s="47">
        <v>2292.09</v>
      </c>
      <c r="H12" s="48">
        <v>3.77</v>
      </c>
    </row>
    <row r="13" spans="1:8" x14ac:dyDescent="0.15">
      <c r="A13" s="49"/>
      <c r="B13" s="50">
        <v>0.1103</v>
      </c>
      <c r="C13" s="46" t="s">
        <v>432</v>
      </c>
      <c r="D13" s="46" t="s">
        <v>433</v>
      </c>
      <c r="E13" s="46" t="s">
        <v>434</v>
      </c>
      <c r="F13" s="46">
        <v>186</v>
      </c>
      <c r="G13" s="47">
        <v>1810.12</v>
      </c>
      <c r="H13" s="48">
        <v>2.97</v>
      </c>
    </row>
    <row r="14" spans="1:8" x14ac:dyDescent="0.15">
      <c r="A14" s="49"/>
      <c r="B14" s="50">
        <v>0.04</v>
      </c>
      <c r="C14" s="46" t="s">
        <v>435</v>
      </c>
      <c r="D14" s="46" t="s">
        <v>44</v>
      </c>
      <c r="E14" s="46" t="s">
        <v>45</v>
      </c>
      <c r="F14" s="46">
        <v>150</v>
      </c>
      <c r="G14" s="47">
        <v>1543.91</v>
      </c>
      <c r="H14" s="48">
        <v>2.54</v>
      </c>
    </row>
    <row r="15" spans="1:8" x14ac:dyDescent="0.15">
      <c r="A15" s="49"/>
      <c r="B15" s="50">
        <v>0.11849999999999999</v>
      </c>
      <c r="C15" s="46" t="s">
        <v>426</v>
      </c>
      <c r="D15" s="46" t="s">
        <v>99</v>
      </c>
      <c r="E15" s="46" t="s">
        <v>100</v>
      </c>
      <c r="F15" s="46">
        <v>150</v>
      </c>
      <c r="G15" s="47">
        <v>1497.27</v>
      </c>
      <c r="H15" s="48">
        <v>2.46</v>
      </c>
    </row>
    <row r="16" spans="1:8" x14ac:dyDescent="0.15">
      <c r="A16" s="49"/>
      <c r="B16" s="50">
        <v>9.7000000000000003E-2</v>
      </c>
      <c r="C16" s="46" t="s">
        <v>436</v>
      </c>
      <c r="D16" s="46" t="s">
        <v>437</v>
      </c>
      <c r="E16" s="46" t="s">
        <v>1472</v>
      </c>
      <c r="F16" s="46">
        <v>120</v>
      </c>
      <c r="G16" s="47">
        <v>1196.83</v>
      </c>
      <c r="H16" s="48">
        <v>1.97</v>
      </c>
    </row>
    <row r="17" spans="1:8" x14ac:dyDescent="0.15">
      <c r="A17" s="49"/>
      <c r="B17" s="50">
        <v>0.10059999999999999</v>
      </c>
      <c r="C17" s="46" t="s">
        <v>438</v>
      </c>
      <c r="D17" s="46" t="s">
        <v>439</v>
      </c>
      <c r="E17" s="46" t="s">
        <v>65</v>
      </c>
      <c r="F17" s="46">
        <v>100</v>
      </c>
      <c r="G17" s="47">
        <v>992.31</v>
      </c>
      <c r="H17" s="48">
        <v>1.63</v>
      </c>
    </row>
    <row r="18" spans="1:8" x14ac:dyDescent="0.15">
      <c r="A18" s="49"/>
      <c r="B18" s="50">
        <v>0.1125</v>
      </c>
      <c r="C18" s="46" t="s">
        <v>440</v>
      </c>
      <c r="D18" s="46" t="s">
        <v>441</v>
      </c>
      <c r="E18" s="46" t="s">
        <v>97</v>
      </c>
      <c r="F18" s="46">
        <v>70000</v>
      </c>
      <c r="G18" s="47">
        <v>710.82</v>
      </c>
      <c r="H18" s="48">
        <v>1.17</v>
      </c>
    </row>
    <row r="19" spans="1:8" x14ac:dyDescent="0.15">
      <c r="A19" s="49"/>
      <c r="B19" s="50">
        <v>0.115</v>
      </c>
      <c r="C19" s="46" t="s">
        <v>84</v>
      </c>
      <c r="D19" s="46" t="s">
        <v>206</v>
      </c>
      <c r="E19" s="46" t="s">
        <v>88</v>
      </c>
      <c r="F19" s="46">
        <v>600</v>
      </c>
      <c r="G19" s="47">
        <v>604.61</v>
      </c>
      <c r="H19" s="48">
        <v>0.99</v>
      </c>
    </row>
    <row r="20" spans="1:8" x14ac:dyDescent="0.15">
      <c r="A20" s="49"/>
      <c r="B20" s="50">
        <v>0.11</v>
      </c>
      <c r="C20" s="46" t="s">
        <v>442</v>
      </c>
      <c r="D20" s="46" t="s">
        <v>443</v>
      </c>
      <c r="E20" s="46" t="s">
        <v>1468</v>
      </c>
      <c r="F20" s="46">
        <v>50</v>
      </c>
      <c r="G20" s="47">
        <v>503.78</v>
      </c>
      <c r="H20" s="48">
        <v>0.83</v>
      </c>
    </row>
    <row r="21" spans="1:8" x14ac:dyDescent="0.15">
      <c r="A21" s="49"/>
      <c r="B21" s="50">
        <v>8.3400000000000002E-2</v>
      </c>
      <c r="C21" s="46" t="s">
        <v>114</v>
      </c>
      <c r="D21" s="46" t="s">
        <v>184</v>
      </c>
      <c r="E21" s="46" t="s">
        <v>1472</v>
      </c>
      <c r="F21" s="46">
        <v>50</v>
      </c>
      <c r="G21" s="47">
        <v>469.64</v>
      </c>
      <c r="H21" s="48">
        <v>0.77</v>
      </c>
    </row>
    <row r="22" spans="1:8" x14ac:dyDescent="0.15">
      <c r="A22" s="49"/>
      <c r="B22" s="51" t="s">
        <v>57</v>
      </c>
      <c r="C22" s="46" t="s">
        <v>444</v>
      </c>
      <c r="D22" s="46" t="s">
        <v>445</v>
      </c>
      <c r="E22" s="46" t="s">
        <v>56</v>
      </c>
      <c r="F22" s="46">
        <v>393</v>
      </c>
      <c r="G22" s="47">
        <v>427.23</v>
      </c>
      <c r="H22" s="48">
        <v>0.7</v>
      </c>
    </row>
    <row r="23" spans="1:8" x14ac:dyDescent="0.15">
      <c r="A23" s="49"/>
      <c r="B23" s="51" t="s">
        <v>57</v>
      </c>
      <c r="C23" s="46" t="s">
        <v>446</v>
      </c>
      <c r="D23" s="46" t="s">
        <v>447</v>
      </c>
      <c r="E23" s="46" t="s">
        <v>56</v>
      </c>
      <c r="F23" s="46">
        <v>10</v>
      </c>
      <c r="G23" s="47">
        <v>120.83</v>
      </c>
      <c r="H23" s="48">
        <v>0.2</v>
      </c>
    </row>
    <row r="24" spans="1:8" x14ac:dyDescent="0.15">
      <c r="A24" s="49"/>
      <c r="B24" s="50">
        <v>9.7500000000000003E-2</v>
      </c>
      <c r="C24" s="46" t="s">
        <v>448</v>
      </c>
      <c r="D24" s="46" t="s">
        <v>449</v>
      </c>
      <c r="E24" s="46" t="s">
        <v>1472</v>
      </c>
      <c r="F24" s="46">
        <v>230</v>
      </c>
      <c r="G24" s="47">
        <v>23.11</v>
      </c>
      <c r="H24" s="48">
        <v>0.04</v>
      </c>
    </row>
    <row r="25" spans="1:8" x14ac:dyDescent="0.15">
      <c r="A25" s="49"/>
      <c r="B25" s="50">
        <v>0.105</v>
      </c>
      <c r="C25" s="46" t="s">
        <v>84</v>
      </c>
      <c r="D25" s="46" t="s">
        <v>1467</v>
      </c>
      <c r="E25" s="46" t="s">
        <v>1468</v>
      </c>
      <c r="F25" s="46">
        <v>3346</v>
      </c>
      <c r="G25" s="47">
        <v>19.96</v>
      </c>
      <c r="H25" s="48">
        <v>0.03</v>
      </c>
    </row>
    <row r="26" spans="1:8" ht="9.75" thickBot="1" x14ac:dyDescent="0.2">
      <c r="A26" s="49"/>
      <c r="B26" s="46"/>
      <c r="C26" s="46"/>
      <c r="D26" s="46"/>
      <c r="E26" s="40" t="s">
        <v>1460</v>
      </c>
      <c r="F26" s="46"/>
      <c r="G26" s="52">
        <v>27754.09</v>
      </c>
      <c r="H26" s="53">
        <v>45.59</v>
      </c>
    </row>
    <row r="27" spans="1:8" ht="13.5" thickTop="1" x14ac:dyDescent="0.2">
      <c r="A27" s="49"/>
      <c r="B27" s="115" t="s">
        <v>450</v>
      </c>
      <c r="C27" s="113"/>
      <c r="D27" s="46"/>
      <c r="E27" s="46"/>
      <c r="F27" s="46"/>
      <c r="G27" s="47"/>
      <c r="H27" s="48"/>
    </row>
    <row r="28" spans="1:8" x14ac:dyDescent="0.15">
      <c r="A28" s="49"/>
      <c r="B28" s="51" t="s">
        <v>57</v>
      </c>
      <c r="C28" s="46" t="s">
        <v>132</v>
      </c>
      <c r="D28" s="46" t="s">
        <v>133</v>
      </c>
      <c r="E28" s="46" t="s">
        <v>45</v>
      </c>
      <c r="F28" s="46">
        <v>700</v>
      </c>
      <c r="G28" s="47">
        <v>5315.98</v>
      </c>
      <c r="H28" s="48">
        <v>8.74</v>
      </c>
    </row>
    <row r="29" spans="1:8" x14ac:dyDescent="0.15">
      <c r="A29" s="49"/>
      <c r="B29" s="50">
        <v>9.4799999999999995E-2</v>
      </c>
      <c r="C29" s="46" t="s">
        <v>451</v>
      </c>
      <c r="D29" s="46" t="s">
        <v>452</v>
      </c>
      <c r="E29" s="46" t="s">
        <v>60</v>
      </c>
      <c r="F29" s="46">
        <v>520</v>
      </c>
      <c r="G29" s="47">
        <v>5073.1099999999997</v>
      </c>
      <c r="H29" s="48">
        <v>8.34</v>
      </c>
    </row>
    <row r="30" spans="1:8" x14ac:dyDescent="0.15">
      <c r="A30" s="49"/>
      <c r="B30" s="50">
        <v>0.11899999999999999</v>
      </c>
      <c r="C30" s="46" t="s">
        <v>453</v>
      </c>
      <c r="D30" s="46" t="s">
        <v>454</v>
      </c>
      <c r="E30" s="46" t="s">
        <v>455</v>
      </c>
      <c r="F30" s="46">
        <v>25</v>
      </c>
      <c r="G30" s="47">
        <v>2491.66</v>
      </c>
      <c r="H30" s="48">
        <v>4.09</v>
      </c>
    </row>
    <row r="31" spans="1:8" x14ac:dyDescent="0.15">
      <c r="A31" s="49"/>
      <c r="B31" s="50">
        <v>0.10249999999999999</v>
      </c>
      <c r="C31" s="46" t="s">
        <v>451</v>
      </c>
      <c r="D31" s="46" t="s">
        <v>456</v>
      </c>
      <c r="E31" s="46" t="s">
        <v>60</v>
      </c>
      <c r="F31" s="46">
        <v>50</v>
      </c>
      <c r="G31" s="47">
        <v>498.3</v>
      </c>
      <c r="H31" s="48">
        <v>0.82</v>
      </c>
    </row>
    <row r="32" spans="1:8" ht="9.75" thickBot="1" x14ac:dyDescent="0.2">
      <c r="A32" s="49"/>
      <c r="B32" s="46"/>
      <c r="C32" s="46"/>
      <c r="D32" s="46"/>
      <c r="E32" s="40" t="s">
        <v>1460</v>
      </c>
      <c r="F32" s="46"/>
      <c r="G32" s="52">
        <v>13379.05</v>
      </c>
      <c r="H32" s="53">
        <v>21.99</v>
      </c>
    </row>
    <row r="33" spans="1:8" ht="9.75" thickTop="1" x14ac:dyDescent="0.15">
      <c r="A33" s="49"/>
      <c r="B33" s="46"/>
      <c r="C33" s="46"/>
      <c r="D33" s="46"/>
      <c r="E33" s="46"/>
      <c r="F33" s="46"/>
      <c r="G33" s="47"/>
      <c r="H33" s="48"/>
    </row>
    <row r="34" spans="1:8" x14ac:dyDescent="0.15">
      <c r="A34" s="112" t="s">
        <v>154</v>
      </c>
      <c r="B34" s="124"/>
      <c r="C34" s="124"/>
      <c r="D34" s="46"/>
      <c r="E34" s="46"/>
      <c r="F34" s="46"/>
      <c r="G34" s="47"/>
      <c r="H34" s="48"/>
    </row>
    <row r="35" spans="1:8" ht="12.75" x14ac:dyDescent="0.2">
      <c r="A35" s="49"/>
      <c r="B35" s="114" t="s">
        <v>155</v>
      </c>
      <c r="C35" s="113"/>
      <c r="D35" s="46"/>
      <c r="E35" s="46"/>
      <c r="F35" s="46"/>
      <c r="G35" s="47"/>
      <c r="H35" s="48"/>
    </row>
    <row r="36" spans="1:8" x14ac:dyDescent="0.15">
      <c r="A36" s="49"/>
      <c r="B36" s="51" t="s">
        <v>209</v>
      </c>
      <c r="C36" s="46" t="s">
        <v>211</v>
      </c>
      <c r="D36" s="46" t="s">
        <v>212</v>
      </c>
      <c r="E36" s="46" t="s">
        <v>159</v>
      </c>
      <c r="F36" s="46">
        <v>6500</v>
      </c>
      <c r="G36" s="47">
        <v>5944.42</v>
      </c>
      <c r="H36" s="48">
        <v>9.77</v>
      </c>
    </row>
    <row r="37" spans="1:8" x14ac:dyDescent="0.15">
      <c r="A37" s="49"/>
      <c r="B37" s="51" t="s">
        <v>209</v>
      </c>
      <c r="C37" s="46" t="s">
        <v>384</v>
      </c>
      <c r="D37" s="46" t="s">
        <v>457</v>
      </c>
      <c r="E37" s="46" t="s">
        <v>159</v>
      </c>
      <c r="F37" s="46">
        <v>2500</v>
      </c>
      <c r="G37" s="47">
        <v>2405.84</v>
      </c>
      <c r="H37" s="48">
        <v>3.95</v>
      </c>
    </row>
    <row r="38" spans="1:8" x14ac:dyDescent="0.15">
      <c r="A38" s="49"/>
      <c r="B38" s="51" t="s">
        <v>209</v>
      </c>
      <c r="C38" s="46" t="s">
        <v>213</v>
      </c>
      <c r="D38" s="46" t="s">
        <v>458</v>
      </c>
      <c r="E38" s="46" t="s">
        <v>459</v>
      </c>
      <c r="F38" s="46">
        <v>2500</v>
      </c>
      <c r="G38" s="47">
        <v>2399.91</v>
      </c>
      <c r="H38" s="48">
        <v>3.94</v>
      </c>
    </row>
    <row r="39" spans="1:8" x14ac:dyDescent="0.15">
      <c r="A39" s="49"/>
      <c r="B39" s="51" t="s">
        <v>209</v>
      </c>
      <c r="C39" s="46" t="s">
        <v>217</v>
      </c>
      <c r="D39" s="46" t="s">
        <v>218</v>
      </c>
      <c r="E39" s="46" t="s">
        <v>159</v>
      </c>
      <c r="F39" s="46">
        <v>2500</v>
      </c>
      <c r="G39" s="47">
        <v>2286.75</v>
      </c>
      <c r="H39" s="48">
        <v>3.76</v>
      </c>
    </row>
    <row r="40" spans="1:8" x14ac:dyDescent="0.15">
      <c r="A40" s="49"/>
      <c r="B40" s="51" t="s">
        <v>209</v>
      </c>
      <c r="C40" s="46" t="s">
        <v>225</v>
      </c>
      <c r="D40" s="46" t="s">
        <v>226</v>
      </c>
      <c r="E40" s="46" t="s">
        <v>159</v>
      </c>
      <c r="F40" s="46">
        <v>2000</v>
      </c>
      <c r="G40" s="47">
        <v>1831.13</v>
      </c>
      <c r="H40" s="48">
        <v>3.01</v>
      </c>
    </row>
    <row r="41" spans="1:8" x14ac:dyDescent="0.15">
      <c r="A41" s="49"/>
      <c r="B41" s="51" t="s">
        <v>209</v>
      </c>
      <c r="C41" s="46" t="s">
        <v>243</v>
      </c>
      <c r="D41" s="46" t="s">
        <v>460</v>
      </c>
      <c r="E41" s="46" t="s">
        <v>161</v>
      </c>
      <c r="F41" s="46">
        <v>1000</v>
      </c>
      <c r="G41" s="47">
        <v>963.51</v>
      </c>
      <c r="H41" s="48">
        <v>1.58</v>
      </c>
    </row>
    <row r="42" spans="1:8" ht="9.75" thickBot="1" x14ac:dyDescent="0.2">
      <c r="A42" s="49"/>
      <c r="B42" s="46"/>
      <c r="C42" s="46"/>
      <c r="D42" s="46"/>
      <c r="E42" s="40" t="s">
        <v>1460</v>
      </c>
      <c r="F42" s="46"/>
      <c r="G42" s="52">
        <v>15831.56</v>
      </c>
      <c r="H42" s="53">
        <v>26.01</v>
      </c>
    </row>
    <row r="43" spans="1:8" ht="9.75" thickTop="1" x14ac:dyDescent="0.15">
      <c r="A43" s="49"/>
      <c r="B43" s="46"/>
      <c r="C43" s="46"/>
      <c r="D43" s="46"/>
      <c r="E43" s="46"/>
      <c r="F43" s="46"/>
      <c r="G43" s="47"/>
      <c r="H43" s="48"/>
    </row>
    <row r="44" spans="1:8" x14ac:dyDescent="0.15">
      <c r="A44" s="49"/>
      <c r="B44" s="51" t="s">
        <v>1352</v>
      </c>
      <c r="C44" s="46" t="s">
        <v>4</v>
      </c>
      <c r="D44" s="46"/>
      <c r="E44" s="46" t="s">
        <v>1352</v>
      </c>
      <c r="F44" s="46"/>
      <c r="G44" s="47">
        <v>350</v>
      </c>
      <c r="H44" s="48">
        <v>0.57999999999999996</v>
      </c>
    </row>
    <row r="45" spans="1:8" ht="9.75" thickBot="1" x14ac:dyDescent="0.2">
      <c r="A45" s="49"/>
      <c r="B45" s="46"/>
      <c r="C45" s="46"/>
      <c r="D45" s="46"/>
      <c r="E45" s="40" t="s">
        <v>1460</v>
      </c>
      <c r="F45" s="46"/>
      <c r="G45" s="52">
        <v>350</v>
      </c>
      <c r="H45" s="53">
        <v>0.57999999999999996</v>
      </c>
    </row>
    <row r="46" spans="1:8" ht="9.75" thickTop="1" x14ac:dyDescent="0.15">
      <c r="A46" s="49"/>
      <c r="B46" s="46"/>
      <c r="C46" s="46"/>
      <c r="D46" s="46"/>
      <c r="E46" s="46"/>
      <c r="F46" s="46"/>
      <c r="G46" s="47"/>
      <c r="H46" s="48"/>
    </row>
    <row r="47" spans="1:8" x14ac:dyDescent="0.15">
      <c r="A47" s="54" t="s">
        <v>5</v>
      </c>
      <c r="B47" s="46"/>
      <c r="C47" s="46"/>
      <c r="D47" s="46"/>
      <c r="E47" s="46"/>
      <c r="F47" s="46"/>
      <c r="G47" s="55">
        <v>3538.44</v>
      </c>
      <c r="H47" s="56">
        <v>5.83</v>
      </c>
    </row>
    <row r="48" spans="1:8" x14ac:dyDescent="0.15">
      <c r="A48" s="49"/>
      <c r="B48" s="46"/>
      <c r="C48" s="46"/>
      <c r="D48" s="46"/>
      <c r="E48" s="46"/>
      <c r="F48" s="46"/>
      <c r="G48" s="47"/>
      <c r="H48" s="48"/>
    </row>
    <row r="49" spans="1:8" ht="9.75" thickBot="1" x14ac:dyDescent="0.2">
      <c r="A49" s="49"/>
      <c r="B49" s="46"/>
      <c r="C49" s="46"/>
      <c r="D49" s="46"/>
      <c r="E49" s="40" t="s">
        <v>6</v>
      </c>
      <c r="F49" s="46"/>
      <c r="G49" s="52">
        <v>60853.14</v>
      </c>
      <c r="H49" s="53">
        <v>100</v>
      </c>
    </row>
    <row r="50" spans="1:8" ht="9.75" thickTop="1" x14ac:dyDescent="0.15">
      <c r="A50" s="49"/>
      <c r="B50" s="46"/>
      <c r="C50" s="46"/>
      <c r="D50" s="46"/>
      <c r="E50" s="46"/>
      <c r="F50" s="46"/>
      <c r="G50" s="47"/>
      <c r="H50" s="48"/>
    </row>
    <row r="51" spans="1:8" x14ac:dyDescent="0.15">
      <c r="A51" s="58" t="s">
        <v>7</v>
      </c>
      <c r="B51" s="46"/>
      <c r="C51" s="46"/>
      <c r="D51" s="46"/>
      <c r="E51" s="46"/>
      <c r="F51" s="46"/>
      <c r="G51" s="47"/>
      <c r="H51" s="48"/>
    </row>
    <row r="52" spans="1:8" x14ac:dyDescent="0.15">
      <c r="A52" s="49">
        <v>1</v>
      </c>
      <c r="B52" s="46" t="s">
        <v>461</v>
      </c>
      <c r="C52" s="46"/>
      <c r="D52" s="46"/>
      <c r="E52" s="46"/>
      <c r="F52" s="46"/>
      <c r="G52" s="47"/>
      <c r="H52" s="48"/>
    </row>
    <row r="53" spans="1:8" x14ac:dyDescent="0.15">
      <c r="A53" s="49"/>
      <c r="B53" s="46"/>
      <c r="C53" s="46"/>
      <c r="D53" s="46"/>
      <c r="E53" s="46"/>
      <c r="F53" s="46"/>
      <c r="G53" s="47"/>
      <c r="H53" s="48"/>
    </row>
    <row r="54" spans="1:8" x14ac:dyDescent="0.15">
      <c r="A54" s="49">
        <v>2</v>
      </c>
      <c r="B54" s="46" t="s">
        <v>9</v>
      </c>
      <c r="C54" s="46"/>
      <c r="D54" s="46"/>
      <c r="E54" s="46"/>
      <c r="F54" s="46"/>
      <c r="G54" s="47"/>
      <c r="H54" s="48"/>
    </row>
    <row r="55" spans="1:8" x14ac:dyDescent="0.15">
      <c r="A55" s="49"/>
      <c r="B55" s="46"/>
      <c r="C55" s="46"/>
      <c r="D55" s="46"/>
      <c r="E55" s="46"/>
      <c r="F55" s="46"/>
      <c r="G55" s="47"/>
      <c r="H55" s="48"/>
    </row>
    <row r="56" spans="1:8" x14ac:dyDescent="0.15">
      <c r="A56" s="49">
        <v>3</v>
      </c>
      <c r="B56" s="46" t="s">
        <v>11</v>
      </c>
      <c r="C56" s="46"/>
      <c r="D56" s="46"/>
      <c r="E56" s="46"/>
      <c r="F56" s="46"/>
      <c r="G56" s="47"/>
      <c r="H56" s="48"/>
    </row>
    <row r="57" spans="1:8" x14ac:dyDescent="0.15">
      <c r="A57" s="49"/>
      <c r="B57" s="46" t="s">
        <v>167</v>
      </c>
      <c r="C57" s="46"/>
      <c r="D57" s="46"/>
      <c r="E57" s="46"/>
      <c r="F57" s="46"/>
      <c r="G57" s="47"/>
      <c r="H57" s="48"/>
    </row>
    <row r="58" spans="1:8" x14ac:dyDescent="0.15">
      <c r="A58" s="49"/>
      <c r="B58" s="46" t="s">
        <v>13</v>
      </c>
      <c r="C58" s="46"/>
      <c r="D58" s="46"/>
      <c r="E58" s="46"/>
      <c r="F58" s="46"/>
      <c r="G58" s="47"/>
      <c r="H58" s="48"/>
    </row>
    <row r="59" spans="1:8" x14ac:dyDescent="0.15">
      <c r="A59" s="59"/>
      <c r="B59" s="60"/>
      <c r="C59" s="60"/>
      <c r="D59" s="60"/>
      <c r="E59" s="60"/>
      <c r="F59" s="60"/>
      <c r="G59" s="61"/>
      <c r="H59" s="62"/>
    </row>
  </sheetData>
  <customSheetViews>
    <customSheetView guid="{A86ADA93-E1B8-41D6-BE06-75F0585B8915}" showRuler="0" topLeftCell="A31">
      <selection activeCell="C49" sqref="C4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49" sqref="C49"/>
      <pageMargins left="0.75" right="0.75" top="1" bottom="1" header="0.5" footer="0.5"/>
      <pageSetup orientation="portrait" r:id="rId2"/>
      <headerFooter alignWithMargins="0"/>
    </customSheetView>
  </customSheetViews>
  <mergeCells count="7">
    <mergeCell ref="B27:C27"/>
    <mergeCell ref="A34:C34"/>
    <mergeCell ref="B35:C35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92"/>
  <sheetViews>
    <sheetView topLeftCell="A134" workbookViewId="0">
      <selection activeCell="B160" sqref="B160"/>
    </sheetView>
  </sheetViews>
  <sheetFormatPr defaultRowHeight="12.75" x14ac:dyDescent="0.2"/>
  <cols>
    <col min="1" max="1" width="2.7109375" style="6" customWidth="1"/>
    <col min="2" max="2" width="43.28515625" style="6" customWidth="1"/>
    <col min="3" max="3" width="33.85546875" style="6" customWidth="1"/>
    <col min="4" max="4" width="12.7109375" style="6" bestFit="1" customWidth="1"/>
    <col min="5" max="5" width="20.42578125" style="6" bestFit="1" customWidth="1"/>
    <col min="6" max="6" width="8.7109375" style="6" customWidth="1"/>
    <col min="7" max="7" width="11.42578125" style="32" customWidth="1"/>
    <col min="8" max="8" width="9.5703125" style="33" customWidth="1"/>
    <col min="9" max="9" width="9.140625" style="66"/>
    <col min="10" max="16384" width="9.140625" style="6"/>
  </cols>
  <sheetData>
    <row r="1" spans="1:8" x14ac:dyDescent="0.2">
      <c r="A1" s="1"/>
      <c r="B1" s="2"/>
      <c r="C1" s="3" t="s">
        <v>276</v>
      </c>
      <c r="D1" s="2"/>
      <c r="E1" s="2"/>
      <c r="F1" s="2"/>
      <c r="G1" s="4"/>
      <c r="H1" s="5"/>
    </row>
    <row r="2" spans="1:8" ht="38.25" x14ac:dyDescent="0.2">
      <c r="A2" s="116" t="s">
        <v>1344</v>
      </c>
      <c r="B2" s="117"/>
      <c r="C2" s="117"/>
      <c r="D2" s="7" t="s">
        <v>1345</v>
      </c>
      <c r="E2" s="8" t="s">
        <v>1346</v>
      </c>
      <c r="F2" s="9" t="s">
        <v>1347</v>
      </c>
      <c r="G2" s="10" t="s">
        <v>1348</v>
      </c>
      <c r="H2" s="11" t="s">
        <v>1349</v>
      </c>
    </row>
    <row r="3" spans="1:8" x14ac:dyDescent="0.2">
      <c r="A3" s="118" t="s">
        <v>1350</v>
      </c>
      <c r="B3" s="119"/>
      <c r="C3" s="119"/>
      <c r="D3" s="12"/>
      <c r="E3" s="12"/>
      <c r="F3" s="12"/>
      <c r="G3" s="13"/>
      <c r="H3" s="14"/>
    </row>
    <row r="4" spans="1:8" x14ac:dyDescent="0.2">
      <c r="A4" s="15"/>
      <c r="B4" s="120" t="s">
        <v>1351</v>
      </c>
      <c r="C4" s="119"/>
      <c r="D4" s="12"/>
      <c r="E4" s="12"/>
      <c r="F4" s="12"/>
      <c r="G4" s="13"/>
      <c r="H4" s="14"/>
    </row>
    <row r="5" spans="1:8" x14ac:dyDescent="0.2">
      <c r="A5" s="15"/>
      <c r="B5" s="16" t="s">
        <v>1352</v>
      </c>
      <c r="C5" s="12" t="s">
        <v>280</v>
      </c>
      <c r="D5" s="12" t="s">
        <v>281</v>
      </c>
      <c r="E5" s="12" t="s">
        <v>1358</v>
      </c>
      <c r="F5" s="12">
        <v>112875</v>
      </c>
      <c r="G5" s="13">
        <v>2859.35</v>
      </c>
      <c r="H5" s="14">
        <v>7.29</v>
      </c>
    </row>
    <row r="6" spans="1:8" x14ac:dyDescent="0.2">
      <c r="A6" s="15"/>
      <c r="B6" s="16" t="s">
        <v>1352</v>
      </c>
      <c r="C6" s="12" t="s">
        <v>282</v>
      </c>
      <c r="D6" s="12" t="s">
        <v>283</v>
      </c>
      <c r="E6" s="12" t="s">
        <v>1454</v>
      </c>
      <c r="F6" s="12">
        <v>1562000</v>
      </c>
      <c r="G6" s="13">
        <v>2556.9899999999998</v>
      </c>
      <c r="H6" s="14">
        <v>6.52</v>
      </c>
    </row>
    <row r="7" spans="1:8" x14ac:dyDescent="0.2">
      <c r="A7" s="15"/>
      <c r="B7" s="16" t="s">
        <v>1352</v>
      </c>
      <c r="C7" s="12" t="s">
        <v>284</v>
      </c>
      <c r="D7" s="12" t="s">
        <v>285</v>
      </c>
      <c r="E7" s="12" t="s">
        <v>1361</v>
      </c>
      <c r="F7" s="12">
        <v>810000</v>
      </c>
      <c r="G7" s="13">
        <v>2327.54</v>
      </c>
      <c r="H7" s="14">
        <v>5.94</v>
      </c>
    </row>
    <row r="8" spans="1:8" x14ac:dyDescent="0.2">
      <c r="A8" s="15"/>
      <c r="B8" s="16" t="s">
        <v>1352</v>
      </c>
      <c r="C8" s="12" t="s">
        <v>170</v>
      </c>
      <c r="D8" s="12" t="s">
        <v>286</v>
      </c>
      <c r="E8" s="12" t="s">
        <v>1368</v>
      </c>
      <c r="F8" s="12">
        <v>1084000</v>
      </c>
      <c r="G8" s="13">
        <v>1418.96</v>
      </c>
      <c r="H8" s="14">
        <v>3.62</v>
      </c>
    </row>
    <row r="9" spans="1:8" x14ac:dyDescent="0.2">
      <c r="A9" s="15"/>
      <c r="B9" s="16" t="s">
        <v>1352</v>
      </c>
      <c r="C9" s="12" t="s">
        <v>1366</v>
      </c>
      <c r="D9" s="12" t="s">
        <v>1367</v>
      </c>
      <c r="E9" s="12" t="s">
        <v>1368</v>
      </c>
      <c r="F9" s="12">
        <v>158750</v>
      </c>
      <c r="G9" s="13">
        <v>1213.25</v>
      </c>
      <c r="H9" s="14">
        <v>3.1</v>
      </c>
    </row>
    <row r="10" spans="1:8" x14ac:dyDescent="0.2">
      <c r="A10" s="15"/>
      <c r="B10" s="16" t="s">
        <v>1352</v>
      </c>
      <c r="C10" s="12" t="s">
        <v>287</v>
      </c>
      <c r="D10" s="12" t="s">
        <v>288</v>
      </c>
      <c r="E10" s="12" t="s">
        <v>1397</v>
      </c>
      <c r="F10" s="12">
        <v>1724000</v>
      </c>
      <c r="G10" s="13">
        <v>1149.05</v>
      </c>
      <c r="H10" s="14">
        <v>2.93</v>
      </c>
    </row>
    <row r="11" spans="1:8" x14ac:dyDescent="0.2">
      <c r="A11" s="15"/>
      <c r="B11" s="16" t="s">
        <v>1352</v>
      </c>
      <c r="C11" s="12" t="s">
        <v>289</v>
      </c>
      <c r="D11" s="12" t="s">
        <v>290</v>
      </c>
      <c r="E11" s="12" t="s">
        <v>1394</v>
      </c>
      <c r="F11" s="12">
        <v>5240000</v>
      </c>
      <c r="G11" s="13">
        <v>1137.08</v>
      </c>
      <c r="H11" s="14">
        <v>2.9</v>
      </c>
    </row>
    <row r="12" spans="1:8" x14ac:dyDescent="0.2">
      <c r="A12" s="15"/>
      <c r="B12" s="16" t="s">
        <v>1352</v>
      </c>
      <c r="C12" s="12" t="s">
        <v>291</v>
      </c>
      <c r="D12" s="12" t="s">
        <v>292</v>
      </c>
      <c r="E12" s="12" t="s">
        <v>1387</v>
      </c>
      <c r="F12" s="12">
        <v>338500</v>
      </c>
      <c r="G12" s="13">
        <v>1118.07</v>
      </c>
      <c r="H12" s="14">
        <v>2.85</v>
      </c>
    </row>
    <row r="13" spans="1:8" x14ac:dyDescent="0.2">
      <c r="A13" s="15"/>
      <c r="B13" s="16" t="s">
        <v>1352</v>
      </c>
      <c r="C13" s="12" t="s">
        <v>293</v>
      </c>
      <c r="D13" s="12" t="s">
        <v>294</v>
      </c>
      <c r="E13" s="12" t="s">
        <v>1387</v>
      </c>
      <c r="F13" s="12">
        <v>506000</v>
      </c>
      <c r="G13" s="13">
        <v>1023.89</v>
      </c>
      <c r="H13" s="14">
        <v>2.61</v>
      </c>
    </row>
    <row r="14" spans="1:8" x14ac:dyDescent="0.2">
      <c r="A14" s="15"/>
      <c r="B14" s="16" t="s">
        <v>1352</v>
      </c>
      <c r="C14" s="12" t="s">
        <v>295</v>
      </c>
      <c r="D14" s="12" t="s">
        <v>296</v>
      </c>
      <c r="E14" s="12" t="s">
        <v>1376</v>
      </c>
      <c r="F14" s="12">
        <v>1496000</v>
      </c>
      <c r="G14" s="13">
        <v>1009.05</v>
      </c>
      <c r="H14" s="14">
        <v>2.57</v>
      </c>
    </row>
    <row r="15" spans="1:8" x14ac:dyDescent="0.2">
      <c r="A15" s="15"/>
      <c r="B15" s="16" t="s">
        <v>1352</v>
      </c>
      <c r="C15" s="12" t="s">
        <v>297</v>
      </c>
      <c r="D15" s="12" t="s">
        <v>298</v>
      </c>
      <c r="E15" s="12" t="s">
        <v>1429</v>
      </c>
      <c r="F15" s="12">
        <v>118500</v>
      </c>
      <c r="G15" s="13">
        <v>864.64</v>
      </c>
      <c r="H15" s="14">
        <v>2.21</v>
      </c>
    </row>
    <row r="16" spans="1:8" x14ac:dyDescent="0.2">
      <c r="A16" s="15"/>
      <c r="B16" s="16" t="s">
        <v>1352</v>
      </c>
      <c r="C16" s="12" t="s">
        <v>299</v>
      </c>
      <c r="D16" s="12" t="s">
        <v>300</v>
      </c>
      <c r="E16" s="12" t="s">
        <v>301</v>
      </c>
      <c r="F16" s="12">
        <v>562000</v>
      </c>
      <c r="G16" s="13">
        <v>814.06</v>
      </c>
      <c r="H16" s="14">
        <v>2.08</v>
      </c>
    </row>
    <row r="17" spans="1:8" x14ac:dyDescent="0.2">
      <c r="A17" s="15"/>
      <c r="B17" s="16" t="s">
        <v>1352</v>
      </c>
      <c r="C17" s="12" t="s">
        <v>1401</v>
      </c>
      <c r="D17" s="12" t="s">
        <v>1402</v>
      </c>
      <c r="E17" s="12" t="s">
        <v>1355</v>
      </c>
      <c r="F17" s="12">
        <v>58500</v>
      </c>
      <c r="G17" s="13">
        <v>781.41</v>
      </c>
      <c r="H17" s="14">
        <v>1.99</v>
      </c>
    </row>
    <row r="18" spans="1:8" x14ac:dyDescent="0.2">
      <c r="A18" s="15"/>
      <c r="B18" s="16" t="s">
        <v>1352</v>
      </c>
      <c r="C18" s="12" t="s">
        <v>302</v>
      </c>
      <c r="D18" s="12" t="s">
        <v>303</v>
      </c>
      <c r="E18" s="12" t="s">
        <v>1429</v>
      </c>
      <c r="F18" s="12">
        <v>313000</v>
      </c>
      <c r="G18" s="13">
        <v>737.12</v>
      </c>
      <c r="H18" s="14">
        <v>1.88</v>
      </c>
    </row>
    <row r="19" spans="1:8" x14ac:dyDescent="0.2">
      <c r="A19" s="15"/>
      <c r="B19" s="16" t="s">
        <v>1352</v>
      </c>
      <c r="C19" s="12" t="s">
        <v>304</v>
      </c>
      <c r="D19" s="12" t="s">
        <v>305</v>
      </c>
      <c r="E19" s="12" t="s">
        <v>1400</v>
      </c>
      <c r="F19" s="12">
        <v>354000</v>
      </c>
      <c r="G19" s="13">
        <v>666.94</v>
      </c>
      <c r="H19" s="14">
        <v>1.7</v>
      </c>
    </row>
    <row r="20" spans="1:8" x14ac:dyDescent="0.2">
      <c r="A20" s="15"/>
      <c r="B20" s="16" t="s">
        <v>1352</v>
      </c>
      <c r="C20" s="12" t="s">
        <v>1369</v>
      </c>
      <c r="D20" s="12" t="s">
        <v>1370</v>
      </c>
      <c r="E20" s="12" t="s">
        <v>1371</v>
      </c>
      <c r="F20" s="12">
        <v>448000</v>
      </c>
      <c r="G20" s="13">
        <v>538.04999999999995</v>
      </c>
      <c r="H20" s="14">
        <v>1.37</v>
      </c>
    </row>
    <row r="21" spans="1:8" x14ac:dyDescent="0.2">
      <c r="A21" s="15"/>
      <c r="B21" s="16" t="s">
        <v>1352</v>
      </c>
      <c r="C21" s="12" t="s">
        <v>1410</v>
      </c>
      <c r="D21" s="12" t="s">
        <v>1411</v>
      </c>
      <c r="E21" s="12" t="s">
        <v>1379</v>
      </c>
      <c r="F21" s="12">
        <v>265000</v>
      </c>
      <c r="G21" s="13">
        <v>509.2</v>
      </c>
      <c r="H21" s="14">
        <v>1.3</v>
      </c>
    </row>
    <row r="22" spans="1:8" x14ac:dyDescent="0.2">
      <c r="A22" s="15"/>
      <c r="B22" s="16" t="s">
        <v>1352</v>
      </c>
      <c r="C22" s="12" t="s">
        <v>306</v>
      </c>
      <c r="D22" s="12" t="s">
        <v>307</v>
      </c>
      <c r="E22" s="12" t="s">
        <v>1361</v>
      </c>
      <c r="F22" s="12">
        <v>1076000</v>
      </c>
      <c r="G22" s="13">
        <v>492.81</v>
      </c>
      <c r="H22" s="14">
        <v>1.26</v>
      </c>
    </row>
    <row r="23" spans="1:8" x14ac:dyDescent="0.2">
      <c r="A23" s="15"/>
      <c r="B23" s="16" t="s">
        <v>1352</v>
      </c>
      <c r="C23" s="12" t="s">
        <v>308</v>
      </c>
      <c r="D23" s="12" t="s">
        <v>309</v>
      </c>
      <c r="E23" s="12" t="s">
        <v>1368</v>
      </c>
      <c r="F23" s="12">
        <v>251000</v>
      </c>
      <c r="G23" s="13">
        <v>471.75</v>
      </c>
      <c r="H23" s="14">
        <v>1.2</v>
      </c>
    </row>
    <row r="24" spans="1:8" x14ac:dyDescent="0.2">
      <c r="A24" s="15"/>
      <c r="B24" s="16" t="s">
        <v>1352</v>
      </c>
      <c r="C24" s="12" t="s">
        <v>1385</v>
      </c>
      <c r="D24" s="12" t="s">
        <v>1386</v>
      </c>
      <c r="E24" s="12" t="s">
        <v>1387</v>
      </c>
      <c r="F24" s="12">
        <v>76500</v>
      </c>
      <c r="G24" s="13">
        <v>453.87</v>
      </c>
      <c r="H24" s="14">
        <v>1.1599999999999999</v>
      </c>
    </row>
    <row r="25" spans="1:8" x14ac:dyDescent="0.2">
      <c r="A25" s="15"/>
      <c r="B25" s="16" t="s">
        <v>1352</v>
      </c>
      <c r="C25" s="12" t="s">
        <v>310</v>
      </c>
      <c r="D25" s="12" t="s">
        <v>311</v>
      </c>
      <c r="E25" s="12" t="s">
        <v>1429</v>
      </c>
      <c r="F25" s="12">
        <v>163000</v>
      </c>
      <c r="G25" s="13">
        <v>442.63</v>
      </c>
      <c r="H25" s="14">
        <v>1.1299999999999999</v>
      </c>
    </row>
    <row r="26" spans="1:8" x14ac:dyDescent="0.2">
      <c r="A26" s="15"/>
      <c r="B26" s="16" t="s">
        <v>1352</v>
      </c>
      <c r="C26" s="12" t="s">
        <v>239</v>
      </c>
      <c r="D26" s="12" t="s">
        <v>240</v>
      </c>
      <c r="E26" s="12" t="s">
        <v>1361</v>
      </c>
      <c r="F26" s="12">
        <v>584000</v>
      </c>
      <c r="G26" s="13">
        <v>341.35</v>
      </c>
      <c r="H26" s="14">
        <v>0.87</v>
      </c>
    </row>
    <row r="27" spans="1:8" x14ac:dyDescent="0.2">
      <c r="A27" s="15"/>
      <c r="B27" s="16" t="s">
        <v>1352</v>
      </c>
      <c r="C27" s="12" t="s">
        <v>1416</v>
      </c>
      <c r="D27" s="12" t="s">
        <v>1417</v>
      </c>
      <c r="E27" s="12" t="s">
        <v>1355</v>
      </c>
      <c r="F27" s="12">
        <v>60500</v>
      </c>
      <c r="G27" s="13">
        <v>286.2</v>
      </c>
      <c r="H27" s="14">
        <v>0.73</v>
      </c>
    </row>
    <row r="28" spans="1:8" x14ac:dyDescent="0.2">
      <c r="A28" s="15"/>
      <c r="B28" s="16" t="s">
        <v>1352</v>
      </c>
      <c r="C28" s="12" t="s">
        <v>312</v>
      </c>
      <c r="D28" s="12" t="s">
        <v>313</v>
      </c>
      <c r="E28" s="12" t="s">
        <v>314</v>
      </c>
      <c r="F28" s="12">
        <v>1808000</v>
      </c>
      <c r="G28" s="13">
        <v>283.86</v>
      </c>
      <c r="H28" s="14">
        <v>0.72</v>
      </c>
    </row>
    <row r="29" spans="1:8" x14ac:dyDescent="0.2">
      <c r="A29" s="15"/>
      <c r="B29" s="16" t="s">
        <v>1352</v>
      </c>
      <c r="C29" s="12" t="s">
        <v>315</v>
      </c>
      <c r="D29" s="12" t="s">
        <v>316</v>
      </c>
      <c r="E29" s="12" t="s">
        <v>317</v>
      </c>
      <c r="F29" s="12">
        <v>784000</v>
      </c>
      <c r="G29" s="13">
        <v>280.67</v>
      </c>
      <c r="H29" s="14">
        <v>0.72</v>
      </c>
    </row>
    <row r="30" spans="1:8" x14ac:dyDescent="0.2">
      <c r="A30" s="15"/>
      <c r="B30" s="16" t="s">
        <v>1352</v>
      </c>
      <c r="C30" s="12" t="s">
        <v>318</v>
      </c>
      <c r="D30" s="12" t="s">
        <v>319</v>
      </c>
      <c r="E30" s="12" t="s">
        <v>320</v>
      </c>
      <c r="F30" s="12">
        <v>516000</v>
      </c>
      <c r="G30" s="13">
        <v>260.58</v>
      </c>
      <c r="H30" s="14">
        <v>0.66</v>
      </c>
    </row>
    <row r="31" spans="1:8" x14ac:dyDescent="0.2">
      <c r="A31" s="15"/>
      <c r="B31" s="16" t="s">
        <v>1352</v>
      </c>
      <c r="C31" s="12" t="s">
        <v>237</v>
      </c>
      <c r="D31" s="12" t="s">
        <v>238</v>
      </c>
      <c r="E31" s="12" t="s">
        <v>1361</v>
      </c>
      <c r="F31" s="12">
        <v>226000</v>
      </c>
      <c r="G31" s="13">
        <v>247.81</v>
      </c>
      <c r="H31" s="14">
        <v>0.63</v>
      </c>
    </row>
    <row r="32" spans="1:8" x14ac:dyDescent="0.2">
      <c r="A32" s="15"/>
      <c r="B32" s="16" t="s">
        <v>1352</v>
      </c>
      <c r="C32" s="12" t="s">
        <v>321</v>
      </c>
      <c r="D32" s="12" t="s">
        <v>322</v>
      </c>
      <c r="E32" s="12" t="s">
        <v>323</v>
      </c>
      <c r="F32" s="12">
        <v>416000</v>
      </c>
      <c r="G32" s="13">
        <v>241.07</v>
      </c>
      <c r="H32" s="14">
        <v>0.62</v>
      </c>
    </row>
    <row r="33" spans="1:8" x14ac:dyDescent="0.2">
      <c r="A33" s="15"/>
      <c r="B33" s="16" t="s">
        <v>1352</v>
      </c>
      <c r="C33" s="12" t="s">
        <v>1362</v>
      </c>
      <c r="D33" s="12" t="s">
        <v>1363</v>
      </c>
      <c r="E33" s="12" t="s">
        <v>1361</v>
      </c>
      <c r="F33" s="12">
        <v>25000</v>
      </c>
      <c r="G33" s="13">
        <v>148.26</v>
      </c>
      <c r="H33" s="14">
        <v>0.38</v>
      </c>
    </row>
    <row r="34" spans="1:8" x14ac:dyDescent="0.2">
      <c r="A34" s="15"/>
      <c r="B34" s="16" t="s">
        <v>1352</v>
      </c>
      <c r="C34" s="12" t="s">
        <v>324</v>
      </c>
      <c r="D34" s="12" t="s">
        <v>325</v>
      </c>
      <c r="E34" s="12" t="s">
        <v>326</v>
      </c>
      <c r="F34" s="12">
        <v>202000</v>
      </c>
      <c r="G34" s="13">
        <v>143.02000000000001</v>
      </c>
      <c r="H34" s="14">
        <v>0.36</v>
      </c>
    </row>
    <row r="35" spans="1:8" x14ac:dyDescent="0.2">
      <c r="A35" s="15"/>
      <c r="B35" s="16" t="s">
        <v>1352</v>
      </c>
      <c r="C35" s="12" t="s">
        <v>327</v>
      </c>
      <c r="D35" s="12" t="s">
        <v>328</v>
      </c>
      <c r="E35" s="12" t="s">
        <v>1394</v>
      </c>
      <c r="F35" s="12">
        <v>608000</v>
      </c>
      <c r="G35" s="13">
        <v>139.54</v>
      </c>
      <c r="H35" s="14">
        <v>0.36</v>
      </c>
    </row>
    <row r="36" spans="1:8" x14ac:dyDescent="0.2">
      <c r="A36" s="15"/>
      <c r="B36" s="16" t="s">
        <v>1352</v>
      </c>
      <c r="C36" s="12" t="s">
        <v>329</v>
      </c>
      <c r="D36" s="12" t="s">
        <v>330</v>
      </c>
      <c r="E36" s="12" t="s">
        <v>1376</v>
      </c>
      <c r="F36" s="12">
        <v>316000</v>
      </c>
      <c r="G36" s="13">
        <v>138.72</v>
      </c>
      <c r="H36" s="14">
        <v>0.35</v>
      </c>
    </row>
    <row r="37" spans="1:8" x14ac:dyDescent="0.2">
      <c r="A37" s="15"/>
      <c r="B37" s="16" t="s">
        <v>1352</v>
      </c>
      <c r="C37" s="12" t="s">
        <v>331</v>
      </c>
      <c r="D37" s="12" t="s">
        <v>332</v>
      </c>
      <c r="E37" s="12" t="s">
        <v>1376</v>
      </c>
      <c r="F37" s="12">
        <v>904000</v>
      </c>
      <c r="G37" s="13">
        <v>138.31</v>
      </c>
      <c r="H37" s="14">
        <v>0.35</v>
      </c>
    </row>
    <row r="38" spans="1:8" x14ac:dyDescent="0.2">
      <c r="A38" s="15"/>
      <c r="B38" s="16" t="s">
        <v>1352</v>
      </c>
      <c r="C38" s="12" t="s">
        <v>1377</v>
      </c>
      <c r="D38" s="12" t="s">
        <v>1378</v>
      </c>
      <c r="E38" s="12" t="s">
        <v>1379</v>
      </c>
      <c r="F38" s="12">
        <v>15250</v>
      </c>
      <c r="G38" s="13">
        <v>125.42</v>
      </c>
      <c r="H38" s="14">
        <v>0.32</v>
      </c>
    </row>
    <row r="39" spans="1:8" x14ac:dyDescent="0.2">
      <c r="A39" s="15"/>
      <c r="B39" s="16" t="s">
        <v>1352</v>
      </c>
      <c r="C39" s="12" t="s">
        <v>333</v>
      </c>
      <c r="D39" s="12" t="s">
        <v>334</v>
      </c>
      <c r="E39" s="12" t="s">
        <v>1387</v>
      </c>
      <c r="F39" s="12">
        <v>12500</v>
      </c>
      <c r="G39" s="13">
        <v>121.29</v>
      </c>
      <c r="H39" s="14">
        <v>0.31</v>
      </c>
    </row>
    <row r="40" spans="1:8" x14ac:dyDescent="0.2">
      <c r="A40" s="15"/>
      <c r="B40" s="16" t="s">
        <v>1352</v>
      </c>
      <c r="C40" s="12" t="s">
        <v>335</v>
      </c>
      <c r="D40" s="12" t="s">
        <v>336</v>
      </c>
      <c r="E40" s="12" t="s">
        <v>1358</v>
      </c>
      <c r="F40" s="12">
        <v>9250</v>
      </c>
      <c r="G40" s="13">
        <v>114.69</v>
      </c>
      <c r="H40" s="14">
        <v>0.28999999999999998</v>
      </c>
    </row>
    <row r="41" spans="1:8" x14ac:dyDescent="0.2">
      <c r="A41" s="15"/>
      <c r="B41" s="16" t="s">
        <v>1352</v>
      </c>
      <c r="C41" s="12" t="s">
        <v>1420</v>
      </c>
      <c r="D41" s="12" t="s">
        <v>1421</v>
      </c>
      <c r="E41" s="12" t="s">
        <v>1361</v>
      </c>
      <c r="F41" s="12">
        <v>76000</v>
      </c>
      <c r="G41" s="13">
        <v>110.01</v>
      </c>
      <c r="H41" s="14">
        <v>0.28000000000000003</v>
      </c>
    </row>
    <row r="42" spans="1:8" x14ac:dyDescent="0.2">
      <c r="A42" s="15"/>
      <c r="B42" s="16" t="s">
        <v>1352</v>
      </c>
      <c r="C42" s="12" t="s">
        <v>337</v>
      </c>
      <c r="D42" s="12" t="s">
        <v>338</v>
      </c>
      <c r="E42" s="12" t="s">
        <v>1376</v>
      </c>
      <c r="F42" s="12">
        <v>560000</v>
      </c>
      <c r="G42" s="13">
        <v>109.48</v>
      </c>
      <c r="H42" s="14">
        <v>0.28000000000000003</v>
      </c>
    </row>
    <row r="43" spans="1:8" x14ac:dyDescent="0.2">
      <c r="A43" s="15"/>
      <c r="B43" s="16" t="s">
        <v>1352</v>
      </c>
      <c r="C43" s="12" t="s">
        <v>339</v>
      </c>
      <c r="D43" s="12" t="s">
        <v>340</v>
      </c>
      <c r="E43" s="12" t="s">
        <v>341</v>
      </c>
      <c r="F43" s="12">
        <v>40000</v>
      </c>
      <c r="G43" s="13">
        <v>107.74</v>
      </c>
      <c r="H43" s="14">
        <v>0.27</v>
      </c>
    </row>
    <row r="44" spans="1:8" x14ac:dyDescent="0.2">
      <c r="A44" s="15"/>
      <c r="B44" s="16" t="s">
        <v>1352</v>
      </c>
      <c r="C44" s="12" t="s">
        <v>342</v>
      </c>
      <c r="D44" s="12" t="s">
        <v>343</v>
      </c>
      <c r="E44" s="12" t="s">
        <v>1368</v>
      </c>
      <c r="F44" s="12">
        <v>32000</v>
      </c>
      <c r="G44" s="13">
        <v>100.88</v>
      </c>
      <c r="H44" s="14">
        <v>0.26</v>
      </c>
    </row>
    <row r="45" spans="1:8" x14ac:dyDescent="0.2">
      <c r="A45" s="15"/>
      <c r="B45" s="16" t="s">
        <v>1352</v>
      </c>
      <c r="C45" s="12" t="s">
        <v>344</v>
      </c>
      <c r="D45" s="12" t="s">
        <v>345</v>
      </c>
      <c r="E45" s="12" t="s">
        <v>1454</v>
      </c>
      <c r="F45" s="12">
        <v>648000</v>
      </c>
      <c r="G45" s="13">
        <v>98.17</v>
      </c>
      <c r="H45" s="14">
        <v>0.25</v>
      </c>
    </row>
    <row r="46" spans="1:8" x14ac:dyDescent="0.2">
      <c r="A46" s="15"/>
      <c r="B46" s="16" t="s">
        <v>1352</v>
      </c>
      <c r="C46" s="12" t="s">
        <v>346</v>
      </c>
      <c r="D46" s="12" t="s">
        <v>347</v>
      </c>
      <c r="E46" s="12" t="s">
        <v>1384</v>
      </c>
      <c r="F46" s="12">
        <v>26000</v>
      </c>
      <c r="G46" s="13">
        <v>82.9</v>
      </c>
      <c r="H46" s="14">
        <v>0.21</v>
      </c>
    </row>
    <row r="47" spans="1:8" x14ac:dyDescent="0.2">
      <c r="A47" s="15"/>
      <c r="B47" s="16" t="s">
        <v>1352</v>
      </c>
      <c r="C47" s="12" t="s">
        <v>348</v>
      </c>
      <c r="D47" s="12" t="s">
        <v>349</v>
      </c>
      <c r="E47" s="12" t="s">
        <v>1459</v>
      </c>
      <c r="F47" s="12">
        <v>208000</v>
      </c>
      <c r="G47" s="13">
        <v>72.59</v>
      </c>
      <c r="H47" s="14">
        <v>0.19</v>
      </c>
    </row>
    <row r="48" spans="1:8" x14ac:dyDescent="0.2">
      <c r="A48" s="15"/>
      <c r="B48" s="16" t="s">
        <v>1352</v>
      </c>
      <c r="C48" s="12" t="s">
        <v>350</v>
      </c>
      <c r="D48" s="12" t="s">
        <v>351</v>
      </c>
      <c r="E48" s="12" t="s">
        <v>341</v>
      </c>
      <c r="F48" s="12">
        <v>132000</v>
      </c>
      <c r="G48" s="13">
        <v>72.400000000000006</v>
      </c>
      <c r="H48" s="14">
        <v>0.18</v>
      </c>
    </row>
    <row r="49" spans="1:8" x14ac:dyDescent="0.2">
      <c r="A49" s="15"/>
      <c r="B49" s="16" t="s">
        <v>1352</v>
      </c>
      <c r="C49" s="12" t="s">
        <v>352</v>
      </c>
      <c r="D49" s="12" t="s">
        <v>353</v>
      </c>
      <c r="E49" s="12" t="s">
        <v>1361</v>
      </c>
      <c r="F49" s="12">
        <v>168000</v>
      </c>
      <c r="G49" s="13">
        <v>60.31</v>
      </c>
      <c r="H49" s="14">
        <v>0.15</v>
      </c>
    </row>
    <row r="50" spans="1:8" x14ac:dyDescent="0.2">
      <c r="A50" s="15"/>
      <c r="B50" s="16" t="s">
        <v>1352</v>
      </c>
      <c r="C50" s="12" t="s">
        <v>354</v>
      </c>
      <c r="D50" s="12" t="s">
        <v>355</v>
      </c>
      <c r="E50" s="12" t="s">
        <v>1400</v>
      </c>
      <c r="F50" s="12">
        <v>34000</v>
      </c>
      <c r="G50" s="13">
        <v>57.21</v>
      </c>
      <c r="H50" s="14">
        <v>0.15</v>
      </c>
    </row>
    <row r="51" spans="1:8" x14ac:dyDescent="0.2">
      <c r="A51" s="15"/>
      <c r="B51" s="16" t="s">
        <v>1352</v>
      </c>
      <c r="C51" s="12" t="s">
        <v>356</v>
      </c>
      <c r="D51" s="12" t="s">
        <v>357</v>
      </c>
      <c r="E51" s="12" t="s">
        <v>1397</v>
      </c>
      <c r="F51" s="12">
        <v>42000</v>
      </c>
      <c r="G51" s="13">
        <v>54.33</v>
      </c>
      <c r="H51" s="14">
        <v>0.14000000000000001</v>
      </c>
    </row>
    <row r="52" spans="1:8" x14ac:dyDescent="0.2">
      <c r="A52" s="15"/>
      <c r="B52" s="16" t="s">
        <v>1352</v>
      </c>
      <c r="C52" s="12" t="s">
        <v>1448</v>
      </c>
      <c r="D52" s="12" t="s">
        <v>1449</v>
      </c>
      <c r="E52" s="12" t="s">
        <v>1361</v>
      </c>
      <c r="F52" s="12">
        <v>24000</v>
      </c>
      <c r="G52" s="13">
        <v>53.15</v>
      </c>
      <c r="H52" s="14">
        <v>0.14000000000000001</v>
      </c>
    </row>
    <row r="53" spans="1:8" x14ac:dyDescent="0.2">
      <c r="A53" s="15"/>
      <c r="B53" s="16" t="s">
        <v>1352</v>
      </c>
      <c r="C53" s="12" t="s">
        <v>358</v>
      </c>
      <c r="D53" s="12" t="s">
        <v>359</v>
      </c>
      <c r="E53" s="12" t="s">
        <v>360</v>
      </c>
      <c r="F53" s="12">
        <v>36000</v>
      </c>
      <c r="G53" s="13">
        <v>49.7</v>
      </c>
      <c r="H53" s="14">
        <v>0.13</v>
      </c>
    </row>
    <row r="54" spans="1:8" x14ac:dyDescent="0.2">
      <c r="A54" s="15"/>
      <c r="B54" s="16" t="s">
        <v>1352</v>
      </c>
      <c r="C54" s="12" t="s">
        <v>361</v>
      </c>
      <c r="D54" s="12" t="s">
        <v>362</v>
      </c>
      <c r="E54" s="12" t="s">
        <v>1368</v>
      </c>
      <c r="F54" s="12">
        <v>25000</v>
      </c>
      <c r="G54" s="13">
        <v>47.01</v>
      </c>
      <c r="H54" s="14">
        <v>0.12</v>
      </c>
    </row>
    <row r="55" spans="1:8" x14ac:dyDescent="0.2">
      <c r="A55" s="15"/>
      <c r="B55" s="16" t="s">
        <v>1352</v>
      </c>
      <c r="C55" s="12" t="s">
        <v>363</v>
      </c>
      <c r="D55" s="12" t="s">
        <v>364</v>
      </c>
      <c r="E55" s="12" t="s">
        <v>314</v>
      </c>
      <c r="F55" s="12">
        <v>62000</v>
      </c>
      <c r="G55" s="13">
        <v>46.47</v>
      </c>
      <c r="H55" s="14">
        <v>0.12</v>
      </c>
    </row>
    <row r="56" spans="1:8" x14ac:dyDescent="0.2">
      <c r="A56" s="15"/>
      <c r="B56" s="16" t="s">
        <v>1352</v>
      </c>
      <c r="C56" s="12" t="s">
        <v>365</v>
      </c>
      <c r="D56" s="12" t="s">
        <v>366</v>
      </c>
      <c r="E56" s="12" t="s">
        <v>341</v>
      </c>
      <c r="F56" s="12">
        <v>13000</v>
      </c>
      <c r="G56" s="13">
        <v>42.61</v>
      </c>
      <c r="H56" s="14">
        <v>0.11</v>
      </c>
    </row>
    <row r="57" spans="1:8" x14ac:dyDescent="0.2">
      <c r="A57" s="15"/>
      <c r="B57" s="16" t="s">
        <v>1352</v>
      </c>
      <c r="C57" s="12" t="s">
        <v>1382</v>
      </c>
      <c r="D57" s="12" t="s">
        <v>1383</v>
      </c>
      <c r="E57" s="12" t="s">
        <v>1384</v>
      </c>
      <c r="F57" s="12">
        <v>9000</v>
      </c>
      <c r="G57" s="13">
        <v>24.11</v>
      </c>
      <c r="H57" s="14">
        <v>0.06</v>
      </c>
    </row>
    <row r="58" spans="1:8" x14ac:dyDescent="0.2">
      <c r="A58" s="15"/>
      <c r="B58" s="16" t="s">
        <v>1352</v>
      </c>
      <c r="C58" s="12" t="s">
        <v>1442</v>
      </c>
      <c r="D58" s="12" t="s">
        <v>1443</v>
      </c>
      <c r="E58" s="12" t="s">
        <v>1361</v>
      </c>
      <c r="F58" s="12">
        <v>5000</v>
      </c>
      <c r="G58" s="13">
        <v>23.07</v>
      </c>
      <c r="H58" s="14">
        <v>0.06</v>
      </c>
    </row>
    <row r="59" spans="1:8" x14ac:dyDescent="0.2">
      <c r="A59" s="15"/>
      <c r="B59" s="16" t="s">
        <v>1352</v>
      </c>
      <c r="C59" s="12" t="s">
        <v>1390</v>
      </c>
      <c r="D59" s="12" t="s">
        <v>1391</v>
      </c>
      <c r="E59" s="12" t="s">
        <v>1355</v>
      </c>
      <c r="F59" s="12">
        <v>16000</v>
      </c>
      <c r="G59" s="13">
        <v>20.57</v>
      </c>
      <c r="H59" s="14">
        <v>0.05</v>
      </c>
    </row>
    <row r="60" spans="1:8" x14ac:dyDescent="0.2">
      <c r="A60" s="15"/>
      <c r="B60" s="16" t="s">
        <v>1352</v>
      </c>
      <c r="C60" s="12" t="s">
        <v>367</v>
      </c>
      <c r="D60" s="12" t="s">
        <v>368</v>
      </c>
      <c r="E60" s="12" t="s">
        <v>1376</v>
      </c>
      <c r="F60" s="12">
        <v>24000</v>
      </c>
      <c r="G60" s="13">
        <v>19.48</v>
      </c>
      <c r="H60" s="14">
        <v>0.05</v>
      </c>
    </row>
    <row r="61" spans="1:8" x14ac:dyDescent="0.2">
      <c r="A61" s="15"/>
      <c r="B61" s="16" t="s">
        <v>1352</v>
      </c>
      <c r="C61" s="12" t="s">
        <v>369</v>
      </c>
      <c r="D61" s="12" t="s">
        <v>370</v>
      </c>
      <c r="E61" s="12" t="s">
        <v>371</v>
      </c>
      <c r="F61" s="12">
        <v>7000</v>
      </c>
      <c r="G61" s="13">
        <v>16.649999999999999</v>
      </c>
      <c r="H61" s="14">
        <v>0.04</v>
      </c>
    </row>
    <row r="62" spans="1:8" x14ac:dyDescent="0.2">
      <c r="A62" s="15"/>
      <c r="B62" s="16" t="s">
        <v>1352</v>
      </c>
      <c r="C62" s="12" t="s">
        <v>372</v>
      </c>
      <c r="D62" s="12" t="s">
        <v>373</v>
      </c>
      <c r="E62" s="12" t="s">
        <v>1368</v>
      </c>
      <c r="F62" s="12">
        <v>16000</v>
      </c>
      <c r="G62" s="13">
        <v>14.09</v>
      </c>
      <c r="H62" s="14">
        <v>0.04</v>
      </c>
    </row>
    <row r="63" spans="1:8" x14ac:dyDescent="0.2">
      <c r="A63" s="15"/>
      <c r="B63" s="16" t="s">
        <v>1352</v>
      </c>
      <c r="C63" s="12" t="s">
        <v>243</v>
      </c>
      <c r="D63" s="12" t="s">
        <v>244</v>
      </c>
      <c r="E63" s="12" t="s">
        <v>1361</v>
      </c>
      <c r="F63" s="12">
        <v>24000</v>
      </c>
      <c r="G63" s="13">
        <v>10.61</v>
      </c>
      <c r="H63" s="14">
        <v>0.03</v>
      </c>
    </row>
    <row r="64" spans="1:8" x14ac:dyDescent="0.2">
      <c r="A64" s="15"/>
      <c r="B64" s="16" t="s">
        <v>1352</v>
      </c>
      <c r="C64" s="12" t="s">
        <v>374</v>
      </c>
      <c r="D64" s="12" t="s">
        <v>375</v>
      </c>
      <c r="E64" s="12" t="s">
        <v>376</v>
      </c>
      <c r="F64" s="12">
        <v>6000</v>
      </c>
      <c r="G64" s="13">
        <v>8.4499999999999993</v>
      </c>
      <c r="H64" s="14">
        <v>0.02</v>
      </c>
    </row>
    <row r="65" spans="1:8" x14ac:dyDescent="0.2">
      <c r="A65" s="15"/>
      <c r="B65" s="16" t="s">
        <v>1352</v>
      </c>
      <c r="C65" s="12" t="s">
        <v>377</v>
      </c>
      <c r="D65" s="12" t="s">
        <v>378</v>
      </c>
      <c r="E65" s="12" t="s">
        <v>1376</v>
      </c>
      <c r="F65" s="12">
        <v>1000</v>
      </c>
      <c r="G65" s="13">
        <v>3.71</v>
      </c>
      <c r="H65" s="14">
        <v>0.01</v>
      </c>
    </row>
    <row r="66" spans="1:8" x14ac:dyDescent="0.2">
      <c r="A66" s="15"/>
      <c r="B66" s="16" t="s">
        <v>1352</v>
      </c>
      <c r="C66" s="12" t="s">
        <v>379</v>
      </c>
      <c r="D66" s="12" t="s">
        <v>380</v>
      </c>
      <c r="E66" s="12" t="s">
        <v>1361</v>
      </c>
      <c r="F66" s="12">
        <v>4000</v>
      </c>
      <c r="G66" s="13">
        <v>3.34</v>
      </c>
      <c r="H66" s="14">
        <v>0.01</v>
      </c>
    </row>
    <row r="67" spans="1:8" x14ac:dyDescent="0.2">
      <c r="A67" s="15"/>
      <c r="B67" s="16" t="s">
        <v>1352</v>
      </c>
      <c r="C67" s="12" t="s">
        <v>381</v>
      </c>
      <c r="D67" s="12" t="s">
        <v>382</v>
      </c>
      <c r="E67" s="12" t="s">
        <v>1358</v>
      </c>
      <c r="F67" s="12">
        <v>2000</v>
      </c>
      <c r="G67" s="13">
        <v>2.88</v>
      </c>
      <c r="H67" s="14">
        <v>0.01</v>
      </c>
    </row>
    <row r="68" spans="1:8" ht="13.5" thickBot="1" x14ac:dyDescent="0.25">
      <c r="A68" s="15"/>
      <c r="B68" s="12"/>
      <c r="C68" s="12"/>
      <c r="D68" s="12"/>
      <c r="E68" s="7" t="s">
        <v>1460</v>
      </c>
      <c r="F68" s="12"/>
      <c r="G68" s="20">
        <v>26908.42</v>
      </c>
      <c r="H68" s="21">
        <v>68.639999999999901</v>
      </c>
    </row>
    <row r="69" spans="1:8" ht="13.5" thickTop="1" x14ac:dyDescent="0.2">
      <c r="A69" s="15"/>
      <c r="B69" s="12"/>
      <c r="C69" s="12"/>
      <c r="D69" s="12"/>
      <c r="E69" s="7"/>
      <c r="F69" s="12"/>
      <c r="G69" s="74"/>
      <c r="H69" s="75"/>
    </row>
    <row r="70" spans="1:8" ht="13.5" thickBot="1" x14ac:dyDescent="0.25">
      <c r="A70" s="15"/>
      <c r="B70" s="122" t="s">
        <v>249</v>
      </c>
      <c r="C70" s="121"/>
      <c r="D70" s="12"/>
      <c r="E70" s="12" t="s">
        <v>1352</v>
      </c>
      <c r="F70" s="12"/>
      <c r="G70" s="76">
        <v>-27206.288375</v>
      </c>
      <c r="H70" s="77">
        <v>-69.429999999999893</v>
      </c>
    </row>
    <row r="71" spans="1:8" ht="14.25" thickTop="1" thickBot="1" x14ac:dyDescent="0.25">
      <c r="A71" s="15"/>
      <c r="B71" s="12"/>
      <c r="C71" s="12"/>
      <c r="D71" s="12"/>
      <c r="E71" s="7" t="s">
        <v>1460</v>
      </c>
      <c r="F71" s="12"/>
      <c r="G71" s="78">
        <v>-27206.288375</v>
      </c>
      <c r="H71" s="79">
        <v>-69.429999999999893</v>
      </c>
    </row>
    <row r="72" spans="1:8" ht="13.5" thickTop="1" x14ac:dyDescent="0.2">
      <c r="A72" s="118" t="s">
        <v>1461</v>
      </c>
      <c r="B72" s="119"/>
      <c r="C72" s="119"/>
      <c r="D72" s="12"/>
      <c r="E72" s="12"/>
      <c r="F72" s="12"/>
      <c r="G72" s="13"/>
      <c r="H72" s="14"/>
    </row>
    <row r="73" spans="1:8" x14ac:dyDescent="0.2">
      <c r="A73" s="15"/>
      <c r="B73" s="122" t="s">
        <v>1462</v>
      </c>
      <c r="C73" s="119"/>
      <c r="D73" s="12"/>
      <c r="E73" s="12"/>
      <c r="F73" s="12"/>
      <c r="G73" s="13"/>
      <c r="H73" s="14"/>
    </row>
    <row r="74" spans="1:8" x14ac:dyDescent="0.2">
      <c r="A74" s="15"/>
      <c r="B74" s="120" t="s">
        <v>1351</v>
      </c>
      <c r="C74" s="119"/>
      <c r="D74" s="12"/>
      <c r="E74" s="12"/>
      <c r="F74" s="12"/>
      <c r="G74" s="13"/>
      <c r="H74" s="14"/>
    </row>
    <row r="75" spans="1:8" x14ac:dyDescent="0.2">
      <c r="A75" s="15"/>
      <c r="B75" s="19">
        <v>0.114</v>
      </c>
      <c r="C75" s="12" t="s">
        <v>170</v>
      </c>
      <c r="D75" s="12" t="s">
        <v>383</v>
      </c>
      <c r="E75" s="12" t="s">
        <v>1472</v>
      </c>
      <c r="F75" s="12">
        <v>50</v>
      </c>
      <c r="G75" s="13">
        <v>500.19</v>
      </c>
      <c r="H75" s="14">
        <v>1.28</v>
      </c>
    </row>
    <row r="76" spans="1:8" ht="13.5" thickBot="1" x14ac:dyDescent="0.25">
      <c r="A76" s="15"/>
      <c r="B76" s="12"/>
      <c r="C76" s="12"/>
      <c r="D76" s="12"/>
      <c r="E76" s="7" t="s">
        <v>1460</v>
      </c>
      <c r="F76" s="12"/>
      <c r="G76" s="17">
        <v>500.19</v>
      </c>
      <c r="H76" s="18">
        <v>1.28</v>
      </c>
    </row>
    <row r="77" spans="1:8" ht="13.5" thickTop="1" x14ac:dyDescent="0.2">
      <c r="A77" s="15"/>
      <c r="B77" s="12"/>
      <c r="C77" s="12"/>
      <c r="D77" s="12"/>
      <c r="E77" s="12"/>
      <c r="F77" s="12"/>
      <c r="G77" s="13"/>
      <c r="H77" s="14"/>
    </row>
    <row r="78" spans="1:8" x14ac:dyDescent="0.2">
      <c r="A78" s="118" t="s">
        <v>154</v>
      </c>
      <c r="B78" s="119"/>
      <c r="C78" s="119"/>
      <c r="D78" s="12"/>
      <c r="E78" s="12"/>
      <c r="F78" s="12"/>
      <c r="G78" s="13"/>
      <c r="H78" s="14"/>
    </row>
    <row r="79" spans="1:8" x14ac:dyDescent="0.2">
      <c r="A79" s="15"/>
      <c r="B79" s="122" t="s">
        <v>155</v>
      </c>
      <c r="C79" s="119"/>
      <c r="D79" s="12"/>
      <c r="E79" s="12"/>
      <c r="F79" s="12"/>
      <c r="G79" s="13"/>
      <c r="H79" s="14"/>
    </row>
    <row r="80" spans="1:8" x14ac:dyDescent="0.2">
      <c r="A80" s="15"/>
      <c r="B80" s="16" t="s">
        <v>209</v>
      </c>
      <c r="C80" s="12" t="s">
        <v>384</v>
      </c>
      <c r="D80" s="12" t="s">
        <v>385</v>
      </c>
      <c r="E80" s="12" t="s">
        <v>159</v>
      </c>
      <c r="F80" s="12">
        <v>2000</v>
      </c>
      <c r="G80" s="13">
        <v>1869.21</v>
      </c>
      <c r="H80" s="14">
        <v>4.7699999999999996</v>
      </c>
    </row>
    <row r="81" spans="1:8" ht="13.5" thickBot="1" x14ac:dyDescent="0.25">
      <c r="A81" s="15"/>
      <c r="B81" s="12"/>
      <c r="C81" s="12"/>
      <c r="D81" s="12"/>
      <c r="E81" s="7" t="s">
        <v>1460</v>
      </c>
      <c r="F81" s="12"/>
      <c r="G81" s="20">
        <v>1869.21</v>
      </c>
      <c r="H81" s="21">
        <v>4.7699999999999996</v>
      </c>
    </row>
    <row r="82" spans="1:8" ht="13.5" thickTop="1" x14ac:dyDescent="0.2">
      <c r="A82" s="15"/>
      <c r="B82" s="12"/>
      <c r="C82" s="12"/>
      <c r="D82" s="12"/>
      <c r="E82" s="12"/>
      <c r="F82" s="12"/>
      <c r="G82" s="13"/>
      <c r="H82" s="14"/>
    </row>
    <row r="83" spans="1:8" x14ac:dyDescent="0.2">
      <c r="A83" s="15"/>
      <c r="B83" s="120" t="s">
        <v>1479</v>
      </c>
      <c r="C83" s="121"/>
      <c r="D83" s="12"/>
      <c r="E83" s="12"/>
      <c r="F83" s="12"/>
      <c r="G83" s="13"/>
      <c r="H83" s="14"/>
    </row>
    <row r="84" spans="1:8" x14ac:dyDescent="0.2">
      <c r="A84" s="15"/>
      <c r="B84" s="122" t="s">
        <v>0</v>
      </c>
      <c r="C84" s="119"/>
      <c r="D84" s="12"/>
      <c r="E84" s="7" t="s">
        <v>1</v>
      </c>
      <c r="F84" s="12"/>
      <c r="G84" s="13"/>
      <c r="H84" s="14"/>
    </row>
    <row r="85" spans="1:8" x14ac:dyDescent="0.2">
      <c r="A85" s="15"/>
      <c r="B85" s="12"/>
      <c r="C85" s="12" t="s">
        <v>2</v>
      </c>
      <c r="D85" s="12"/>
      <c r="E85" s="12" t="s">
        <v>386</v>
      </c>
      <c r="F85" s="12"/>
      <c r="G85" s="13">
        <v>2841</v>
      </c>
      <c r="H85" s="14">
        <v>7.25</v>
      </c>
    </row>
    <row r="86" spans="1:8" x14ac:dyDescent="0.2">
      <c r="A86" s="15"/>
      <c r="B86" s="12"/>
      <c r="C86" s="12" t="s">
        <v>2</v>
      </c>
      <c r="D86" s="12"/>
      <c r="E86" s="12" t="s">
        <v>3</v>
      </c>
      <c r="F86" s="12"/>
      <c r="G86" s="13">
        <v>1442</v>
      </c>
      <c r="H86" s="14">
        <v>3.68</v>
      </c>
    </row>
    <row r="87" spans="1:8" x14ac:dyDescent="0.2">
      <c r="A87" s="15"/>
      <c r="B87" s="12"/>
      <c r="C87" s="12" t="s">
        <v>2</v>
      </c>
      <c r="D87" s="12"/>
      <c r="E87" s="12" t="s">
        <v>387</v>
      </c>
      <c r="F87" s="12"/>
      <c r="G87" s="13">
        <v>876</v>
      </c>
      <c r="H87" s="14">
        <v>2.23</v>
      </c>
    </row>
    <row r="88" spans="1:8" x14ac:dyDescent="0.2">
      <c r="A88" s="15"/>
      <c r="B88" s="12"/>
      <c r="C88" s="12" t="s">
        <v>2</v>
      </c>
      <c r="D88" s="12"/>
      <c r="E88" s="12" t="s">
        <v>388</v>
      </c>
      <c r="F88" s="12"/>
      <c r="G88" s="13">
        <v>761</v>
      </c>
      <c r="H88" s="14">
        <v>1.94</v>
      </c>
    </row>
    <row r="89" spans="1:8" x14ac:dyDescent="0.2">
      <c r="A89" s="15"/>
      <c r="B89" s="12"/>
      <c r="C89" s="12" t="s">
        <v>2</v>
      </c>
      <c r="D89" s="12"/>
      <c r="E89" s="12" t="s">
        <v>389</v>
      </c>
      <c r="F89" s="12"/>
      <c r="G89" s="13">
        <v>490</v>
      </c>
      <c r="H89" s="14">
        <v>1.25</v>
      </c>
    </row>
    <row r="90" spans="1:8" x14ac:dyDescent="0.2">
      <c r="A90" s="15"/>
      <c r="B90" s="12"/>
      <c r="C90" s="12" t="s">
        <v>2</v>
      </c>
      <c r="D90" s="12"/>
      <c r="E90" s="12" t="s">
        <v>390</v>
      </c>
      <c r="F90" s="12"/>
      <c r="G90" s="13">
        <v>400</v>
      </c>
      <c r="H90" s="14">
        <v>1.02</v>
      </c>
    </row>
    <row r="91" spans="1:8" x14ac:dyDescent="0.2">
      <c r="A91" s="15"/>
      <c r="B91" s="12"/>
      <c r="C91" s="12" t="s">
        <v>2</v>
      </c>
      <c r="D91" s="12"/>
      <c r="E91" s="12" t="s">
        <v>391</v>
      </c>
      <c r="F91" s="12"/>
      <c r="G91" s="13">
        <v>388</v>
      </c>
      <c r="H91" s="14">
        <v>0.99</v>
      </c>
    </row>
    <row r="92" spans="1:8" x14ac:dyDescent="0.2">
      <c r="A92" s="15"/>
      <c r="B92" s="12"/>
      <c r="C92" s="12" t="s">
        <v>2</v>
      </c>
      <c r="D92" s="12"/>
      <c r="E92" s="12" t="s">
        <v>392</v>
      </c>
      <c r="F92" s="12"/>
      <c r="G92" s="13">
        <v>378</v>
      </c>
      <c r="H92" s="14">
        <v>0.96</v>
      </c>
    </row>
    <row r="93" spans="1:8" x14ac:dyDescent="0.2">
      <c r="A93" s="15"/>
      <c r="B93" s="12"/>
      <c r="C93" s="12" t="s">
        <v>2</v>
      </c>
      <c r="D93" s="12"/>
      <c r="E93" s="12" t="s">
        <v>393</v>
      </c>
      <c r="F93" s="12"/>
      <c r="G93" s="13">
        <v>182</v>
      </c>
      <c r="H93" s="14">
        <v>0.46</v>
      </c>
    </row>
    <row r="94" spans="1:8" x14ac:dyDescent="0.2">
      <c r="A94" s="15"/>
      <c r="B94" s="12"/>
      <c r="C94" s="12" t="s">
        <v>2</v>
      </c>
      <c r="D94" s="12"/>
      <c r="E94" s="12" t="s">
        <v>394</v>
      </c>
      <c r="F94" s="12"/>
      <c r="G94" s="13">
        <v>99</v>
      </c>
      <c r="H94" s="14">
        <v>0.25</v>
      </c>
    </row>
    <row r="95" spans="1:8" x14ac:dyDescent="0.2">
      <c r="A95" s="15"/>
      <c r="B95" s="12"/>
      <c r="C95" s="12" t="s">
        <v>2</v>
      </c>
      <c r="D95" s="12"/>
      <c r="E95" s="12" t="s">
        <v>395</v>
      </c>
      <c r="F95" s="12"/>
      <c r="G95" s="13">
        <v>99</v>
      </c>
      <c r="H95" s="14">
        <v>0.25</v>
      </c>
    </row>
    <row r="96" spans="1:8" x14ac:dyDescent="0.2">
      <c r="A96" s="15"/>
      <c r="B96" s="12"/>
      <c r="C96" s="12" t="s">
        <v>2</v>
      </c>
      <c r="D96" s="12"/>
      <c r="E96" s="12" t="s">
        <v>396</v>
      </c>
      <c r="F96" s="12"/>
      <c r="G96" s="13">
        <v>98</v>
      </c>
      <c r="H96" s="14">
        <v>0.25</v>
      </c>
    </row>
    <row r="97" spans="1:10" ht="13.5" thickBot="1" x14ac:dyDescent="0.25">
      <c r="A97" s="15"/>
      <c r="B97" s="12"/>
      <c r="C97" s="12"/>
      <c r="D97" s="12"/>
      <c r="E97" s="7" t="s">
        <v>1460</v>
      </c>
      <c r="F97" s="12"/>
      <c r="G97" s="17">
        <v>8054</v>
      </c>
      <c r="H97" s="18">
        <v>20.53</v>
      </c>
    </row>
    <row r="98" spans="1:10" ht="13.5" thickTop="1" x14ac:dyDescent="0.2">
      <c r="A98" s="15"/>
      <c r="B98" s="16" t="s">
        <v>1352</v>
      </c>
      <c r="C98" s="12" t="s">
        <v>4</v>
      </c>
      <c r="D98" s="12"/>
      <c r="E98" s="12" t="s">
        <v>1352</v>
      </c>
      <c r="F98" s="12"/>
      <c r="G98" s="13">
        <v>1550</v>
      </c>
      <c r="H98" s="14">
        <v>3.95</v>
      </c>
    </row>
    <row r="99" spans="1:10" ht="13.5" thickBot="1" x14ac:dyDescent="0.25">
      <c r="A99" s="15"/>
      <c r="B99" s="12"/>
      <c r="C99" s="12"/>
      <c r="D99" s="12"/>
      <c r="E99" s="7" t="s">
        <v>1460</v>
      </c>
      <c r="F99" s="12"/>
      <c r="G99" s="17">
        <f>G98</f>
        <v>1550</v>
      </c>
      <c r="H99" s="18">
        <f>H98</f>
        <v>3.95</v>
      </c>
    </row>
    <row r="100" spans="1:10" ht="13.5" thickTop="1" x14ac:dyDescent="0.2">
      <c r="A100" s="15"/>
      <c r="B100" s="12"/>
      <c r="C100" s="12"/>
      <c r="D100" s="12"/>
      <c r="E100" s="12"/>
      <c r="F100" s="12"/>
      <c r="G100" s="13"/>
      <c r="H100" s="14"/>
    </row>
    <row r="101" spans="1:10" x14ac:dyDescent="0.2">
      <c r="A101" s="22" t="s">
        <v>5</v>
      </c>
      <c r="B101" s="12"/>
      <c r="C101" s="12"/>
      <c r="D101" s="12"/>
      <c r="E101" s="12"/>
      <c r="F101" s="12"/>
      <c r="G101" s="23">
        <v>27520.55</v>
      </c>
      <c r="H101" s="24">
        <v>70.260000000000005</v>
      </c>
      <c r="J101" s="109"/>
    </row>
    <row r="102" spans="1:10" x14ac:dyDescent="0.2">
      <c r="A102" s="15"/>
      <c r="B102" s="12"/>
      <c r="C102" s="12"/>
      <c r="D102" s="12"/>
      <c r="E102" s="12"/>
      <c r="F102" s="12"/>
      <c r="G102" s="13"/>
      <c r="H102" s="14"/>
    </row>
    <row r="103" spans="1:10" ht="13.5" thickBot="1" x14ac:dyDescent="0.25">
      <c r="A103" s="15"/>
      <c r="B103" s="12"/>
      <c r="C103" s="12"/>
      <c r="D103" s="12"/>
      <c r="E103" s="7" t="s">
        <v>6</v>
      </c>
      <c r="F103" s="12"/>
      <c r="G103" s="17">
        <v>39196.080000000002</v>
      </c>
      <c r="H103" s="18">
        <v>100</v>
      </c>
    </row>
    <row r="104" spans="1:10" ht="13.5" thickTop="1" x14ac:dyDescent="0.2">
      <c r="A104" s="15"/>
      <c r="B104" s="12"/>
      <c r="C104" s="12"/>
      <c r="D104" s="12"/>
      <c r="E104" s="12"/>
      <c r="F104" s="12"/>
      <c r="G104" s="13"/>
      <c r="H104" s="14"/>
    </row>
    <row r="105" spans="1:10" x14ac:dyDescent="0.2">
      <c r="A105" s="25" t="s">
        <v>7</v>
      </c>
      <c r="B105" s="12"/>
      <c r="C105" s="12"/>
      <c r="D105" s="12"/>
      <c r="E105" s="12"/>
      <c r="F105" s="12"/>
      <c r="G105" s="13"/>
      <c r="H105" s="14"/>
    </row>
    <row r="106" spans="1:10" x14ac:dyDescent="0.2">
      <c r="A106" s="15">
        <v>1</v>
      </c>
      <c r="B106" s="12" t="s">
        <v>8</v>
      </c>
      <c r="C106" s="12"/>
      <c r="D106" s="12"/>
      <c r="E106" s="12"/>
      <c r="F106" s="12"/>
      <c r="G106" s="13"/>
      <c r="H106" s="14"/>
    </row>
    <row r="107" spans="1:10" x14ac:dyDescent="0.2">
      <c r="A107" s="15"/>
      <c r="B107" s="12"/>
      <c r="C107" s="12"/>
      <c r="D107" s="12"/>
      <c r="E107" s="12"/>
      <c r="F107" s="12"/>
      <c r="G107" s="13"/>
      <c r="H107" s="14"/>
    </row>
    <row r="108" spans="1:10" x14ac:dyDescent="0.2">
      <c r="A108" s="15">
        <v>2</v>
      </c>
      <c r="B108" s="12" t="s">
        <v>9</v>
      </c>
      <c r="C108" s="12"/>
      <c r="D108" s="12"/>
      <c r="E108" s="12"/>
      <c r="F108" s="12"/>
      <c r="G108" s="13"/>
      <c r="H108" s="14"/>
    </row>
    <row r="109" spans="1:10" x14ac:dyDescent="0.2">
      <c r="A109" s="15"/>
      <c r="B109" s="12"/>
      <c r="C109" s="12"/>
      <c r="D109" s="12"/>
      <c r="E109" s="12"/>
      <c r="F109" s="12"/>
      <c r="G109" s="13"/>
      <c r="H109" s="14"/>
    </row>
    <row r="110" spans="1:10" x14ac:dyDescent="0.2">
      <c r="A110" s="15">
        <v>3</v>
      </c>
      <c r="B110" s="12" t="s">
        <v>397</v>
      </c>
      <c r="C110" s="12"/>
      <c r="D110" s="12"/>
      <c r="E110" s="12"/>
      <c r="F110" s="12"/>
      <c r="G110" s="13"/>
      <c r="H110" s="14"/>
    </row>
    <row r="111" spans="1:10" x14ac:dyDescent="0.2">
      <c r="A111" s="15"/>
      <c r="B111" s="12"/>
      <c r="C111" s="12"/>
      <c r="D111" s="12"/>
      <c r="E111" s="12"/>
      <c r="F111" s="12"/>
      <c r="G111" s="13"/>
      <c r="H111" s="14"/>
    </row>
    <row r="112" spans="1:10" x14ac:dyDescent="0.2">
      <c r="A112" s="15">
        <v>4</v>
      </c>
      <c r="B112" s="12" t="s">
        <v>11</v>
      </c>
      <c r="C112" s="12"/>
      <c r="D112" s="12"/>
      <c r="E112" s="12"/>
      <c r="F112" s="12"/>
      <c r="G112" s="13"/>
      <c r="H112" s="14"/>
    </row>
    <row r="113" spans="1:8" x14ac:dyDescent="0.2">
      <c r="A113" s="15"/>
      <c r="B113" s="12" t="s">
        <v>12</v>
      </c>
      <c r="C113" s="12"/>
      <c r="D113" s="12"/>
      <c r="E113" s="12"/>
      <c r="F113" s="12"/>
      <c r="G113" s="13"/>
      <c r="H113" s="14"/>
    </row>
    <row r="114" spans="1:8" x14ac:dyDescent="0.2">
      <c r="A114" s="15"/>
      <c r="B114" s="12" t="s">
        <v>13</v>
      </c>
      <c r="C114" s="12"/>
      <c r="D114" s="12"/>
      <c r="E114" s="12"/>
      <c r="F114" s="12"/>
      <c r="G114" s="13"/>
      <c r="H114" s="14"/>
    </row>
    <row r="115" spans="1:8" x14ac:dyDescent="0.2">
      <c r="A115" s="15"/>
      <c r="B115" s="12"/>
      <c r="C115" s="12"/>
      <c r="D115" s="12"/>
      <c r="E115" s="12"/>
      <c r="F115" s="12"/>
      <c r="G115" s="13"/>
      <c r="H115" s="14"/>
    </row>
    <row r="116" spans="1:8" x14ac:dyDescent="0.2">
      <c r="A116" s="15">
        <v>5</v>
      </c>
      <c r="B116" s="12" t="s">
        <v>253</v>
      </c>
      <c r="C116" s="12"/>
      <c r="D116" s="12"/>
      <c r="E116" s="12"/>
      <c r="F116" s="12"/>
      <c r="G116" s="13"/>
      <c r="H116" s="14"/>
    </row>
    <row r="117" spans="1:8" x14ac:dyDescent="0.2">
      <c r="A117" s="15"/>
      <c r="B117" s="12"/>
      <c r="C117" s="12"/>
      <c r="D117" s="12"/>
      <c r="E117" s="12"/>
      <c r="F117" s="12"/>
      <c r="G117" s="13"/>
      <c r="H117" s="14"/>
    </row>
    <row r="118" spans="1:8" x14ac:dyDescent="0.2">
      <c r="A118" s="15"/>
      <c r="B118" s="12" t="s">
        <v>254</v>
      </c>
      <c r="C118" s="12" t="s">
        <v>255</v>
      </c>
      <c r="D118" s="12" t="s">
        <v>256</v>
      </c>
      <c r="E118" s="12" t="s">
        <v>257</v>
      </c>
      <c r="F118" s="12" t="s">
        <v>258</v>
      </c>
      <c r="G118" s="13"/>
      <c r="H118" s="14"/>
    </row>
    <row r="119" spans="1:8" x14ac:dyDescent="0.2">
      <c r="A119" s="15"/>
      <c r="B119" s="12" t="s">
        <v>398</v>
      </c>
      <c r="C119" s="12" t="s">
        <v>399</v>
      </c>
      <c r="D119" s="12">
        <v>324.56</v>
      </c>
      <c r="E119" s="13">
        <v>290.64999999999998</v>
      </c>
      <c r="F119" s="13">
        <v>937.51951499999996</v>
      </c>
      <c r="G119" s="13"/>
      <c r="H119" s="14"/>
    </row>
    <row r="120" spans="1:8" x14ac:dyDescent="0.2">
      <c r="A120" s="15"/>
      <c r="B120" s="12" t="s">
        <v>400</v>
      </c>
      <c r="C120" s="12" t="s">
        <v>399</v>
      </c>
      <c r="D120" s="12">
        <v>2517.8876</v>
      </c>
      <c r="E120" s="13">
        <v>2565.3000000000002</v>
      </c>
      <c r="F120" s="13">
        <v>565.14819375000002</v>
      </c>
      <c r="G120" s="13"/>
      <c r="H120" s="14"/>
    </row>
    <row r="121" spans="1:8" x14ac:dyDescent="0.2">
      <c r="A121" s="15"/>
      <c r="B121" s="12" t="s">
        <v>291</v>
      </c>
      <c r="C121" s="12" t="s">
        <v>399</v>
      </c>
      <c r="D121" s="12">
        <v>338.61340000000001</v>
      </c>
      <c r="E121" s="13">
        <v>334.4</v>
      </c>
      <c r="F121" s="13">
        <v>511.10737840000002</v>
      </c>
      <c r="G121" s="13"/>
      <c r="H121" s="14"/>
    </row>
    <row r="122" spans="1:8" x14ac:dyDescent="0.2">
      <c r="A122" s="15"/>
      <c r="B122" s="12" t="s">
        <v>401</v>
      </c>
      <c r="C122" s="12" t="s">
        <v>399</v>
      </c>
      <c r="D122" s="12">
        <v>168.85169999999999</v>
      </c>
      <c r="E122" s="13">
        <v>165.55</v>
      </c>
      <c r="F122" s="13">
        <v>461.06335000000001</v>
      </c>
      <c r="G122" s="13"/>
      <c r="H122" s="14"/>
    </row>
    <row r="123" spans="1:8" x14ac:dyDescent="0.2">
      <c r="A123" s="15"/>
      <c r="B123" s="12" t="s">
        <v>170</v>
      </c>
      <c r="C123" s="12" t="s">
        <v>399</v>
      </c>
      <c r="D123" s="12">
        <v>133.56110000000001</v>
      </c>
      <c r="E123" s="13">
        <v>131.85</v>
      </c>
      <c r="F123" s="13">
        <v>300.83710000000002</v>
      </c>
      <c r="G123" s="13"/>
      <c r="H123" s="14"/>
    </row>
    <row r="124" spans="1:8" x14ac:dyDescent="0.2">
      <c r="A124" s="15"/>
      <c r="B124" s="12" t="s">
        <v>289</v>
      </c>
      <c r="C124" s="12" t="s">
        <v>399</v>
      </c>
      <c r="D124" s="12">
        <v>21.7</v>
      </c>
      <c r="E124" s="13">
        <v>22</v>
      </c>
      <c r="F124" s="13">
        <v>259.38</v>
      </c>
      <c r="G124" s="13"/>
      <c r="H124" s="14"/>
    </row>
    <row r="125" spans="1:8" x14ac:dyDescent="0.2">
      <c r="A125" s="15"/>
      <c r="B125" s="12" t="s">
        <v>1366</v>
      </c>
      <c r="C125" s="12" t="s">
        <v>399</v>
      </c>
      <c r="D125" s="12">
        <v>795.4855</v>
      </c>
      <c r="E125" s="13">
        <v>771.3</v>
      </c>
      <c r="F125" s="13">
        <v>239.70456250000001</v>
      </c>
      <c r="G125" s="13"/>
      <c r="H125" s="14"/>
    </row>
    <row r="126" spans="1:8" x14ac:dyDescent="0.2">
      <c r="A126" s="15"/>
      <c r="B126" s="12" t="s">
        <v>287</v>
      </c>
      <c r="C126" s="12" t="s">
        <v>399</v>
      </c>
      <c r="D126" s="12">
        <v>69.867599999999996</v>
      </c>
      <c r="E126" s="13">
        <v>67.599999999999994</v>
      </c>
      <c r="F126" s="13">
        <v>215.08692960000002</v>
      </c>
      <c r="G126" s="13"/>
      <c r="H126" s="14"/>
    </row>
    <row r="127" spans="1:8" x14ac:dyDescent="0.2">
      <c r="A127" s="15"/>
      <c r="B127" s="12" t="s">
        <v>293</v>
      </c>
      <c r="C127" s="12" t="s">
        <v>399</v>
      </c>
      <c r="D127" s="12">
        <v>192.11320000000001</v>
      </c>
      <c r="E127" s="13">
        <v>204.5</v>
      </c>
      <c r="F127" s="13">
        <v>200.24950000000001</v>
      </c>
      <c r="G127" s="13"/>
      <c r="H127" s="14"/>
    </row>
    <row r="128" spans="1:8" x14ac:dyDescent="0.2">
      <c r="A128" s="15"/>
      <c r="B128" s="12" t="s">
        <v>297</v>
      </c>
      <c r="C128" s="12" t="s">
        <v>399</v>
      </c>
      <c r="D128" s="12">
        <v>750.76390000000004</v>
      </c>
      <c r="E128" s="13">
        <v>737.3</v>
      </c>
      <c r="F128" s="13">
        <v>199.33477500000001</v>
      </c>
      <c r="G128" s="13"/>
      <c r="H128" s="14"/>
    </row>
    <row r="129" spans="1:8" x14ac:dyDescent="0.2">
      <c r="A129" s="15"/>
      <c r="B129" s="12" t="s">
        <v>402</v>
      </c>
      <c r="C129" s="12" t="s">
        <v>399</v>
      </c>
      <c r="D129" s="12">
        <v>72.507599999999996</v>
      </c>
      <c r="E129" s="13">
        <v>68.2</v>
      </c>
      <c r="F129" s="13">
        <v>190.2912</v>
      </c>
      <c r="G129" s="13"/>
      <c r="H129" s="14"/>
    </row>
    <row r="130" spans="1:8" x14ac:dyDescent="0.2">
      <c r="A130" s="15"/>
      <c r="B130" s="12" t="s">
        <v>403</v>
      </c>
      <c r="C130" s="12" t="s">
        <v>399</v>
      </c>
      <c r="D130" s="12">
        <v>249.0915</v>
      </c>
      <c r="E130" s="13">
        <v>238.5</v>
      </c>
      <c r="F130" s="13">
        <v>151.05505199999999</v>
      </c>
      <c r="G130" s="13"/>
      <c r="H130" s="14"/>
    </row>
    <row r="131" spans="1:8" x14ac:dyDescent="0.2">
      <c r="A131" s="15"/>
      <c r="B131" s="12" t="s">
        <v>404</v>
      </c>
      <c r="C131" s="12" t="s">
        <v>399</v>
      </c>
      <c r="D131" s="12">
        <v>143.14179999999999</v>
      </c>
      <c r="E131" s="13">
        <v>146.4</v>
      </c>
      <c r="F131" s="13">
        <v>142.8604</v>
      </c>
      <c r="G131" s="13"/>
      <c r="H131" s="14"/>
    </row>
    <row r="132" spans="1:8" x14ac:dyDescent="0.2">
      <c r="A132" s="15"/>
      <c r="B132" s="12" t="s">
        <v>1401</v>
      </c>
      <c r="C132" s="12" t="s">
        <v>399</v>
      </c>
      <c r="D132" s="12">
        <v>1352.7203</v>
      </c>
      <c r="E132" s="13">
        <v>1347.95</v>
      </c>
      <c r="F132" s="13">
        <v>123.61488749999999</v>
      </c>
      <c r="G132" s="13"/>
      <c r="H132" s="14"/>
    </row>
    <row r="133" spans="1:8" x14ac:dyDescent="0.2">
      <c r="A133" s="15"/>
      <c r="B133" s="12" t="s">
        <v>306</v>
      </c>
      <c r="C133" s="12" t="s">
        <v>399</v>
      </c>
      <c r="D133" s="12">
        <v>48.024500000000003</v>
      </c>
      <c r="E133" s="13">
        <v>46.15</v>
      </c>
      <c r="F133" s="13">
        <v>120.7003</v>
      </c>
      <c r="G133" s="13"/>
      <c r="H133" s="14"/>
    </row>
    <row r="134" spans="1:8" x14ac:dyDescent="0.2">
      <c r="A134" s="15"/>
      <c r="B134" s="12" t="s">
        <v>304</v>
      </c>
      <c r="C134" s="12" t="s">
        <v>399</v>
      </c>
      <c r="D134" s="12">
        <v>186.9906</v>
      </c>
      <c r="E134" s="13">
        <v>190.5</v>
      </c>
      <c r="F134" s="13">
        <v>117.8643</v>
      </c>
      <c r="G134" s="13"/>
      <c r="H134" s="14"/>
    </row>
    <row r="135" spans="1:8" x14ac:dyDescent="0.2">
      <c r="A135" s="15"/>
      <c r="B135" s="12" t="s">
        <v>405</v>
      </c>
      <c r="C135" s="12" t="s">
        <v>399</v>
      </c>
      <c r="D135" s="12">
        <v>192.51300000000001</v>
      </c>
      <c r="E135" s="13">
        <v>193.85</v>
      </c>
      <c r="F135" s="13">
        <v>109.928625</v>
      </c>
      <c r="G135" s="13"/>
      <c r="H135" s="14"/>
    </row>
    <row r="136" spans="1:8" x14ac:dyDescent="0.2">
      <c r="A136" s="15"/>
      <c r="B136" s="12" t="s">
        <v>308</v>
      </c>
      <c r="C136" s="12" t="s">
        <v>399</v>
      </c>
      <c r="D136" s="12">
        <v>199.20509999999999</v>
      </c>
      <c r="E136" s="13">
        <v>189.85</v>
      </c>
      <c r="F136" s="13">
        <v>109.492475</v>
      </c>
      <c r="G136" s="13"/>
      <c r="H136" s="14"/>
    </row>
    <row r="137" spans="1:8" x14ac:dyDescent="0.2">
      <c r="A137" s="15"/>
      <c r="B137" s="12" t="s">
        <v>406</v>
      </c>
      <c r="C137" s="12" t="s">
        <v>399</v>
      </c>
      <c r="D137" s="12">
        <v>273.94749999999999</v>
      </c>
      <c r="E137" s="13">
        <v>275</v>
      </c>
      <c r="F137" s="13">
        <v>101.4838</v>
      </c>
      <c r="G137" s="13"/>
      <c r="H137" s="14"/>
    </row>
    <row r="138" spans="1:8" x14ac:dyDescent="0.2">
      <c r="A138" s="15"/>
      <c r="B138" s="12" t="s">
        <v>1369</v>
      </c>
      <c r="C138" s="12" t="s">
        <v>399</v>
      </c>
      <c r="D138" s="12">
        <v>125.7812</v>
      </c>
      <c r="E138" s="13">
        <v>121.55</v>
      </c>
      <c r="F138" s="13">
        <v>98.369600000000005</v>
      </c>
      <c r="G138" s="13"/>
      <c r="H138" s="14"/>
    </row>
    <row r="139" spans="1:8" x14ac:dyDescent="0.2">
      <c r="A139" s="15"/>
      <c r="B139" s="12" t="s">
        <v>407</v>
      </c>
      <c r="C139" s="12" t="s">
        <v>399</v>
      </c>
      <c r="D139" s="12">
        <v>16.8675</v>
      </c>
      <c r="E139" s="13">
        <v>15.85</v>
      </c>
      <c r="F139" s="13">
        <v>74.366475199999996</v>
      </c>
      <c r="G139" s="13"/>
      <c r="H139" s="14"/>
    </row>
    <row r="140" spans="1:8" x14ac:dyDescent="0.2">
      <c r="A140" s="15"/>
      <c r="B140" s="12" t="s">
        <v>408</v>
      </c>
      <c r="C140" s="12" t="s">
        <v>399</v>
      </c>
      <c r="D140" s="12">
        <v>116.3511</v>
      </c>
      <c r="E140" s="13">
        <v>110.6</v>
      </c>
      <c r="F140" s="13">
        <v>72.749399999999994</v>
      </c>
      <c r="G140" s="13"/>
      <c r="H140" s="14"/>
    </row>
    <row r="141" spans="1:8" x14ac:dyDescent="0.2">
      <c r="A141" s="15"/>
      <c r="B141" s="12" t="s">
        <v>409</v>
      </c>
      <c r="C141" s="12" t="s">
        <v>399</v>
      </c>
      <c r="D141" s="12">
        <v>590.2346</v>
      </c>
      <c r="E141" s="13">
        <v>600.70000000000005</v>
      </c>
      <c r="F141" s="13">
        <v>72.066824999999994</v>
      </c>
      <c r="G141" s="13"/>
      <c r="H141" s="14"/>
    </row>
    <row r="142" spans="1:8" x14ac:dyDescent="0.2">
      <c r="A142" s="15"/>
      <c r="B142" s="12" t="s">
        <v>410</v>
      </c>
      <c r="C142" s="12" t="s">
        <v>399</v>
      </c>
      <c r="D142" s="12">
        <v>61.161299999999997</v>
      </c>
      <c r="E142" s="13">
        <v>59.05</v>
      </c>
      <c r="F142" s="13">
        <v>64.488200000000006</v>
      </c>
      <c r="G142" s="13"/>
      <c r="H142" s="14"/>
    </row>
    <row r="143" spans="1:8" x14ac:dyDescent="0.2">
      <c r="A143" s="15"/>
      <c r="B143" s="12" t="s">
        <v>331</v>
      </c>
      <c r="C143" s="12" t="s">
        <v>399</v>
      </c>
      <c r="D143" s="12">
        <v>16.1234</v>
      </c>
      <c r="E143" s="13">
        <v>15.4</v>
      </c>
      <c r="F143" s="13">
        <v>51.997718399999997</v>
      </c>
      <c r="G143" s="13"/>
      <c r="H143" s="14"/>
    </row>
    <row r="144" spans="1:8" x14ac:dyDescent="0.2">
      <c r="A144" s="15"/>
      <c r="B144" s="12" t="s">
        <v>321</v>
      </c>
      <c r="C144" s="12" t="s">
        <v>399</v>
      </c>
      <c r="D144" s="12">
        <v>60.3797</v>
      </c>
      <c r="E144" s="13">
        <v>58.45</v>
      </c>
      <c r="F144" s="13">
        <v>50.8872</v>
      </c>
      <c r="G144" s="13"/>
      <c r="H144" s="14"/>
    </row>
    <row r="145" spans="1:8" x14ac:dyDescent="0.2">
      <c r="A145" s="15"/>
      <c r="B145" s="12" t="s">
        <v>1416</v>
      </c>
      <c r="C145" s="12" t="s">
        <v>399</v>
      </c>
      <c r="D145" s="12">
        <v>484.49829999999997</v>
      </c>
      <c r="E145" s="13">
        <v>479.1</v>
      </c>
      <c r="F145" s="13">
        <v>45.492975000000001</v>
      </c>
      <c r="G145" s="13"/>
      <c r="H145" s="14"/>
    </row>
    <row r="146" spans="1:8" x14ac:dyDescent="0.2">
      <c r="A146" s="15"/>
      <c r="B146" s="12" t="s">
        <v>318</v>
      </c>
      <c r="C146" s="12" t="s">
        <v>399</v>
      </c>
      <c r="D146" s="12">
        <v>49.487200000000001</v>
      </c>
      <c r="E146" s="13">
        <v>51</v>
      </c>
      <c r="F146" s="13">
        <v>41.331600000000002</v>
      </c>
      <c r="G146" s="13"/>
      <c r="H146" s="14"/>
    </row>
    <row r="147" spans="1:8" x14ac:dyDescent="0.2">
      <c r="A147" s="15"/>
      <c r="B147" s="12" t="s">
        <v>324</v>
      </c>
      <c r="C147" s="12" t="s">
        <v>399</v>
      </c>
      <c r="D147" s="12">
        <v>72.1648</v>
      </c>
      <c r="E147" s="13">
        <v>71.599999999999994</v>
      </c>
      <c r="F147" s="13">
        <v>36.466332799999996</v>
      </c>
      <c r="G147" s="13"/>
      <c r="H147" s="14"/>
    </row>
    <row r="148" spans="1:8" x14ac:dyDescent="0.2">
      <c r="A148" s="15"/>
      <c r="B148" s="12" t="s">
        <v>1420</v>
      </c>
      <c r="C148" s="12" t="s">
        <v>399</v>
      </c>
      <c r="D148" s="12">
        <v>159.8065</v>
      </c>
      <c r="E148" s="13">
        <v>146.6</v>
      </c>
      <c r="F148" s="13">
        <v>32.148000000000003</v>
      </c>
      <c r="G148" s="13"/>
      <c r="H148" s="14"/>
    </row>
    <row r="149" spans="1:8" x14ac:dyDescent="0.2">
      <c r="A149" s="15"/>
      <c r="B149" s="12" t="s">
        <v>329</v>
      </c>
      <c r="C149" s="12" t="s">
        <v>399</v>
      </c>
      <c r="D149" s="12">
        <v>46.117699999999999</v>
      </c>
      <c r="E149" s="13">
        <v>44.35</v>
      </c>
      <c r="F149" s="13">
        <v>29.691992000000003</v>
      </c>
      <c r="G149" s="13"/>
      <c r="H149" s="14"/>
    </row>
    <row r="150" spans="1:8" x14ac:dyDescent="0.2">
      <c r="A150" s="15"/>
      <c r="B150" s="12" t="s">
        <v>1362</v>
      </c>
      <c r="C150" s="12" t="s">
        <v>399</v>
      </c>
      <c r="D150" s="12">
        <v>609.33600000000001</v>
      </c>
      <c r="E150" s="13">
        <v>599.9</v>
      </c>
      <c r="F150" s="13">
        <v>28.138750000000002</v>
      </c>
      <c r="G150" s="13"/>
      <c r="H150" s="14"/>
    </row>
    <row r="151" spans="1:8" x14ac:dyDescent="0.2">
      <c r="A151" s="15"/>
      <c r="B151" s="12" t="s">
        <v>348</v>
      </c>
      <c r="C151" s="12" t="s">
        <v>399</v>
      </c>
      <c r="D151" s="12">
        <v>38.2288</v>
      </c>
      <c r="E151" s="13">
        <v>35.200000000000003</v>
      </c>
      <c r="F151" s="13">
        <v>23.857932799999997</v>
      </c>
      <c r="G151" s="13"/>
      <c r="H151" s="14"/>
    </row>
    <row r="152" spans="1:8" x14ac:dyDescent="0.2">
      <c r="A152" s="15"/>
      <c r="B152" s="12" t="s">
        <v>342</v>
      </c>
      <c r="C152" s="12" t="s">
        <v>399</v>
      </c>
      <c r="D152" s="12">
        <v>345.34530000000001</v>
      </c>
      <c r="E152" s="13">
        <v>318.25</v>
      </c>
      <c r="F152" s="13">
        <v>21.485600000000002</v>
      </c>
      <c r="G152" s="13"/>
      <c r="H152" s="14"/>
    </row>
    <row r="153" spans="1:8" x14ac:dyDescent="0.2">
      <c r="A153" s="15"/>
      <c r="B153" s="12" t="s">
        <v>411</v>
      </c>
      <c r="C153" s="12" t="s">
        <v>399</v>
      </c>
      <c r="D153" s="12">
        <v>18.95</v>
      </c>
      <c r="E153" s="13">
        <v>19.8</v>
      </c>
      <c r="F153" s="13">
        <v>20.271999999999998</v>
      </c>
      <c r="G153" s="13"/>
      <c r="H153" s="14"/>
    </row>
    <row r="154" spans="1:8" x14ac:dyDescent="0.2">
      <c r="A154" s="15"/>
      <c r="B154" s="12" t="s">
        <v>1377</v>
      </c>
      <c r="C154" s="12" t="s">
        <v>399</v>
      </c>
      <c r="D154" s="12">
        <v>854.76639999999998</v>
      </c>
      <c r="E154" s="13">
        <v>832.65</v>
      </c>
      <c r="F154" s="13">
        <v>19.910781249999999</v>
      </c>
      <c r="G154" s="13"/>
      <c r="H154" s="14"/>
    </row>
    <row r="155" spans="1:8" x14ac:dyDescent="0.2">
      <c r="A155" s="15"/>
      <c r="B155" s="12" t="s">
        <v>344</v>
      </c>
      <c r="C155" s="12" t="s">
        <v>399</v>
      </c>
      <c r="D155" s="12">
        <v>14.994400000000001</v>
      </c>
      <c r="E155" s="13">
        <v>15.25</v>
      </c>
      <c r="F155" s="13">
        <v>19.391400000000001</v>
      </c>
      <c r="G155" s="13"/>
      <c r="H155" s="14"/>
    </row>
    <row r="156" spans="1:8" x14ac:dyDescent="0.2">
      <c r="A156" s="15"/>
      <c r="B156" s="12" t="s">
        <v>412</v>
      </c>
      <c r="C156" s="12" t="s">
        <v>399</v>
      </c>
      <c r="D156" s="12">
        <v>992.95799999999997</v>
      </c>
      <c r="E156" s="13">
        <v>978</v>
      </c>
      <c r="F156" s="13">
        <v>19.175000000000001</v>
      </c>
      <c r="G156" s="13"/>
      <c r="H156" s="14"/>
    </row>
    <row r="157" spans="1:8" x14ac:dyDescent="0.2">
      <c r="A157" s="15"/>
      <c r="B157" s="12" t="s">
        <v>413</v>
      </c>
      <c r="C157" s="12" t="s">
        <v>399</v>
      </c>
      <c r="D157" s="12">
        <v>1249.6931999999999</v>
      </c>
      <c r="E157" s="13">
        <v>1251.3499999999999</v>
      </c>
      <c r="F157" s="13">
        <v>18.14549375</v>
      </c>
      <c r="G157" s="13"/>
      <c r="H157" s="14"/>
    </row>
    <row r="158" spans="1:8" x14ac:dyDescent="0.2">
      <c r="A158" s="15"/>
      <c r="B158" s="12" t="s">
        <v>339</v>
      </c>
      <c r="C158" s="12" t="s">
        <v>399</v>
      </c>
      <c r="D158" s="12">
        <v>282.43119999999999</v>
      </c>
      <c r="E158" s="13">
        <v>272.3</v>
      </c>
      <c r="F158" s="13">
        <v>17.09</v>
      </c>
      <c r="G158" s="13"/>
      <c r="H158" s="14"/>
    </row>
    <row r="159" spans="1:8" x14ac:dyDescent="0.2">
      <c r="A159" s="15"/>
      <c r="B159" s="12" t="s">
        <v>363</v>
      </c>
      <c r="C159" s="12" t="s">
        <v>399</v>
      </c>
      <c r="D159" s="12">
        <v>81.264499999999998</v>
      </c>
      <c r="E159" s="13">
        <v>75.650000000000006</v>
      </c>
      <c r="F159" s="13">
        <v>14.6945084</v>
      </c>
      <c r="G159" s="13"/>
      <c r="H159" s="14"/>
    </row>
    <row r="160" spans="1:8" x14ac:dyDescent="0.2">
      <c r="A160" s="15"/>
      <c r="B160" s="12" t="s">
        <v>414</v>
      </c>
      <c r="C160" s="12" t="s">
        <v>399</v>
      </c>
      <c r="D160" s="12">
        <v>322.37490000000003</v>
      </c>
      <c r="E160" s="13">
        <v>321.95</v>
      </c>
      <c r="F160" s="13">
        <v>13.11895</v>
      </c>
      <c r="G160" s="13"/>
      <c r="H160" s="14"/>
    </row>
    <row r="161" spans="1:8" x14ac:dyDescent="0.2">
      <c r="A161" s="15"/>
      <c r="B161" s="12" t="s">
        <v>1448</v>
      </c>
      <c r="C161" s="12" t="s">
        <v>399</v>
      </c>
      <c r="D161" s="12">
        <v>226.08330000000001</v>
      </c>
      <c r="E161" s="13">
        <v>223.4</v>
      </c>
      <c r="F161" s="13">
        <v>12.4512</v>
      </c>
      <c r="G161" s="13"/>
      <c r="H161" s="14"/>
    </row>
    <row r="162" spans="1:8" x14ac:dyDescent="0.2">
      <c r="A162" s="15"/>
      <c r="B162" s="12" t="s">
        <v>352</v>
      </c>
      <c r="C162" s="12" t="s">
        <v>399</v>
      </c>
      <c r="D162" s="12">
        <v>38.123800000000003</v>
      </c>
      <c r="E162" s="13">
        <v>36.200000000000003</v>
      </c>
      <c r="F162" s="13">
        <v>11.877599999999999</v>
      </c>
      <c r="G162" s="13"/>
      <c r="H162" s="14"/>
    </row>
    <row r="163" spans="1:8" x14ac:dyDescent="0.2">
      <c r="A163" s="15"/>
      <c r="B163" s="12" t="s">
        <v>354</v>
      </c>
      <c r="C163" s="12" t="s">
        <v>399</v>
      </c>
      <c r="D163" s="12">
        <v>170.28229999999999</v>
      </c>
      <c r="E163" s="13">
        <v>170</v>
      </c>
      <c r="F163" s="13">
        <v>10.319000000000001</v>
      </c>
      <c r="G163" s="13"/>
      <c r="H163" s="14"/>
    </row>
    <row r="164" spans="1:8" x14ac:dyDescent="0.2">
      <c r="A164" s="15"/>
      <c r="B164" s="12" t="s">
        <v>415</v>
      </c>
      <c r="C164" s="12" t="s">
        <v>399</v>
      </c>
      <c r="D164" s="12">
        <v>141.61660000000001</v>
      </c>
      <c r="E164" s="13">
        <v>139.5</v>
      </c>
      <c r="F164" s="13">
        <v>9.3222000000000005</v>
      </c>
      <c r="G164" s="13"/>
      <c r="H164" s="14"/>
    </row>
    <row r="165" spans="1:8" x14ac:dyDescent="0.2">
      <c r="A165" s="15"/>
      <c r="B165" s="12" t="s">
        <v>416</v>
      </c>
      <c r="C165" s="12" t="s">
        <v>399</v>
      </c>
      <c r="D165" s="12">
        <v>196.94800000000001</v>
      </c>
      <c r="E165" s="13">
        <v>190.3</v>
      </c>
      <c r="F165" s="13">
        <v>9.2087500000000002</v>
      </c>
      <c r="G165" s="13"/>
      <c r="H165" s="14"/>
    </row>
    <row r="166" spans="1:8" x14ac:dyDescent="0.2">
      <c r="A166" s="15"/>
      <c r="B166" s="12" t="s">
        <v>417</v>
      </c>
      <c r="C166" s="12" t="s">
        <v>399</v>
      </c>
      <c r="D166" s="12">
        <v>134.38570000000001</v>
      </c>
      <c r="E166" s="13">
        <v>130.6</v>
      </c>
      <c r="F166" s="13">
        <v>8.6015999999999995</v>
      </c>
      <c r="G166" s="13"/>
      <c r="H166" s="14"/>
    </row>
    <row r="167" spans="1:8" x14ac:dyDescent="0.2">
      <c r="A167" s="15"/>
      <c r="B167" s="12" t="s">
        <v>365</v>
      </c>
      <c r="C167" s="12" t="s">
        <v>399</v>
      </c>
      <c r="D167" s="12">
        <v>331.2269</v>
      </c>
      <c r="E167" s="13">
        <v>331.85</v>
      </c>
      <c r="F167" s="13">
        <v>6.7681250000000004</v>
      </c>
      <c r="G167" s="13"/>
      <c r="H167" s="14"/>
    </row>
    <row r="168" spans="1:8" x14ac:dyDescent="0.2">
      <c r="A168" s="15"/>
      <c r="B168" s="12" t="s">
        <v>1442</v>
      </c>
      <c r="C168" s="12" t="s">
        <v>399</v>
      </c>
      <c r="D168" s="12">
        <v>487.84500000000003</v>
      </c>
      <c r="E168" s="13">
        <v>465</v>
      </c>
      <c r="F168" s="13">
        <v>5.8125</v>
      </c>
      <c r="G168" s="13"/>
      <c r="H168" s="14"/>
    </row>
    <row r="169" spans="1:8" x14ac:dyDescent="0.2">
      <c r="A169" s="15"/>
      <c r="B169" s="12" t="s">
        <v>418</v>
      </c>
      <c r="C169" s="12" t="s">
        <v>399</v>
      </c>
      <c r="D169" s="12">
        <v>281.56110000000001</v>
      </c>
      <c r="E169" s="13">
        <v>271.14999999999998</v>
      </c>
      <c r="F169" s="13">
        <v>4.8912750000000003</v>
      </c>
      <c r="G169" s="13"/>
      <c r="H169" s="14"/>
    </row>
    <row r="170" spans="1:8" x14ac:dyDescent="0.2">
      <c r="A170" s="15"/>
      <c r="B170" s="12" t="s">
        <v>419</v>
      </c>
      <c r="C170" s="12" t="s">
        <v>399</v>
      </c>
      <c r="D170" s="12">
        <v>82.058300000000003</v>
      </c>
      <c r="E170" s="13">
        <v>82.2</v>
      </c>
      <c r="F170" s="13">
        <v>3.8519999999999999</v>
      </c>
      <c r="G170" s="13"/>
      <c r="H170" s="14"/>
    </row>
    <row r="171" spans="1:8" x14ac:dyDescent="0.2">
      <c r="A171" s="15"/>
      <c r="B171" s="12" t="s">
        <v>420</v>
      </c>
      <c r="C171" s="12" t="s">
        <v>399</v>
      </c>
      <c r="D171" s="12">
        <v>91.043700000000001</v>
      </c>
      <c r="E171" s="13">
        <v>89.1</v>
      </c>
      <c r="F171" s="13">
        <v>3.5495999999999999</v>
      </c>
      <c r="G171" s="13"/>
      <c r="H171" s="14"/>
    </row>
    <row r="172" spans="1:8" x14ac:dyDescent="0.2">
      <c r="A172" s="15"/>
      <c r="B172" s="12" t="s">
        <v>1390</v>
      </c>
      <c r="C172" s="12" t="s">
        <v>399</v>
      </c>
      <c r="D172" s="12">
        <v>127.2</v>
      </c>
      <c r="E172" s="13">
        <v>129.69999999999999</v>
      </c>
      <c r="F172" s="13">
        <v>3.2536</v>
      </c>
      <c r="G172" s="13"/>
      <c r="H172" s="14"/>
    </row>
    <row r="173" spans="1:8" x14ac:dyDescent="0.2">
      <c r="A173" s="15"/>
      <c r="B173" s="12" t="s">
        <v>369</v>
      </c>
      <c r="C173" s="12" t="s">
        <v>399</v>
      </c>
      <c r="D173" s="12">
        <v>245.50710000000001</v>
      </c>
      <c r="E173" s="13">
        <v>239.75</v>
      </c>
      <c r="F173" s="13">
        <v>2.6360250000000001</v>
      </c>
      <c r="G173" s="13"/>
      <c r="H173" s="14"/>
    </row>
    <row r="174" spans="1:8" x14ac:dyDescent="0.2">
      <c r="A174" s="15"/>
      <c r="B174" s="12" t="s">
        <v>243</v>
      </c>
      <c r="C174" s="12" t="s">
        <v>399</v>
      </c>
      <c r="D174" s="12">
        <v>46.216700000000003</v>
      </c>
      <c r="E174" s="13">
        <v>44.6</v>
      </c>
      <c r="F174" s="13">
        <v>2.1143999999999998</v>
      </c>
      <c r="G174" s="13"/>
      <c r="H174" s="14"/>
    </row>
    <row r="175" spans="1:8" x14ac:dyDescent="0.2">
      <c r="A175" s="15"/>
      <c r="B175" s="12" t="s">
        <v>374</v>
      </c>
      <c r="C175" s="12" t="s">
        <v>399</v>
      </c>
      <c r="D175" s="12">
        <v>147.7166</v>
      </c>
      <c r="E175" s="13">
        <v>141.75</v>
      </c>
      <c r="F175" s="13">
        <v>1.9318500000000001</v>
      </c>
      <c r="G175" s="13"/>
      <c r="H175" s="14"/>
    </row>
    <row r="176" spans="1:8" x14ac:dyDescent="0.2">
      <c r="A176" s="15"/>
      <c r="B176" s="12" t="s">
        <v>377</v>
      </c>
      <c r="C176" s="12" t="s">
        <v>399</v>
      </c>
      <c r="D176" s="12">
        <v>413.4</v>
      </c>
      <c r="E176" s="13">
        <v>375.05</v>
      </c>
      <c r="F176" s="13">
        <v>0.81325095000000003</v>
      </c>
      <c r="G176" s="13"/>
      <c r="H176" s="14"/>
    </row>
    <row r="177" spans="1:8" x14ac:dyDescent="0.2">
      <c r="A177" s="15"/>
      <c r="B177" s="12" t="s">
        <v>379</v>
      </c>
      <c r="C177" s="12" t="s">
        <v>399</v>
      </c>
      <c r="D177" s="12">
        <v>89.45</v>
      </c>
      <c r="E177" s="13">
        <v>84.15</v>
      </c>
      <c r="F177" s="13">
        <v>0.78827579999999997</v>
      </c>
      <c r="G177" s="13"/>
      <c r="H177" s="14"/>
    </row>
    <row r="178" spans="1:8" x14ac:dyDescent="0.2">
      <c r="A178" s="15"/>
      <c r="B178" s="12" t="s">
        <v>421</v>
      </c>
      <c r="C178" s="12" t="s">
        <v>399</v>
      </c>
      <c r="D178" s="12">
        <v>146.1</v>
      </c>
      <c r="E178" s="13">
        <v>144.94999999999999</v>
      </c>
      <c r="F178" s="13">
        <v>0.45615</v>
      </c>
      <c r="G178" s="13"/>
      <c r="H178" s="14"/>
    </row>
    <row r="179" spans="1:8" x14ac:dyDescent="0.2">
      <c r="A179" s="15"/>
      <c r="B179" s="12" t="s">
        <v>422</v>
      </c>
      <c r="C179" s="12" t="s">
        <v>399</v>
      </c>
      <c r="D179" s="12">
        <v>35.306600000000003</v>
      </c>
      <c r="E179" s="13">
        <v>36.25</v>
      </c>
      <c r="F179" s="13">
        <v>0</v>
      </c>
      <c r="G179" s="13"/>
      <c r="H179" s="14"/>
    </row>
    <row r="180" spans="1:8" x14ac:dyDescent="0.2">
      <c r="A180" s="15"/>
      <c r="B180" s="12" t="s">
        <v>327</v>
      </c>
      <c r="C180" s="12" t="s">
        <v>399</v>
      </c>
      <c r="D180" s="12">
        <v>23.073599999999999</v>
      </c>
      <c r="E180" s="13">
        <v>23.15</v>
      </c>
      <c r="F180" s="13">
        <v>0</v>
      </c>
      <c r="G180" s="13"/>
      <c r="H180" s="14"/>
    </row>
    <row r="181" spans="1:8" x14ac:dyDescent="0.2">
      <c r="A181" s="15"/>
      <c r="B181" s="12" t="s">
        <v>350</v>
      </c>
      <c r="C181" s="12" t="s">
        <v>399</v>
      </c>
      <c r="D181" s="12">
        <v>51.655999999999999</v>
      </c>
      <c r="E181" s="13">
        <v>55.35</v>
      </c>
      <c r="F181" s="13">
        <v>0</v>
      </c>
      <c r="G181" s="13"/>
      <c r="H181" s="14"/>
    </row>
    <row r="182" spans="1:8" x14ac:dyDescent="0.2">
      <c r="A182" s="15"/>
      <c r="B182" s="12"/>
      <c r="C182" s="12"/>
      <c r="D182" s="12"/>
      <c r="E182" s="12"/>
      <c r="F182" s="12"/>
      <c r="G182" s="13"/>
      <c r="H182" s="14"/>
    </row>
    <row r="183" spans="1:8" x14ac:dyDescent="0.2">
      <c r="A183" s="15"/>
      <c r="B183" s="7" t="s">
        <v>260</v>
      </c>
      <c r="C183" s="80">
        <v>-0.69410000000000005</v>
      </c>
      <c r="D183" s="12"/>
      <c r="E183" s="12"/>
      <c r="F183" s="12"/>
      <c r="G183" s="13"/>
      <c r="H183" s="14"/>
    </row>
    <row r="184" spans="1:8" x14ac:dyDescent="0.2">
      <c r="A184" s="15"/>
      <c r="B184" s="12"/>
      <c r="C184" s="12"/>
      <c r="D184" s="12"/>
      <c r="E184" s="12"/>
      <c r="F184" s="12"/>
      <c r="G184" s="13"/>
      <c r="H184" s="14"/>
    </row>
    <row r="185" spans="1:8" x14ac:dyDescent="0.2">
      <c r="A185" s="15">
        <v>6</v>
      </c>
      <c r="B185" s="12" t="s">
        <v>277</v>
      </c>
      <c r="C185" s="12"/>
      <c r="D185" s="12"/>
      <c r="E185" s="12"/>
      <c r="F185" s="12"/>
      <c r="G185" s="13"/>
      <c r="H185" s="14"/>
    </row>
    <row r="186" spans="1:8" x14ac:dyDescent="0.2">
      <c r="A186" s="15"/>
      <c r="B186" s="12"/>
      <c r="C186" s="12"/>
      <c r="D186" s="12"/>
      <c r="E186" s="12"/>
      <c r="F186" s="12"/>
      <c r="G186" s="13"/>
      <c r="H186" s="14"/>
    </row>
    <row r="187" spans="1:8" x14ac:dyDescent="0.2">
      <c r="A187" s="15"/>
      <c r="B187" s="12" t="s">
        <v>14</v>
      </c>
      <c r="C187" s="12"/>
      <c r="D187" s="12">
        <v>15587</v>
      </c>
      <c r="E187" s="12"/>
      <c r="F187" s="12"/>
      <c r="G187" s="13"/>
      <c r="H187" s="14"/>
    </row>
    <row r="188" spans="1:8" x14ac:dyDescent="0.2">
      <c r="A188" s="15"/>
      <c r="B188" s="12" t="s">
        <v>15</v>
      </c>
      <c r="C188" s="12"/>
      <c r="D188" s="12">
        <v>2395</v>
      </c>
      <c r="E188" s="12"/>
      <c r="F188" s="12"/>
      <c r="G188" s="13"/>
      <c r="H188" s="14"/>
    </row>
    <row r="189" spans="1:8" x14ac:dyDescent="0.2">
      <c r="A189" s="15"/>
      <c r="B189" s="12" t="s">
        <v>16</v>
      </c>
      <c r="C189" s="12"/>
      <c r="D189" s="12">
        <v>34022.730000000003</v>
      </c>
      <c r="E189" s="12" t="s">
        <v>17</v>
      </c>
      <c r="F189" s="12"/>
      <c r="G189" s="13"/>
      <c r="H189" s="14"/>
    </row>
    <row r="190" spans="1:8" x14ac:dyDescent="0.2">
      <c r="A190" s="15"/>
      <c r="B190" s="12" t="s">
        <v>18</v>
      </c>
      <c r="C190" s="12"/>
      <c r="D190" s="12">
        <v>5436.56</v>
      </c>
      <c r="E190" s="12" t="s">
        <v>17</v>
      </c>
      <c r="F190" s="12"/>
      <c r="G190" s="13"/>
      <c r="H190" s="14"/>
    </row>
    <row r="191" spans="1:8" x14ac:dyDescent="0.2">
      <c r="A191" s="15"/>
      <c r="B191" s="12" t="s">
        <v>19</v>
      </c>
      <c r="C191" s="12"/>
      <c r="D191" s="68">
        <v>-4141.96</v>
      </c>
      <c r="E191" s="12" t="s">
        <v>17</v>
      </c>
      <c r="F191" s="12"/>
      <c r="G191" s="13"/>
      <c r="H191" s="14"/>
    </row>
    <row r="192" spans="1:8" x14ac:dyDescent="0.2">
      <c r="A192" s="28"/>
      <c r="B192" s="29"/>
      <c r="C192" s="29"/>
      <c r="D192" s="29"/>
      <c r="E192" s="29"/>
      <c r="F192" s="29"/>
      <c r="G192" s="30"/>
      <c r="H192" s="31"/>
    </row>
  </sheetData>
  <customSheetViews>
    <customSheetView guid="{A86ADA93-E1B8-41D6-BE06-75F0585B8915}" showRuler="0" topLeftCell="A175">
      <selection activeCell="B186" sqref="B186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A185" sqref="A185"/>
      <pageMargins left="0.75" right="0.75" top="1" bottom="1" header="0.5" footer="0.5"/>
      <pageSetup orientation="portrait" r:id="rId2"/>
      <headerFooter alignWithMargins="0"/>
    </customSheetView>
  </customSheetViews>
  <mergeCells count="11">
    <mergeCell ref="A2:C2"/>
    <mergeCell ref="A3:C3"/>
    <mergeCell ref="B4:C4"/>
    <mergeCell ref="B70:C70"/>
    <mergeCell ref="B79:C79"/>
    <mergeCell ref="B83:C83"/>
    <mergeCell ref="B84:C84"/>
    <mergeCell ref="A72:C72"/>
    <mergeCell ref="B73:C73"/>
    <mergeCell ref="B74:C74"/>
    <mergeCell ref="A78:C78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92"/>
  <sheetViews>
    <sheetView topLeftCell="A31" workbookViewId="0">
      <selection activeCell="F46" sqref="F46"/>
    </sheetView>
  </sheetViews>
  <sheetFormatPr defaultRowHeight="12.75" x14ac:dyDescent="0.2"/>
  <cols>
    <col min="1" max="1" width="2.7109375" style="6" customWidth="1"/>
    <col min="2" max="2" width="23.140625" style="6" customWidth="1"/>
    <col min="3" max="3" width="33" style="6" customWidth="1"/>
    <col min="4" max="4" width="16.28515625" style="6" customWidth="1"/>
    <col min="5" max="5" width="20" style="6" bestFit="1" customWidth="1"/>
    <col min="6" max="6" width="13.7109375" style="6" customWidth="1"/>
    <col min="7" max="7" width="11.5703125" style="32" customWidth="1"/>
    <col min="8" max="8" width="11.140625" style="33" customWidth="1"/>
    <col min="10" max="10" width="10.85546875" style="6" bestFit="1" customWidth="1"/>
    <col min="11" max="16384" width="9.140625" style="6"/>
  </cols>
  <sheetData>
    <row r="1" spans="1:9" x14ac:dyDescent="0.2">
      <c r="A1" s="1"/>
      <c r="B1" s="2"/>
      <c r="C1" s="3" t="s">
        <v>246</v>
      </c>
      <c r="D1" s="2"/>
      <c r="E1" s="2"/>
      <c r="F1" s="2"/>
      <c r="G1" s="4"/>
      <c r="H1" s="5"/>
      <c r="I1" s="6"/>
    </row>
    <row r="2" spans="1:9" ht="38.25" customHeight="1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  <c r="I2" s="6"/>
    </row>
    <row r="3" spans="1:9" x14ac:dyDescent="0.2">
      <c r="A3" s="118" t="s">
        <v>1350</v>
      </c>
      <c r="B3" s="119"/>
      <c r="C3" s="119"/>
      <c r="D3" s="12"/>
      <c r="E3" s="12"/>
      <c r="F3" s="12"/>
      <c r="G3" s="13"/>
      <c r="H3" s="14"/>
      <c r="I3" s="6"/>
    </row>
    <row r="4" spans="1:9" x14ac:dyDescent="0.2">
      <c r="A4" s="15"/>
      <c r="B4" s="120" t="s">
        <v>1351</v>
      </c>
      <c r="C4" s="119"/>
      <c r="D4" s="12"/>
      <c r="E4" s="12"/>
      <c r="F4" s="12"/>
      <c r="G4" s="13"/>
      <c r="H4" s="14"/>
      <c r="I4" s="6"/>
    </row>
    <row r="5" spans="1:9" x14ac:dyDescent="0.2">
      <c r="A5" s="15"/>
      <c r="B5" s="16" t="s">
        <v>1352</v>
      </c>
      <c r="C5" s="12" t="s">
        <v>1353</v>
      </c>
      <c r="D5" s="12" t="s">
        <v>1354</v>
      </c>
      <c r="E5" s="12" t="s">
        <v>1355</v>
      </c>
      <c r="F5" s="12">
        <v>20000</v>
      </c>
      <c r="G5" s="13">
        <v>602.6</v>
      </c>
      <c r="H5" s="14">
        <v>8.9700000000000006</v>
      </c>
      <c r="I5" s="6"/>
    </row>
    <row r="6" spans="1:9" x14ac:dyDescent="0.2">
      <c r="A6" s="15"/>
      <c r="B6" s="16" t="s">
        <v>1352</v>
      </c>
      <c r="C6" s="12" t="s">
        <v>1356</v>
      </c>
      <c r="D6" s="12" t="s">
        <v>1357</v>
      </c>
      <c r="E6" s="12" t="s">
        <v>1358</v>
      </c>
      <c r="F6" s="12">
        <v>137000</v>
      </c>
      <c r="G6" s="13">
        <v>466.35</v>
      </c>
      <c r="H6" s="14">
        <v>6.94</v>
      </c>
      <c r="I6" s="6"/>
    </row>
    <row r="7" spans="1:9" x14ac:dyDescent="0.2">
      <c r="A7" s="15"/>
      <c r="B7" s="16" t="s">
        <v>1352</v>
      </c>
      <c r="C7" s="12" t="s">
        <v>1364</v>
      </c>
      <c r="D7" s="12" t="s">
        <v>1365</v>
      </c>
      <c r="E7" s="12" t="s">
        <v>1355</v>
      </c>
      <c r="F7" s="12">
        <v>17300</v>
      </c>
      <c r="G7" s="13">
        <v>333.51</v>
      </c>
      <c r="H7" s="14">
        <v>4.97</v>
      </c>
      <c r="I7" s="6"/>
    </row>
    <row r="8" spans="1:9" x14ac:dyDescent="0.2">
      <c r="A8" s="15"/>
      <c r="B8" s="16" t="s">
        <v>1352</v>
      </c>
      <c r="C8" s="12" t="s">
        <v>1359</v>
      </c>
      <c r="D8" s="12" t="s">
        <v>1360</v>
      </c>
      <c r="E8" s="12" t="s">
        <v>1361</v>
      </c>
      <c r="F8" s="12">
        <v>245000</v>
      </c>
      <c r="G8" s="13">
        <v>317.52</v>
      </c>
      <c r="H8" s="14">
        <v>4.7300000000000004</v>
      </c>
      <c r="I8" s="6"/>
    </row>
    <row r="9" spans="1:9" x14ac:dyDescent="0.2">
      <c r="A9" s="15"/>
      <c r="B9" s="16" t="s">
        <v>1352</v>
      </c>
      <c r="C9" s="12" t="s">
        <v>1369</v>
      </c>
      <c r="D9" s="12" t="s">
        <v>1370</v>
      </c>
      <c r="E9" s="12" t="s">
        <v>1371</v>
      </c>
      <c r="F9" s="12">
        <v>239000</v>
      </c>
      <c r="G9" s="13">
        <v>287.04000000000002</v>
      </c>
      <c r="H9" s="14">
        <v>4.2699999999999996</v>
      </c>
      <c r="I9" s="6"/>
    </row>
    <row r="10" spans="1:9" x14ac:dyDescent="0.2">
      <c r="A10" s="15"/>
      <c r="B10" s="16" t="s">
        <v>1352</v>
      </c>
      <c r="C10" s="12" t="s">
        <v>1362</v>
      </c>
      <c r="D10" s="12" t="s">
        <v>1363</v>
      </c>
      <c r="E10" s="12" t="s">
        <v>1361</v>
      </c>
      <c r="F10" s="12">
        <v>47000</v>
      </c>
      <c r="G10" s="13">
        <v>278.73</v>
      </c>
      <c r="H10" s="14">
        <v>4.1500000000000004</v>
      </c>
      <c r="I10" s="6"/>
    </row>
    <row r="11" spans="1:9" x14ac:dyDescent="0.2">
      <c r="A11" s="15"/>
      <c r="B11" s="16" t="s">
        <v>1352</v>
      </c>
      <c r="C11" s="12" t="s">
        <v>1372</v>
      </c>
      <c r="D11" s="12" t="s">
        <v>1373</v>
      </c>
      <c r="E11" s="12" t="s">
        <v>1361</v>
      </c>
      <c r="F11" s="12">
        <v>27000</v>
      </c>
      <c r="G11" s="13">
        <v>238.59</v>
      </c>
      <c r="H11" s="14">
        <v>3.55</v>
      </c>
      <c r="I11" s="6"/>
    </row>
    <row r="12" spans="1:9" x14ac:dyDescent="0.2">
      <c r="A12" s="15"/>
      <c r="B12" s="16" t="s">
        <v>1352</v>
      </c>
      <c r="C12" s="12" t="s">
        <v>1374</v>
      </c>
      <c r="D12" s="12" t="s">
        <v>1375</v>
      </c>
      <c r="E12" s="12" t="s">
        <v>1376</v>
      </c>
      <c r="F12" s="12">
        <v>147000</v>
      </c>
      <c r="G12" s="13">
        <v>216.75</v>
      </c>
      <c r="H12" s="14">
        <v>3.23</v>
      </c>
      <c r="I12" s="6"/>
    </row>
    <row r="13" spans="1:9" x14ac:dyDescent="0.2">
      <c r="A13" s="15"/>
      <c r="B13" s="16" t="s">
        <v>1352</v>
      </c>
      <c r="C13" s="12" t="s">
        <v>1385</v>
      </c>
      <c r="D13" s="12" t="s">
        <v>1386</v>
      </c>
      <c r="E13" s="12" t="s">
        <v>1387</v>
      </c>
      <c r="F13" s="12">
        <v>36500</v>
      </c>
      <c r="G13" s="13">
        <v>216.55</v>
      </c>
      <c r="H13" s="14">
        <v>3.22</v>
      </c>
      <c r="I13" s="6"/>
    </row>
    <row r="14" spans="1:9" x14ac:dyDescent="0.2">
      <c r="A14" s="15"/>
      <c r="B14" s="16" t="s">
        <v>1352</v>
      </c>
      <c r="C14" s="12" t="s">
        <v>1366</v>
      </c>
      <c r="D14" s="12" t="s">
        <v>1367</v>
      </c>
      <c r="E14" s="12" t="s">
        <v>1368</v>
      </c>
      <c r="F14" s="12">
        <v>28125</v>
      </c>
      <c r="G14" s="13">
        <v>214.95</v>
      </c>
      <c r="H14" s="14">
        <v>3.2</v>
      </c>
      <c r="I14" s="6"/>
    </row>
    <row r="15" spans="1:9" x14ac:dyDescent="0.2">
      <c r="A15" s="15"/>
      <c r="B15" s="16" t="s">
        <v>1352</v>
      </c>
      <c r="C15" s="12" t="s">
        <v>1401</v>
      </c>
      <c r="D15" s="12" t="s">
        <v>1402</v>
      </c>
      <c r="E15" s="12" t="s">
        <v>1355</v>
      </c>
      <c r="F15" s="12">
        <v>14500</v>
      </c>
      <c r="G15" s="13">
        <v>193.68</v>
      </c>
      <c r="H15" s="14">
        <v>2.88</v>
      </c>
      <c r="I15" s="6"/>
    </row>
    <row r="16" spans="1:9" x14ac:dyDescent="0.2">
      <c r="A16" s="15"/>
      <c r="B16" s="16" t="s">
        <v>1352</v>
      </c>
      <c r="C16" s="12" t="s">
        <v>1377</v>
      </c>
      <c r="D16" s="12" t="s">
        <v>1378</v>
      </c>
      <c r="E16" s="12" t="s">
        <v>1379</v>
      </c>
      <c r="F16" s="12">
        <v>22000</v>
      </c>
      <c r="G16" s="13">
        <v>180.93</v>
      </c>
      <c r="H16" s="14">
        <v>2.69</v>
      </c>
      <c r="I16" s="6"/>
    </row>
    <row r="17" spans="1:10" x14ac:dyDescent="0.2">
      <c r="A17" s="15"/>
      <c r="B17" s="16" t="s">
        <v>1352</v>
      </c>
      <c r="C17" s="12" t="s">
        <v>1390</v>
      </c>
      <c r="D17" s="12" t="s">
        <v>1391</v>
      </c>
      <c r="E17" s="12" t="s">
        <v>1355</v>
      </c>
      <c r="F17" s="12">
        <v>140000</v>
      </c>
      <c r="G17" s="13">
        <v>179.97</v>
      </c>
      <c r="H17" s="14">
        <v>2.68</v>
      </c>
      <c r="I17" s="6"/>
    </row>
    <row r="18" spans="1:10" x14ac:dyDescent="0.2">
      <c r="A18" s="15"/>
      <c r="B18" s="16" t="s">
        <v>1352</v>
      </c>
      <c r="C18" s="12" t="s">
        <v>1388</v>
      </c>
      <c r="D18" s="12" t="s">
        <v>1389</v>
      </c>
      <c r="E18" s="12" t="s">
        <v>1387</v>
      </c>
      <c r="F18" s="12">
        <v>41000</v>
      </c>
      <c r="G18" s="13">
        <v>177.33</v>
      </c>
      <c r="H18" s="14">
        <v>2.64</v>
      </c>
      <c r="I18" s="6"/>
    </row>
    <row r="19" spans="1:10" x14ac:dyDescent="0.2">
      <c r="A19" s="15"/>
      <c r="B19" s="16" t="s">
        <v>1352</v>
      </c>
      <c r="C19" s="12" t="s">
        <v>1395</v>
      </c>
      <c r="D19" s="12" t="s">
        <v>1396</v>
      </c>
      <c r="E19" s="12" t="s">
        <v>1397</v>
      </c>
      <c r="F19" s="12">
        <v>58000</v>
      </c>
      <c r="G19" s="13">
        <v>168.66</v>
      </c>
      <c r="H19" s="14">
        <v>2.5099999999999998</v>
      </c>
      <c r="I19" s="6"/>
    </row>
    <row r="20" spans="1:10" x14ac:dyDescent="0.2">
      <c r="A20" s="15"/>
      <c r="B20" s="16" t="s">
        <v>1352</v>
      </c>
      <c r="C20" s="12" t="s">
        <v>1382</v>
      </c>
      <c r="D20" s="12" t="s">
        <v>1383</v>
      </c>
      <c r="E20" s="12" t="s">
        <v>1384</v>
      </c>
      <c r="F20" s="12">
        <v>60000</v>
      </c>
      <c r="G20" s="13">
        <v>160.71</v>
      </c>
      <c r="H20" s="14">
        <v>2.39</v>
      </c>
      <c r="I20" s="6"/>
    </row>
    <row r="21" spans="1:10" x14ac:dyDescent="0.2">
      <c r="A21" s="15"/>
      <c r="B21" s="16" t="s">
        <v>1352</v>
      </c>
      <c r="C21" s="12" t="s">
        <v>1392</v>
      </c>
      <c r="D21" s="12" t="s">
        <v>1393</v>
      </c>
      <c r="E21" s="12" t="s">
        <v>1394</v>
      </c>
      <c r="F21" s="12">
        <v>20250</v>
      </c>
      <c r="G21" s="13">
        <v>159.72</v>
      </c>
      <c r="H21" s="14">
        <v>2.38</v>
      </c>
      <c r="I21" s="6"/>
    </row>
    <row r="22" spans="1:10" x14ac:dyDescent="0.2">
      <c r="A22" s="15"/>
      <c r="B22" s="16" t="s">
        <v>1352</v>
      </c>
      <c r="C22" s="12" t="s">
        <v>1398</v>
      </c>
      <c r="D22" s="12" t="s">
        <v>1399</v>
      </c>
      <c r="E22" s="12" t="s">
        <v>1400</v>
      </c>
      <c r="F22" s="12">
        <v>50000</v>
      </c>
      <c r="G22" s="13">
        <v>159.33000000000001</v>
      </c>
      <c r="H22" s="14">
        <v>2.37</v>
      </c>
      <c r="I22" s="6"/>
    </row>
    <row r="23" spans="1:10" x14ac:dyDescent="0.2">
      <c r="A23" s="15"/>
      <c r="B23" s="16" t="s">
        <v>1352</v>
      </c>
      <c r="C23" s="12" t="s">
        <v>1408</v>
      </c>
      <c r="D23" s="12" t="s">
        <v>1409</v>
      </c>
      <c r="E23" s="12" t="s">
        <v>1397</v>
      </c>
      <c r="F23" s="12">
        <v>1700</v>
      </c>
      <c r="G23" s="13">
        <v>153.83000000000001</v>
      </c>
      <c r="H23" s="14">
        <v>2.29</v>
      </c>
      <c r="I23" s="6"/>
      <c r="J23" s="32"/>
    </row>
    <row r="24" spans="1:10" x14ac:dyDescent="0.2">
      <c r="A24" s="15"/>
      <c r="B24" s="16" t="s">
        <v>1352</v>
      </c>
      <c r="C24" s="12" t="s">
        <v>1406</v>
      </c>
      <c r="D24" s="12" t="s">
        <v>1407</v>
      </c>
      <c r="E24" s="12" t="s">
        <v>1379</v>
      </c>
      <c r="F24" s="12">
        <v>73000</v>
      </c>
      <c r="G24" s="13">
        <v>151.72999999999999</v>
      </c>
      <c r="H24" s="14">
        <v>2.2599999999999998</v>
      </c>
      <c r="I24" s="6"/>
    </row>
    <row r="25" spans="1:10" x14ac:dyDescent="0.2">
      <c r="A25" s="15"/>
      <c r="B25" s="16" t="s">
        <v>1352</v>
      </c>
      <c r="C25" s="12" t="s">
        <v>1410</v>
      </c>
      <c r="D25" s="12" t="s">
        <v>1411</v>
      </c>
      <c r="E25" s="12" t="s">
        <v>1379</v>
      </c>
      <c r="F25" s="12">
        <v>70000</v>
      </c>
      <c r="G25" s="13">
        <v>134.51</v>
      </c>
      <c r="H25" s="14">
        <v>2</v>
      </c>
      <c r="I25" s="6"/>
    </row>
    <row r="26" spans="1:10" x14ac:dyDescent="0.2">
      <c r="A26" s="15"/>
      <c r="B26" s="16" t="s">
        <v>1352</v>
      </c>
      <c r="C26" s="12" t="s">
        <v>1414</v>
      </c>
      <c r="D26" s="12" t="s">
        <v>1415</v>
      </c>
      <c r="E26" s="12" t="s">
        <v>1387</v>
      </c>
      <c r="F26" s="12">
        <v>15000</v>
      </c>
      <c r="G26" s="13">
        <v>128.38</v>
      </c>
      <c r="H26" s="14">
        <v>1.91</v>
      </c>
      <c r="I26" s="6"/>
    </row>
    <row r="27" spans="1:10" x14ac:dyDescent="0.2">
      <c r="A27" s="15"/>
      <c r="B27" s="16" t="s">
        <v>1352</v>
      </c>
      <c r="C27" s="12" t="s">
        <v>1438</v>
      </c>
      <c r="D27" s="12" t="s">
        <v>1439</v>
      </c>
      <c r="E27" s="12" t="s">
        <v>1361</v>
      </c>
      <c r="F27" s="12">
        <v>22000</v>
      </c>
      <c r="G27" s="13">
        <v>108.58</v>
      </c>
      <c r="H27" s="14">
        <v>1.62</v>
      </c>
      <c r="I27" s="6"/>
    </row>
    <row r="28" spans="1:10" x14ac:dyDescent="0.2">
      <c r="A28" s="15"/>
      <c r="B28" s="16" t="s">
        <v>1352</v>
      </c>
      <c r="C28" s="12" t="s">
        <v>1380</v>
      </c>
      <c r="D28" s="12" t="s">
        <v>1381</v>
      </c>
      <c r="E28" s="12" t="s">
        <v>1358</v>
      </c>
      <c r="F28" s="12">
        <v>12550</v>
      </c>
      <c r="G28" s="13">
        <v>103.16</v>
      </c>
      <c r="H28" s="14">
        <v>1.54</v>
      </c>
      <c r="I28" s="6"/>
    </row>
    <row r="29" spans="1:10" x14ac:dyDescent="0.2">
      <c r="A29" s="15"/>
      <c r="B29" s="16" t="s">
        <v>1352</v>
      </c>
      <c r="C29" s="12" t="s">
        <v>1422</v>
      </c>
      <c r="D29" s="12" t="s">
        <v>1423</v>
      </c>
      <c r="E29" s="12" t="s">
        <v>1358</v>
      </c>
      <c r="F29" s="12">
        <v>58500</v>
      </c>
      <c r="G29" s="13">
        <v>99.16</v>
      </c>
      <c r="H29" s="14">
        <v>1.48</v>
      </c>
      <c r="I29" s="6"/>
    </row>
    <row r="30" spans="1:10" x14ac:dyDescent="0.2">
      <c r="A30" s="15"/>
      <c r="B30" s="16" t="s">
        <v>1352</v>
      </c>
      <c r="C30" s="12" t="s">
        <v>1420</v>
      </c>
      <c r="D30" s="12" t="s">
        <v>1421</v>
      </c>
      <c r="E30" s="12" t="s">
        <v>1361</v>
      </c>
      <c r="F30" s="12">
        <v>65000</v>
      </c>
      <c r="G30" s="13">
        <v>94.09</v>
      </c>
      <c r="H30" s="14">
        <v>1.4</v>
      </c>
      <c r="I30" s="6"/>
    </row>
    <row r="31" spans="1:10" x14ac:dyDescent="0.2">
      <c r="A31" s="15"/>
      <c r="B31" s="16" t="s">
        <v>1352</v>
      </c>
      <c r="C31" s="12" t="s">
        <v>1427</v>
      </c>
      <c r="D31" s="12" t="s">
        <v>1428</v>
      </c>
      <c r="E31" s="12" t="s">
        <v>1429</v>
      </c>
      <c r="F31" s="12">
        <v>172000</v>
      </c>
      <c r="G31" s="13">
        <v>85.91</v>
      </c>
      <c r="H31" s="14">
        <v>1.28</v>
      </c>
      <c r="I31" s="6"/>
    </row>
    <row r="32" spans="1:10" x14ac:dyDescent="0.2">
      <c r="A32" s="15"/>
      <c r="B32" s="16" t="s">
        <v>1352</v>
      </c>
      <c r="C32" s="12" t="s">
        <v>1448</v>
      </c>
      <c r="D32" s="12" t="s">
        <v>1449</v>
      </c>
      <c r="E32" s="12" t="s">
        <v>1361</v>
      </c>
      <c r="F32" s="12">
        <v>38750</v>
      </c>
      <c r="G32" s="13">
        <v>85.81</v>
      </c>
      <c r="H32" s="14">
        <v>1.28</v>
      </c>
      <c r="I32" s="6"/>
    </row>
    <row r="33" spans="1:9" x14ac:dyDescent="0.2">
      <c r="A33" s="15"/>
      <c r="B33" s="16" t="s">
        <v>1352</v>
      </c>
      <c r="C33" s="12" t="s">
        <v>1446</v>
      </c>
      <c r="D33" s="12" t="s">
        <v>1447</v>
      </c>
      <c r="E33" s="12" t="s">
        <v>1361</v>
      </c>
      <c r="F33" s="12">
        <v>159000</v>
      </c>
      <c r="G33" s="13">
        <v>82.12</v>
      </c>
      <c r="H33" s="14">
        <v>1.22</v>
      </c>
      <c r="I33" s="6"/>
    </row>
    <row r="34" spans="1:9" x14ac:dyDescent="0.2">
      <c r="A34" s="15"/>
      <c r="B34" s="16" t="s">
        <v>1352</v>
      </c>
      <c r="C34" s="12" t="s">
        <v>1412</v>
      </c>
      <c r="D34" s="12" t="s">
        <v>1413</v>
      </c>
      <c r="E34" s="12" t="s">
        <v>1387</v>
      </c>
      <c r="F34" s="12">
        <v>10000</v>
      </c>
      <c r="G34" s="13">
        <v>71.540000000000006</v>
      </c>
      <c r="H34" s="14">
        <v>1.07</v>
      </c>
      <c r="I34" s="6"/>
    </row>
    <row r="35" spans="1:9" x14ac:dyDescent="0.2">
      <c r="A35" s="15"/>
      <c r="B35" s="16" t="s">
        <v>1352</v>
      </c>
      <c r="C35" s="12" t="s">
        <v>247</v>
      </c>
      <c r="D35" s="12" t="s">
        <v>248</v>
      </c>
      <c r="E35" s="12" t="s">
        <v>1394</v>
      </c>
      <c r="F35" s="12">
        <v>96000</v>
      </c>
      <c r="G35" s="13">
        <v>70.94</v>
      </c>
      <c r="H35" s="14">
        <v>1.06</v>
      </c>
      <c r="I35" s="6"/>
    </row>
    <row r="36" spans="1:9" x14ac:dyDescent="0.2">
      <c r="A36" s="15"/>
      <c r="B36" s="16" t="s">
        <v>1352</v>
      </c>
      <c r="C36" s="12" t="s">
        <v>1424</v>
      </c>
      <c r="D36" s="12" t="s">
        <v>1425</v>
      </c>
      <c r="E36" s="12" t="s">
        <v>1426</v>
      </c>
      <c r="F36" s="12">
        <v>50000</v>
      </c>
      <c r="G36" s="13">
        <v>66.78</v>
      </c>
      <c r="H36" s="14">
        <v>0.99</v>
      </c>
      <c r="I36" s="6"/>
    </row>
    <row r="37" spans="1:9" x14ac:dyDescent="0.2">
      <c r="A37" s="15"/>
      <c r="B37" s="16" t="s">
        <v>1352</v>
      </c>
      <c r="C37" s="12" t="s">
        <v>1430</v>
      </c>
      <c r="D37" s="12" t="s">
        <v>1431</v>
      </c>
      <c r="E37" s="12" t="s">
        <v>1405</v>
      </c>
      <c r="F37" s="12">
        <v>73000</v>
      </c>
      <c r="G37" s="13">
        <v>62.82</v>
      </c>
      <c r="H37" s="14">
        <v>0.94</v>
      </c>
      <c r="I37" s="6"/>
    </row>
    <row r="38" spans="1:9" x14ac:dyDescent="0.2">
      <c r="A38" s="15"/>
      <c r="B38" s="16" t="s">
        <v>1352</v>
      </c>
      <c r="C38" s="12" t="s">
        <v>1436</v>
      </c>
      <c r="D38" s="12" t="s">
        <v>1437</v>
      </c>
      <c r="E38" s="12" t="s">
        <v>1361</v>
      </c>
      <c r="F38" s="12">
        <v>66000</v>
      </c>
      <c r="G38" s="13">
        <v>50.16</v>
      </c>
      <c r="H38" s="14">
        <v>0.75</v>
      </c>
      <c r="I38" s="6"/>
    </row>
    <row r="39" spans="1:9" x14ac:dyDescent="0.2">
      <c r="A39" s="15"/>
      <c r="B39" s="16" t="s">
        <v>1352</v>
      </c>
      <c r="C39" s="12" t="s">
        <v>1442</v>
      </c>
      <c r="D39" s="12" t="s">
        <v>1443</v>
      </c>
      <c r="E39" s="12" t="s">
        <v>1361</v>
      </c>
      <c r="F39" s="12">
        <v>10000</v>
      </c>
      <c r="G39" s="13">
        <v>46.15</v>
      </c>
      <c r="H39" s="14">
        <v>0.69</v>
      </c>
      <c r="I39" s="6"/>
    </row>
    <row r="40" spans="1:9" x14ac:dyDescent="0.2">
      <c r="A40" s="15"/>
      <c r="B40" s="16" t="s">
        <v>1352</v>
      </c>
      <c r="C40" s="12" t="s">
        <v>1444</v>
      </c>
      <c r="D40" s="12" t="s">
        <v>1445</v>
      </c>
      <c r="E40" s="12" t="s">
        <v>1361</v>
      </c>
      <c r="F40" s="12">
        <v>18000</v>
      </c>
      <c r="G40" s="13">
        <v>43.86</v>
      </c>
      <c r="H40" s="14">
        <v>0.65</v>
      </c>
      <c r="I40" s="6"/>
    </row>
    <row r="41" spans="1:9" x14ac:dyDescent="0.2">
      <c r="A41" s="15"/>
      <c r="B41" s="16" t="s">
        <v>1352</v>
      </c>
      <c r="C41" s="12" t="s">
        <v>1450</v>
      </c>
      <c r="D41" s="12" t="s">
        <v>1451</v>
      </c>
      <c r="E41" s="12" t="s">
        <v>1379</v>
      </c>
      <c r="F41" s="12">
        <v>50000</v>
      </c>
      <c r="G41" s="13">
        <v>27.75</v>
      </c>
      <c r="H41" s="14">
        <v>0.41</v>
      </c>
      <c r="I41" s="6"/>
    </row>
    <row r="42" spans="1:9" x14ac:dyDescent="0.2">
      <c r="A42" s="15"/>
      <c r="B42" s="16" t="s">
        <v>1352</v>
      </c>
      <c r="C42" s="12" t="s">
        <v>1403</v>
      </c>
      <c r="D42" s="12" t="s">
        <v>1404</v>
      </c>
      <c r="E42" s="12" t="s">
        <v>1405</v>
      </c>
      <c r="F42" s="12">
        <v>20000</v>
      </c>
      <c r="G42" s="13">
        <v>27.48</v>
      </c>
      <c r="H42" s="14">
        <v>0.41</v>
      </c>
      <c r="I42" s="6"/>
    </row>
    <row r="43" spans="1:9" ht="13.5" thickBot="1" x14ac:dyDescent="0.25">
      <c r="A43" s="15"/>
      <c r="B43" s="12"/>
      <c r="C43" s="12"/>
      <c r="D43" s="12"/>
      <c r="E43" s="7" t="s">
        <v>1460</v>
      </c>
      <c r="F43" s="12"/>
      <c r="G43" s="20">
        <v>6247.6799999999903</v>
      </c>
      <c r="H43" s="21">
        <v>93.02</v>
      </c>
      <c r="I43" s="6"/>
    </row>
    <row r="44" spans="1:9" ht="13.5" thickTop="1" x14ac:dyDescent="0.2">
      <c r="A44" s="15"/>
      <c r="D44" s="12"/>
      <c r="E44" s="12"/>
      <c r="F44" s="12"/>
      <c r="G44" s="13"/>
      <c r="H44" s="14"/>
      <c r="I44" s="6"/>
    </row>
    <row r="45" spans="1:9" x14ac:dyDescent="0.2">
      <c r="A45" s="15"/>
      <c r="B45" s="122" t="s">
        <v>249</v>
      </c>
      <c r="C45" s="121"/>
      <c r="D45" s="12"/>
      <c r="E45" s="12" t="s">
        <v>1352</v>
      </c>
      <c r="F45" s="12"/>
      <c r="G45" s="13">
        <v>96.04</v>
      </c>
      <c r="H45" s="14">
        <v>1.43</v>
      </c>
      <c r="I45" s="6"/>
    </row>
    <row r="46" spans="1:9" ht="13.5" thickBot="1" x14ac:dyDescent="0.25">
      <c r="A46" s="15"/>
      <c r="B46" s="12"/>
      <c r="C46" s="12"/>
      <c r="D46" s="12"/>
      <c r="E46" s="7" t="s">
        <v>1460</v>
      </c>
      <c r="F46" s="12"/>
      <c r="G46" s="20">
        <v>96.04</v>
      </c>
      <c r="H46" s="21">
        <v>1.43</v>
      </c>
      <c r="I46" s="6"/>
    </row>
    <row r="47" spans="1:9" ht="13.5" thickTop="1" x14ac:dyDescent="0.2">
      <c r="A47" s="15"/>
      <c r="B47" s="12"/>
      <c r="C47" s="12"/>
      <c r="D47" s="12"/>
      <c r="E47" s="12"/>
      <c r="F47" s="12"/>
      <c r="G47" s="13"/>
      <c r="H47" s="14"/>
      <c r="I47" s="6"/>
    </row>
    <row r="48" spans="1:9" x14ac:dyDescent="0.2">
      <c r="A48" s="15"/>
      <c r="B48" s="120" t="s">
        <v>1479</v>
      </c>
      <c r="C48" s="126"/>
      <c r="D48" s="12"/>
      <c r="E48" s="12"/>
      <c r="F48" s="12"/>
      <c r="G48" s="13"/>
      <c r="H48" s="14"/>
      <c r="I48" s="6"/>
    </row>
    <row r="49" spans="1:9" x14ac:dyDescent="0.2">
      <c r="A49" s="15"/>
      <c r="B49" s="122" t="s">
        <v>0</v>
      </c>
      <c r="C49" s="125"/>
      <c r="D49" s="12"/>
      <c r="E49" s="7" t="s">
        <v>1</v>
      </c>
      <c r="F49" s="12"/>
      <c r="G49" s="13"/>
      <c r="H49" s="14"/>
      <c r="I49" s="6"/>
    </row>
    <row r="50" spans="1:9" x14ac:dyDescent="0.2">
      <c r="A50" s="15"/>
      <c r="B50" s="12"/>
      <c r="C50" s="12" t="s">
        <v>2</v>
      </c>
      <c r="D50" s="12"/>
      <c r="E50" s="12" t="s">
        <v>250</v>
      </c>
      <c r="F50" s="12"/>
      <c r="G50" s="13">
        <v>100</v>
      </c>
      <c r="H50" s="14">
        <v>1.49</v>
      </c>
      <c r="I50" s="6"/>
    </row>
    <row r="51" spans="1:9" x14ac:dyDescent="0.2">
      <c r="A51" s="15"/>
      <c r="B51" s="12"/>
      <c r="C51" s="12" t="s">
        <v>2</v>
      </c>
      <c r="D51" s="12"/>
      <c r="E51" s="12" t="s">
        <v>251</v>
      </c>
      <c r="F51" s="12"/>
      <c r="G51" s="13">
        <v>100</v>
      </c>
      <c r="H51" s="14">
        <v>1.49</v>
      </c>
      <c r="I51" s="6"/>
    </row>
    <row r="52" spans="1:9" ht="13.5" thickBot="1" x14ac:dyDescent="0.25">
      <c r="A52" s="15"/>
      <c r="B52" s="12"/>
      <c r="C52" s="12"/>
      <c r="D52" s="12"/>
      <c r="E52" s="7" t="s">
        <v>1460</v>
      </c>
      <c r="F52" s="12"/>
      <c r="G52" s="17">
        <v>200</v>
      </c>
      <c r="H52" s="18">
        <v>2.98</v>
      </c>
      <c r="I52" s="6"/>
    </row>
    <row r="53" spans="1:9" ht="13.5" thickTop="1" x14ac:dyDescent="0.2">
      <c r="A53" s="15"/>
      <c r="B53" s="12"/>
      <c r="C53" s="12"/>
      <c r="D53" s="12"/>
      <c r="E53" s="7"/>
      <c r="F53" s="12"/>
      <c r="G53" s="23"/>
      <c r="H53" s="24"/>
      <c r="I53" s="6"/>
    </row>
    <row r="54" spans="1:9" x14ac:dyDescent="0.2">
      <c r="A54" s="15"/>
      <c r="B54" s="16" t="s">
        <v>1352</v>
      </c>
      <c r="C54" s="12" t="s">
        <v>4</v>
      </c>
      <c r="D54" s="12"/>
      <c r="E54" s="12" t="s">
        <v>1352</v>
      </c>
      <c r="F54" s="12"/>
      <c r="G54" s="13">
        <v>300</v>
      </c>
      <c r="H54" s="14">
        <v>4.47</v>
      </c>
      <c r="I54" s="6"/>
    </row>
    <row r="55" spans="1:9" x14ac:dyDescent="0.2">
      <c r="A55" s="15"/>
      <c r="B55" s="12"/>
      <c r="C55" s="12"/>
      <c r="D55" s="12"/>
      <c r="E55" s="12"/>
      <c r="F55" s="12"/>
      <c r="G55" s="13"/>
      <c r="H55" s="14"/>
    </row>
    <row r="56" spans="1:9" x14ac:dyDescent="0.2">
      <c r="A56" s="22" t="s">
        <v>5</v>
      </c>
      <c r="B56" s="12"/>
      <c r="C56" s="12"/>
      <c r="D56" s="12"/>
      <c r="E56" s="12"/>
      <c r="F56" s="12"/>
      <c r="G56" s="90">
        <v>-128.16999999999999</v>
      </c>
      <c r="H56" s="91">
        <v>-1.9</v>
      </c>
      <c r="I56" s="6"/>
    </row>
    <row r="57" spans="1:9" x14ac:dyDescent="0.2">
      <c r="A57" s="15"/>
      <c r="B57" s="12"/>
      <c r="C57" s="12"/>
      <c r="D57" s="12"/>
      <c r="E57" s="12"/>
      <c r="F57" s="12"/>
      <c r="G57" s="13"/>
      <c r="H57" s="14"/>
    </row>
    <row r="58" spans="1:9" ht="13.5" thickBot="1" x14ac:dyDescent="0.25">
      <c r="A58" s="15"/>
      <c r="B58" s="12"/>
      <c r="C58" s="12"/>
      <c r="D58" s="12"/>
      <c r="E58" s="7" t="s">
        <v>6</v>
      </c>
      <c r="F58" s="12"/>
      <c r="G58" s="17">
        <v>6715.55</v>
      </c>
      <c r="H58" s="18">
        <v>100</v>
      </c>
      <c r="I58" s="6"/>
    </row>
    <row r="59" spans="1:9" ht="13.5" thickTop="1" x14ac:dyDescent="0.2">
      <c r="A59" s="15"/>
      <c r="B59" s="12"/>
      <c r="C59" s="12"/>
      <c r="D59" s="12"/>
      <c r="E59" s="12"/>
      <c r="F59" s="12"/>
      <c r="G59" s="13"/>
      <c r="H59" s="14"/>
    </row>
    <row r="60" spans="1:9" x14ac:dyDescent="0.2">
      <c r="A60" s="25" t="s">
        <v>7</v>
      </c>
      <c r="B60" s="12"/>
      <c r="C60" s="12"/>
      <c r="D60" s="12"/>
      <c r="E60" s="12"/>
      <c r="F60" s="12"/>
      <c r="G60" s="13"/>
      <c r="H60" s="14"/>
      <c r="I60" s="6"/>
    </row>
    <row r="61" spans="1:9" x14ac:dyDescent="0.2">
      <c r="A61" s="15">
        <v>1</v>
      </c>
      <c r="B61" s="12" t="s">
        <v>8</v>
      </c>
      <c r="C61" s="12"/>
      <c r="D61" s="12"/>
      <c r="E61" s="12"/>
      <c r="F61" s="12"/>
      <c r="G61" s="13"/>
      <c r="H61" s="14"/>
      <c r="I61" s="6"/>
    </row>
    <row r="62" spans="1:9" x14ac:dyDescent="0.2">
      <c r="A62" s="15"/>
      <c r="B62" s="12"/>
      <c r="C62" s="12"/>
      <c r="D62" s="12"/>
      <c r="E62" s="12"/>
      <c r="F62" s="12"/>
      <c r="G62" s="13"/>
      <c r="H62" s="14"/>
    </row>
    <row r="63" spans="1:9" x14ac:dyDescent="0.2">
      <c r="A63" s="15">
        <v>2</v>
      </c>
      <c r="B63" s="12" t="s">
        <v>9</v>
      </c>
      <c r="C63" s="12"/>
      <c r="D63" s="12"/>
      <c r="E63" s="12"/>
      <c r="F63" s="12"/>
      <c r="G63" s="13"/>
      <c r="H63" s="14"/>
      <c r="I63" s="6"/>
    </row>
    <row r="64" spans="1:9" x14ac:dyDescent="0.2">
      <c r="A64" s="15"/>
      <c r="B64" s="12"/>
      <c r="C64" s="12"/>
      <c r="D64" s="12"/>
      <c r="E64" s="12"/>
      <c r="F64" s="12"/>
      <c r="G64" s="13"/>
      <c r="H64" s="14"/>
    </row>
    <row r="65" spans="1:9" x14ac:dyDescent="0.2">
      <c r="A65" s="15">
        <v>3</v>
      </c>
      <c r="B65" s="12" t="s">
        <v>252</v>
      </c>
      <c r="C65" s="12"/>
      <c r="D65" s="12"/>
      <c r="E65" s="12"/>
      <c r="F65" s="12"/>
      <c r="G65" s="13"/>
      <c r="H65" s="14"/>
      <c r="I65" s="6"/>
    </row>
    <row r="66" spans="1:9" x14ac:dyDescent="0.2">
      <c r="A66" s="15"/>
      <c r="B66" s="12"/>
      <c r="C66" s="12"/>
      <c r="D66" s="12"/>
      <c r="E66" s="12"/>
      <c r="F66" s="12"/>
      <c r="G66" s="13"/>
      <c r="H66" s="14"/>
      <c r="I66" s="6"/>
    </row>
    <row r="67" spans="1:9" x14ac:dyDescent="0.2">
      <c r="A67" s="15">
        <v>4</v>
      </c>
      <c r="B67" s="12" t="s">
        <v>253</v>
      </c>
      <c r="C67" s="12"/>
      <c r="D67" s="12"/>
      <c r="E67" s="12"/>
      <c r="F67" s="12"/>
      <c r="G67" s="13"/>
      <c r="H67" s="14"/>
      <c r="I67" s="6"/>
    </row>
    <row r="68" spans="1:9" x14ac:dyDescent="0.2">
      <c r="A68" s="15"/>
      <c r="B68" s="12"/>
      <c r="C68" s="12"/>
      <c r="D68" s="12"/>
      <c r="E68" s="12"/>
      <c r="F68" s="12"/>
      <c r="G68" s="13"/>
      <c r="H68" s="14"/>
      <c r="I68" s="6"/>
    </row>
    <row r="69" spans="1:9" ht="38.25" x14ac:dyDescent="0.2">
      <c r="A69" s="15"/>
      <c r="B69" s="67" t="s">
        <v>254</v>
      </c>
      <c r="C69" s="67" t="s">
        <v>255</v>
      </c>
      <c r="D69" s="67" t="s">
        <v>256</v>
      </c>
      <c r="E69" s="67" t="s">
        <v>257</v>
      </c>
      <c r="F69" s="67" t="s">
        <v>258</v>
      </c>
      <c r="G69" s="13"/>
      <c r="H69" s="14"/>
      <c r="I69" s="6"/>
    </row>
    <row r="70" spans="1:9" x14ac:dyDescent="0.2">
      <c r="A70" s="15"/>
      <c r="B70" s="12" t="s">
        <v>1403</v>
      </c>
      <c r="C70" s="12" t="s">
        <v>259</v>
      </c>
      <c r="D70" s="12">
        <v>146.35290000000001</v>
      </c>
      <c r="E70" s="13">
        <v>137.19999999999999</v>
      </c>
      <c r="F70" s="12">
        <v>29.122267999999998</v>
      </c>
      <c r="G70" s="13"/>
      <c r="H70" s="14"/>
      <c r="I70" s="6"/>
    </row>
    <row r="71" spans="1:9" x14ac:dyDescent="0.2">
      <c r="A71" s="15"/>
      <c r="B71" s="12"/>
      <c r="C71" s="12"/>
      <c r="D71" s="12"/>
      <c r="E71" s="12"/>
      <c r="F71" s="12"/>
      <c r="G71" s="13"/>
      <c r="H71" s="14"/>
      <c r="I71" s="6"/>
    </row>
    <row r="72" spans="1:9" x14ac:dyDescent="0.2">
      <c r="A72" s="15"/>
      <c r="B72" s="7" t="s">
        <v>260</v>
      </c>
      <c r="C72" s="23">
        <v>1.4301136913581165</v>
      </c>
      <c r="D72" s="12"/>
      <c r="E72" s="12"/>
      <c r="F72" s="12"/>
      <c r="G72" s="13"/>
      <c r="H72" s="14"/>
      <c r="I72" s="6"/>
    </row>
    <row r="73" spans="1:9" x14ac:dyDescent="0.2">
      <c r="A73" s="15"/>
      <c r="B73" s="12"/>
      <c r="C73" s="12"/>
      <c r="D73" s="12"/>
      <c r="E73" s="12"/>
      <c r="F73" s="12"/>
      <c r="G73" s="13"/>
      <c r="H73" s="14"/>
      <c r="I73" s="6"/>
    </row>
    <row r="74" spans="1:9" x14ac:dyDescent="0.2">
      <c r="A74" s="15">
        <v>5</v>
      </c>
      <c r="B74" s="12" t="s">
        <v>277</v>
      </c>
      <c r="C74" s="12"/>
      <c r="D74" s="12"/>
      <c r="E74" s="12"/>
      <c r="F74" s="12"/>
      <c r="G74" s="13"/>
      <c r="H74" s="14"/>
      <c r="I74" s="6"/>
    </row>
    <row r="75" spans="1:9" x14ac:dyDescent="0.2">
      <c r="A75" s="15"/>
      <c r="B75" s="12" t="s">
        <v>14</v>
      </c>
      <c r="C75" s="12"/>
      <c r="D75" s="12">
        <v>222</v>
      </c>
      <c r="E75" s="12"/>
      <c r="F75" s="12"/>
      <c r="G75" s="13"/>
      <c r="H75" s="14"/>
      <c r="I75" s="6"/>
    </row>
    <row r="76" spans="1:9" x14ac:dyDescent="0.2">
      <c r="A76" s="15"/>
      <c r="B76" s="12" t="s">
        <v>15</v>
      </c>
      <c r="C76" s="12"/>
      <c r="D76" s="12">
        <v>222</v>
      </c>
      <c r="E76" s="12"/>
      <c r="F76" s="12"/>
      <c r="G76" s="13"/>
      <c r="H76" s="14"/>
      <c r="I76" s="6"/>
    </row>
    <row r="77" spans="1:9" x14ac:dyDescent="0.2">
      <c r="A77" s="15"/>
      <c r="B77" s="12" t="s">
        <v>16</v>
      </c>
      <c r="C77" s="12"/>
      <c r="D77" s="12">
        <v>476.22</v>
      </c>
      <c r="E77" s="12" t="s">
        <v>17</v>
      </c>
      <c r="F77" s="12"/>
      <c r="G77" s="13"/>
      <c r="H77" s="14"/>
      <c r="I77" s="6"/>
    </row>
    <row r="78" spans="1:9" x14ac:dyDescent="0.2">
      <c r="A78" s="15"/>
      <c r="B78" s="12" t="s">
        <v>18</v>
      </c>
      <c r="C78" s="12"/>
      <c r="D78" s="12">
        <v>428.51</v>
      </c>
      <c r="E78" s="12" t="s">
        <v>17</v>
      </c>
      <c r="F78" s="12"/>
      <c r="G78" s="13"/>
      <c r="H78" s="14"/>
      <c r="I78" s="6"/>
    </row>
    <row r="79" spans="1:9" x14ac:dyDescent="0.2">
      <c r="A79" s="15"/>
      <c r="B79" s="12" t="s">
        <v>19</v>
      </c>
      <c r="C79" s="12"/>
      <c r="D79" s="68">
        <v>-47.7</v>
      </c>
      <c r="E79" s="12" t="s">
        <v>17</v>
      </c>
      <c r="F79" s="12"/>
      <c r="G79" s="13"/>
      <c r="H79" s="14"/>
      <c r="I79" s="6"/>
    </row>
    <row r="80" spans="1:9" x14ac:dyDescent="0.2">
      <c r="A80" s="15"/>
      <c r="B80" s="12"/>
      <c r="C80" s="12"/>
      <c r="D80" s="12"/>
      <c r="E80" s="12"/>
      <c r="F80" s="12"/>
      <c r="G80" s="13"/>
      <c r="H80" s="14"/>
      <c r="I80" s="6"/>
    </row>
    <row r="81" spans="1:9" x14ac:dyDescent="0.2">
      <c r="A81" s="15">
        <v>6</v>
      </c>
      <c r="B81" s="12" t="s">
        <v>279</v>
      </c>
      <c r="C81" s="12"/>
      <c r="D81" s="12"/>
      <c r="E81" s="12"/>
      <c r="F81" s="12"/>
      <c r="G81" s="13"/>
      <c r="H81" s="14"/>
      <c r="I81" s="6"/>
    </row>
    <row r="82" spans="1:9" x14ac:dyDescent="0.2">
      <c r="A82" s="15"/>
      <c r="B82" s="12" t="s">
        <v>14</v>
      </c>
      <c r="C82" s="12"/>
      <c r="D82" s="12">
        <v>75</v>
      </c>
      <c r="E82" s="12"/>
      <c r="F82" s="12"/>
      <c r="G82" s="13"/>
      <c r="H82" s="14"/>
      <c r="I82" s="6"/>
    </row>
    <row r="83" spans="1:9" x14ac:dyDescent="0.2">
      <c r="A83" s="15"/>
      <c r="B83" s="12" t="s">
        <v>15</v>
      </c>
      <c r="C83" s="12"/>
      <c r="D83" s="12">
        <v>75</v>
      </c>
      <c r="E83" s="12"/>
      <c r="F83" s="12"/>
      <c r="G83" s="13"/>
      <c r="H83" s="14"/>
      <c r="I83" s="6"/>
    </row>
    <row r="84" spans="1:9" x14ac:dyDescent="0.2">
      <c r="A84" s="15"/>
      <c r="B84" s="12" t="s">
        <v>16</v>
      </c>
      <c r="C84" s="12"/>
      <c r="D84" s="12">
        <v>201.57</v>
      </c>
      <c r="E84" s="12" t="s">
        <v>17</v>
      </c>
      <c r="F84" s="12"/>
      <c r="G84" s="13"/>
      <c r="H84" s="14"/>
      <c r="I84" s="6"/>
    </row>
    <row r="85" spans="1:9" x14ac:dyDescent="0.2">
      <c r="A85" s="15"/>
      <c r="B85" s="12" t="s">
        <v>18</v>
      </c>
      <c r="C85" s="12"/>
      <c r="D85" s="12">
        <v>196.11</v>
      </c>
      <c r="E85" s="12" t="s">
        <v>17</v>
      </c>
      <c r="F85" s="12"/>
      <c r="G85" s="13"/>
      <c r="H85" s="14"/>
      <c r="I85" s="6"/>
    </row>
    <row r="86" spans="1:9" x14ac:dyDescent="0.2">
      <c r="A86" s="15"/>
      <c r="B86" s="12" t="s">
        <v>19</v>
      </c>
      <c r="C86" s="12"/>
      <c r="D86" s="68">
        <v>-5.47</v>
      </c>
      <c r="E86" s="12" t="s">
        <v>17</v>
      </c>
      <c r="F86" s="12"/>
      <c r="G86" s="13"/>
      <c r="H86" s="14"/>
      <c r="I86" s="6"/>
    </row>
    <row r="87" spans="1:9" x14ac:dyDescent="0.2">
      <c r="A87" s="15"/>
      <c r="B87" s="12"/>
      <c r="C87" s="12"/>
      <c r="D87" s="12"/>
      <c r="E87" s="12"/>
      <c r="F87" s="12"/>
      <c r="G87" s="13"/>
      <c r="H87" s="14"/>
      <c r="I87" s="6"/>
    </row>
    <row r="88" spans="1:9" x14ac:dyDescent="0.2">
      <c r="A88" s="15">
        <v>7</v>
      </c>
      <c r="B88" s="12" t="s">
        <v>278</v>
      </c>
      <c r="C88" s="12"/>
      <c r="D88" s="12"/>
      <c r="E88" s="12"/>
      <c r="F88" s="12"/>
      <c r="G88" s="13"/>
      <c r="H88" s="14"/>
      <c r="I88" s="6"/>
    </row>
    <row r="89" spans="1:9" x14ac:dyDescent="0.2">
      <c r="A89" s="15"/>
      <c r="B89" s="12" t="s">
        <v>20</v>
      </c>
      <c r="C89" s="12"/>
      <c r="D89" s="12">
        <v>180</v>
      </c>
      <c r="E89" s="12"/>
      <c r="F89" s="12"/>
      <c r="G89" s="13"/>
      <c r="H89" s="14"/>
      <c r="I89" s="6"/>
    </row>
    <row r="90" spans="1:9" x14ac:dyDescent="0.2">
      <c r="A90" s="15"/>
      <c r="B90" s="12" t="s">
        <v>21</v>
      </c>
      <c r="C90" s="12"/>
      <c r="D90" s="13">
        <v>495</v>
      </c>
      <c r="E90" s="12" t="s">
        <v>17</v>
      </c>
      <c r="F90" s="12"/>
      <c r="G90" s="13"/>
      <c r="H90" s="14"/>
      <c r="I90" s="6"/>
    </row>
    <row r="91" spans="1:9" x14ac:dyDescent="0.2">
      <c r="A91" s="15"/>
      <c r="B91" s="12" t="s">
        <v>23</v>
      </c>
      <c r="C91" s="12"/>
      <c r="D91" s="68">
        <v>-12.89</v>
      </c>
      <c r="E91" s="12" t="s">
        <v>17</v>
      </c>
      <c r="F91" s="12"/>
      <c r="G91" s="13"/>
      <c r="H91" s="14"/>
      <c r="I91" s="6"/>
    </row>
    <row r="92" spans="1:9" x14ac:dyDescent="0.2">
      <c r="A92" s="28"/>
      <c r="B92" s="29"/>
      <c r="C92" s="29"/>
      <c r="D92" s="29"/>
      <c r="E92" s="29"/>
      <c r="F92" s="29"/>
      <c r="G92" s="30"/>
      <c r="H92" s="31"/>
    </row>
  </sheetData>
  <customSheetViews>
    <customSheetView guid="{A86ADA93-E1B8-41D6-BE06-75F0585B8915}" showRuler="0" topLeftCell="A67">
      <selection activeCell="C87" sqref="C87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67">
      <selection activeCell="B68" sqref="B68"/>
      <pageMargins left="0.75" right="0.75" top="1" bottom="1" header="0.5" footer="0.5"/>
      <pageSetup orientation="portrait" r:id="rId2"/>
      <headerFooter alignWithMargins="0"/>
    </customSheetView>
  </customSheetViews>
  <mergeCells count="6">
    <mergeCell ref="B48:C48"/>
    <mergeCell ref="B49:C49"/>
    <mergeCell ref="A2:C2"/>
    <mergeCell ref="A3:C3"/>
    <mergeCell ref="B4:C4"/>
    <mergeCell ref="B45:C4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6"/>
  <sheetViews>
    <sheetView workbookViewId="0">
      <selection activeCell="C26" sqref="C26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9.140625" style="6"/>
    <col min="6" max="6" width="8.7109375" style="6" customWidth="1"/>
    <col min="7" max="7" width="12.28515625" style="32" customWidth="1"/>
    <col min="8" max="8" width="9.5703125" style="33" customWidth="1"/>
    <col min="9" max="9" width="9.140625" style="66"/>
    <col min="10" max="10" width="9.140625" style="6"/>
    <col min="11" max="11" width="11.7109375" style="6" bestFit="1" customWidth="1"/>
    <col min="12" max="16384" width="9.140625" style="6"/>
  </cols>
  <sheetData>
    <row r="1" spans="1:11" x14ac:dyDescent="0.2">
      <c r="A1" s="1"/>
      <c r="B1" s="2"/>
      <c r="C1" s="3" t="s">
        <v>233</v>
      </c>
      <c r="D1" s="2"/>
      <c r="E1" s="2"/>
      <c r="F1" s="2"/>
      <c r="G1" s="4"/>
      <c r="H1" s="5"/>
    </row>
    <row r="2" spans="1:11" ht="25.5" x14ac:dyDescent="0.2">
      <c r="A2" s="116" t="s">
        <v>1344</v>
      </c>
      <c r="B2" s="117"/>
      <c r="C2" s="117"/>
      <c r="D2" s="7" t="s">
        <v>1345</v>
      </c>
      <c r="E2" s="8" t="s">
        <v>234</v>
      </c>
      <c r="F2" s="9" t="s">
        <v>1347</v>
      </c>
      <c r="G2" s="10" t="s">
        <v>1348</v>
      </c>
      <c r="H2" s="11" t="s">
        <v>1349</v>
      </c>
    </row>
    <row r="3" spans="1:11" x14ac:dyDescent="0.2">
      <c r="A3" s="118" t="s">
        <v>1350</v>
      </c>
      <c r="B3" s="119"/>
      <c r="C3" s="119"/>
      <c r="D3" s="12"/>
      <c r="E3" s="12"/>
      <c r="F3" s="12"/>
      <c r="G3" s="13"/>
      <c r="H3" s="14"/>
    </row>
    <row r="4" spans="1:11" x14ac:dyDescent="0.2">
      <c r="A4" s="15"/>
      <c r="B4" s="120" t="s">
        <v>1351</v>
      </c>
      <c r="C4" s="119"/>
      <c r="D4" s="12"/>
      <c r="E4" s="12"/>
      <c r="F4" s="12"/>
      <c r="G4" s="13"/>
      <c r="H4" s="14"/>
    </row>
    <row r="5" spans="1:11" x14ac:dyDescent="0.2">
      <c r="A5" s="15"/>
      <c r="B5" s="16" t="s">
        <v>1352</v>
      </c>
      <c r="C5" s="12" t="s">
        <v>1440</v>
      </c>
      <c r="D5" s="12" t="s">
        <v>1441</v>
      </c>
      <c r="E5" s="12" t="s">
        <v>1361</v>
      </c>
      <c r="F5" s="12">
        <v>26772</v>
      </c>
      <c r="G5" s="13">
        <v>432.34</v>
      </c>
      <c r="H5" s="14">
        <v>54.42</v>
      </c>
    </row>
    <row r="6" spans="1:11" x14ac:dyDescent="0.2">
      <c r="A6" s="15"/>
      <c r="B6" s="16" t="s">
        <v>1352</v>
      </c>
      <c r="C6" s="12" t="s">
        <v>1438</v>
      </c>
      <c r="D6" s="12" t="s">
        <v>1439</v>
      </c>
      <c r="E6" s="12" t="s">
        <v>1361</v>
      </c>
      <c r="F6" s="12">
        <v>19508</v>
      </c>
      <c r="G6" s="13">
        <v>96.28</v>
      </c>
      <c r="H6" s="14">
        <v>12.12</v>
      </c>
    </row>
    <row r="7" spans="1:11" x14ac:dyDescent="0.2">
      <c r="A7" s="15"/>
      <c r="B7" s="16" t="s">
        <v>1352</v>
      </c>
      <c r="C7" s="12" t="s">
        <v>1442</v>
      </c>
      <c r="D7" s="12" t="s">
        <v>1443</v>
      </c>
      <c r="E7" s="12" t="s">
        <v>1361</v>
      </c>
      <c r="F7" s="12">
        <v>15464</v>
      </c>
      <c r="G7" s="13">
        <v>71.36</v>
      </c>
      <c r="H7" s="14">
        <v>8.98</v>
      </c>
    </row>
    <row r="8" spans="1:11" x14ac:dyDescent="0.2">
      <c r="A8" s="15"/>
      <c r="B8" s="16" t="s">
        <v>1352</v>
      </c>
      <c r="C8" s="12" t="s">
        <v>235</v>
      </c>
      <c r="D8" s="12" t="s">
        <v>236</v>
      </c>
      <c r="E8" s="12" t="s">
        <v>1361</v>
      </c>
      <c r="F8" s="12">
        <v>22214</v>
      </c>
      <c r="G8" s="13">
        <v>35.090000000000003</v>
      </c>
      <c r="H8" s="14">
        <v>4.42</v>
      </c>
    </row>
    <row r="9" spans="1:11" x14ac:dyDescent="0.2">
      <c r="A9" s="15"/>
      <c r="B9" s="16" t="s">
        <v>1352</v>
      </c>
      <c r="C9" s="12" t="s">
        <v>1448</v>
      </c>
      <c r="D9" s="12" t="s">
        <v>1449</v>
      </c>
      <c r="E9" s="12" t="s">
        <v>1361</v>
      </c>
      <c r="F9" s="12">
        <v>14850</v>
      </c>
      <c r="G9" s="13">
        <v>32.89</v>
      </c>
      <c r="H9" s="14">
        <v>4.1399999999999997</v>
      </c>
    </row>
    <row r="10" spans="1:11" x14ac:dyDescent="0.2">
      <c r="A10" s="15"/>
      <c r="B10" s="16" t="s">
        <v>1352</v>
      </c>
      <c r="C10" s="12" t="s">
        <v>237</v>
      </c>
      <c r="D10" s="12" t="s">
        <v>238</v>
      </c>
      <c r="E10" s="12" t="s">
        <v>1361</v>
      </c>
      <c r="F10" s="12">
        <v>26101</v>
      </c>
      <c r="G10" s="13">
        <v>28.62</v>
      </c>
      <c r="H10" s="14">
        <v>3.6</v>
      </c>
      <c r="K10" s="32"/>
    </row>
    <row r="11" spans="1:11" x14ac:dyDescent="0.2">
      <c r="A11" s="15"/>
      <c r="B11" s="16" t="s">
        <v>1352</v>
      </c>
      <c r="C11" s="12" t="s">
        <v>239</v>
      </c>
      <c r="D11" s="12" t="s">
        <v>240</v>
      </c>
      <c r="E11" s="12" t="s">
        <v>1361</v>
      </c>
      <c r="F11" s="12">
        <v>39142</v>
      </c>
      <c r="G11" s="13">
        <v>22.88</v>
      </c>
      <c r="H11" s="14">
        <v>2.88</v>
      </c>
      <c r="K11" s="32"/>
    </row>
    <row r="12" spans="1:11" x14ac:dyDescent="0.2">
      <c r="A12" s="15"/>
      <c r="B12" s="16" t="s">
        <v>1352</v>
      </c>
      <c r="C12" s="12" t="s">
        <v>1420</v>
      </c>
      <c r="D12" s="12" t="s">
        <v>1421</v>
      </c>
      <c r="E12" s="12" t="s">
        <v>1361</v>
      </c>
      <c r="F12" s="12">
        <v>12725</v>
      </c>
      <c r="G12" s="13">
        <v>18.420000000000002</v>
      </c>
      <c r="H12" s="14">
        <v>2.3199999999999998</v>
      </c>
    </row>
    <row r="13" spans="1:11" x14ac:dyDescent="0.2">
      <c r="A13" s="15"/>
      <c r="B13" s="16" t="s">
        <v>1352</v>
      </c>
      <c r="C13" s="12" t="s">
        <v>1436</v>
      </c>
      <c r="D13" s="12" t="s">
        <v>1437</v>
      </c>
      <c r="E13" s="12" t="s">
        <v>1361</v>
      </c>
      <c r="F13" s="12">
        <v>23243</v>
      </c>
      <c r="G13" s="13">
        <v>17.66</v>
      </c>
      <c r="H13" s="14">
        <v>2.2200000000000002</v>
      </c>
    </row>
    <row r="14" spans="1:11" x14ac:dyDescent="0.2">
      <c r="A14" s="15"/>
      <c r="B14" s="16" t="s">
        <v>1352</v>
      </c>
      <c r="C14" s="12" t="s">
        <v>241</v>
      </c>
      <c r="D14" s="12" t="s">
        <v>242</v>
      </c>
      <c r="E14" s="12" t="s">
        <v>1361</v>
      </c>
      <c r="F14" s="12">
        <v>21151</v>
      </c>
      <c r="G14" s="13">
        <v>14.31</v>
      </c>
      <c r="H14" s="14">
        <v>1.8</v>
      </c>
    </row>
    <row r="15" spans="1:11" x14ac:dyDescent="0.2">
      <c r="A15" s="15"/>
      <c r="B15" s="16" t="s">
        <v>1352</v>
      </c>
      <c r="C15" s="12" t="s">
        <v>1446</v>
      </c>
      <c r="D15" s="12" t="s">
        <v>1447</v>
      </c>
      <c r="E15" s="12" t="s">
        <v>1361</v>
      </c>
      <c r="F15" s="12">
        <v>24405</v>
      </c>
      <c r="G15" s="13">
        <v>12.61</v>
      </c>
      <c r="H15" s="14">
        <v>1.59</v>
      </c>
    </row>
    <row r="16" spans="1:11" x14ac:dyDescent="0.2">
      <c r="A16" s="15"/>
      <c r="B16" s="16" t="s">
        <v>1352</v>
      </c>
      <c r="C16" s="12" t="s">
        <v>243</v>
      </c>
      <c r="D16" s="12" t="s">
        <v>244</v>
      </c>
      <c r="E16" s="12" t="s">
        <v>1361</v>
      </c>
      <c r="F16" s="12">
        <v>25146</v>
      </c>
      <c r="G16" s="13">
        <v>11.11</v>
      </c>
      <c r="H16" s="14">
        <v>1.4</v>
      </c>
    </row>
    <row r="17" spans="1:8" ht="13.5" thickBot="1" x14ac:dyDescent="0.25">
      <c r="A17" s="15"/>
      <c r="B17" s="12"/>
      <c r="C17" s="12"/>
      <c r="D17" s="12"/>
      <c r="E17" s="7" t="s">
        <v>1460</v>
      </c>
      <c r="F17" s="12"/>
      <c r="G17" s="17">
        <v>793.57</v>
      </c>
      <c r="H17" s="18">
        <v>99.89</v>
      </c>
    </row>
    <row r="18" spans="1:8" ht="13.5" thickTop="1" x14ac:dyDescent="0.2">
      <c r="A18" s="15"/>
      <c r="B18" s="12"/>
      <c r="C18" s="12"/>
      <c r="D18" s="12"/>
      <c r="E18" s="12"/>
      <c r="F18" s="12"/>
      <c r="G18" s="13"/>
      <c r="H18" s="14"/>
    </row>
    <row r="19" spans="1:8" x14ac:dyDescent="0.2">
      <c r="A19" s="22" t="s">
        <v>5</v>
      </c>
      <c r="B19" s="12"/>
      <c r="C19" s="12"/>
      <c r="D19" s="12"/>
      <c r="E19" s="12"/>
      <c r="F19" s="12"/>
      <c r="G19" s="23">
        <v>0.86</v>
      </c>
      <c r="H19" s="24">
        <v>0.11</v>
      </c>
    </row>
    <row r="20" spans="1:8" x14ac:dyDescent="0.2">
      <c r="A20" s="15"/>
      <c r="B20" s="12"/>
      <c r="C20" s="12"/>
      <c r="D20" s="12"/>
      <c r="E20" s="12"/>
      <c r="F20" s="12"/>
      <c r="G20" s="13"/>
      <c r="H20" s="14"/>
    </row>
    <row r="21" spans="1:8" ht="13.5" thickBot="1" x14ac:dyDescent="0.25">
      <c r="A21" s="15"/>
      <c r="B21" s="12"/>
      <c r="C21" s="12"/>
      <c r="D21" s="12"/>
      <c r="E21" s="7" t="s">
        <v>6</v>
      </c>
      <c r="F21" s="12"/>
      <c r="G21" s="17">
        <v>794.43</v>
      </c>
      <c r="H21" s="18">
        <v>100</v>
      </c>
    </row>
    <row r="22" spans="1:8" ht="13.5" thickTop="1" x14ac:dyDescent="0.2">
      <c r="A22" s="15"/>
      <c r="B22" s="12"/>
      <c r="C22" s="12"/>
      <c r="D22" s="12"/>
      <c r="E22" s="12"/>
      <c r="F22" s="12"/>
      <c r="G22" s="13"/>
      <c r="H22" s="14"/>
    </row>
    <row r="23" spans="1:8" x14ac:dyDescent="0.2">
      <c r="A23" s="25" t="s">
        <v>7</v>
      </c>
      <c r="B23" s="12"/>
      <c r="C23" s="12"/>
      <c r="D23" s="12"/>
      <c r="E23" s="12"/>
      <c r="F23" s="12"/>
      <c r="G23" s="13"/>
      <c r="H23" s="14"/>
    </row>
    <row r="24" spans="1:8" x14ac:dyDescent="0.2">
      <c r="A24" s="15"/>
      <c r="B24" s="12"/>
      <c r="C24" s="12"/>
      <c r="D24" s="12"/>
      <c r="E24" s="12"/>
      <c r="F24" s="12"/>
      <c r="G24" s="13"/>
      <c r="H24" s="14"/>
    </row>
    <row r="25" spans="1:8" x14ac:dyDescent="0.2">
      <c r="A25" s="15">
        <v>2</v>
      </c>
      <c r="B25" s="12" t="s">
        <v>9</v>
      </c>
      <c r="C25" s="12"/>
      <c r="D25" s="12"/>
      <c r="E25" s="12"/>
      <c r="F25" s="12"/>
      <c r="G25" s="13"/>
      <c r="H25" s="14"/>
    </row>
    <row r="26" spans="1:8" x14ac:dyDescent="0.2">
      <c r="A26" s="28"/>
      <c r="B26" s="29"/>
      <c r="C26" s="29"/>
      <c r="D26" s="29"/>
      <c r="E26" s="29"/>
      <c r="F26" s="29"/>
      <c r="G26" s="30"/>
      <c r="H26" s="31"/>
    </row>
  </sheetData>
  <customSheetViews>
    <customSheetView guid="{A86ADA93-E1B8-41D6-BE06-75F0585B8915}" showRuler="0">
      <selection activeCell="C26" sqref="C26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C22" sqref="A22:IV23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4"/>
  <sheetViews>
    <sheetView topLeftCell="A44" workbookViewId="0">
      <selection activeCell="C79" sqref="C7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18.4257812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169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26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8.9499999999999996E-2</v>
      </c>
      <c r="C6" s="46" t="s">
        <v>170</v>
      </c>
      <c r="D6" s="46" t="s">
        <v>171</v>
      </c>
      <c r="E6" s="46" t="s">
        <v>1472</v>
      </c>
      <c r="F6" s="46">
        <v>2073</v>
      </c>
      <c r="G6" s="47">
        <v>20116.95</v>
      </c>
      <c r="H6" s="48">
        <v>9.8800000000000008</v>
      </c>
    </row>
    <row r="7" spans="1:8" x14ac:dyDescent="0.15">
      <c r="A7" s="49"/>
      <c r="B7" s="50">
        <v>8.8099999999999998E-2</v>
      </c>
      <c r="C7" s="46" t="s">
        <v>51</v>
      </c>
      <c r="D7" s="46" t="s">
        <v>172</v>
      </c>
      <c r="E7" s="46" t="s">
        <v>1472</v>
      </c>
      <c r="F7" s="46">
        <v>1000</v>
      </c>
      <c r="G7" s="47">
        <v>9758.92</v>
      </c>
      <c r="H7" s="48">
        <v>4.79</v>
      </c>
    </row>
    <row r="8" spans="1:8" x14ac:dyDescent="0.15">
      <c r="A8" s="49"/>
      <c r="B8" s="50">
        <v>9.5600000000000004E-2</v>
      </c>
      <c r="C8" s="46" t="s">
        <v>51</v>
      </c>
      <c r="D8" s="46" t="s">
        <v>173</v>
      </c>
      <c r="E8" s="46" t="s">
        <v>1472</v>
      </c>
      <c r="F8" s="46">
        <v>800</v>
      </c>
      <c r="G8" s="47">
        <v>7911.18</v>
      </c>
      <c r="H8" s="48">
        <v>3.89</v>
      </c>
    </row>
    <row r="9" spans="1:8" x14ac:dyDescent="0.15">
      <c r="A9" s="49"/>
      <c r="B9" s="50">
        <v>9.0999999999999998E-2</v>
      </c>
      <c r="C9" s="46" t="s">
        <v>174</v>
      </c>
      <c r="D9" s="46" t="s">
        <v>175</v>
      </c>
      <c r="E9" s="46" t="s">
        <v>35</v>
      </c>
      <c r="F9" s="46">
        <v>800</v>
      </c>
      <c r="G9" s="47">
        <v>7637.35</v>
      </c>
      <c r="H9" s="48">
        <v>3.75</v>
      </c>
    </row>
    <row r="10" spans="1:8" x14ac:dyDescent="0.15">
      <c r="A10" s="49"/>
      <c r="B10" s="50">
        <v>0.106</v>
      </c>
      <c r="C10" s="46" t="s">
        <v>79</v>
      </c>
      <c r="D10" s="46" t="s">
        <v>80</v>
      </c>
      <c r="E10" s="46" t="s">
        <v>81</v>
      </c>
      <c r="F10" s="46">
        <v>750</v>
      </c>
      <c r="G10" s="47">
        <v>7498.04</v>
      </c>
      <c r="H10" s="48">
        <v>3.68</v>
      </c>
    </row>
    <row r="11" spans="1:8" x14ac:dyDescent="0.15">
      <c r="A11" s="49"/>
      <c r="B11" s="50">
        <v>0.105</v>
      </c>
      <c r="C11" s="46" t="s">
        <v>176</v>
      </c>
      <c r="D11" s="46" t="s">
        <v>177</v>
      </c>
      <c r="E11" s="46" t="s">
        <v>178</v>
      </c>
      <c r="F11" s="46">
        <v>750</v>
      </c>
      <c r="G11" s="47">
        <v>7425.62</v>
      </c>
      <c r="H11" s="48">
        <v>3.65</v>
      </c>
    </row>
    <row r="12" spans="1:8" x14ac:dyDescent="0.15">
      <c r="A12" s="49"/>
      <c r="B12" s="50">
        <v>9.5000000000000001E-2</v>
      </c>
      <c r="C12" s="46" t="s">
        <v>103</v>
      </c>
      <c r="D12" s="46" t="s">
        <v>179</v>
      </c>
      <c r="E12" s="46" t="s">
        <v>1472</v>
      </c>
      <c r="F12" s="46">
        <v>500</v>
      </c>
      <c r="G12" s="47">
        <v>4898.7700000000004</v>
      </c>
      <c r="H12" s="48">
        <v>2.41</v>
      </c>
    </row>
    <row r="13" spans="1:8" x14ac:dyDescent="0.15">
      <c r="A13" s="49"/>
      <c r="B13" s="50">
        <v>9.6000000000000002E-2</v>
      </c>
      <c r="C13" s="46" t="s">
        <v>180</v>
      </c>
      <c r="D13" s="46" t="s">
        <v>181</v>
      </c>
      <c r="E13" s="46" t="s">
        <v>65</v>
      </c>
      <c r="F13" s="46">
        <v>500</v>
      </c>
      <c r="G13" s="47">
        <v>4830.46</v>
      </c>
      <c r="H13" s="48">
        <v>2.37</v>
      </c>
    </row>
    <row r="14" spans="1:8" x14ac:dyDescent="0.15">
      <c r="A14" s="49"/>
      <c r="B14" s="50">
        <v>8.4000000000000005E-2</v>
      </c>
      <c r="C14" s="46" t="s">
        <v>114</v>
      </c>
      <c r="D14" s="46" t="s">
        <v>115</v>
      </c>
      <c r="E14" s="46" t="s">
        <v>1472</v>
      </c>
      <c r="F14" s="46">
        <v>500</v>
      </c>
      <c r="G14" s="47">
        <v>4724.66</v>
      </c>
      <c r="H14" s="48">
        <v>2.3199999999999998</v>
      </c>
    </row>
    <row r="15" spans="1:8" x14ac:dyDescent="0.15">
      <c r="A15" s="49"/>
      <c r="B15" s="50">
        <v>9.6000000000000002E-2</v>
      </c>
      <c r="C15" s="46" t="s">
        <v>180</v>
      </c>
      <c r="D15" s="46" t="s">
        <v>182</v>
      </c>
      <c r="E15" s="46" t="s">
        <v>65</v>
      </c>
      <c r="F15" s="46">
        <v>400</v>
      </c>
      <c r="G15" s="47">
        <v>3900.22</v>
      </c>
      <c r="H15" s="48">
        <v>1.92</v>
      </c>
    </row>
    <row r="16" spans="1:8" x14ac:dyDescent="0.15">
      <c r="A16" s="49"/>
      <c r="B16" s="51" t="s">
        <v>57</v>
      </c>
      <c r="C16" s="46" t="s">
        <v>128</v>
      </c>
      <c r="D16" s="46" t="s">
        <v>183</v>
      </c>
      <c r="E16" s="46" t="s">
        <v>1468</v>
      </c>
      <c r="F16" s="46">
        <v>300</v>
      </c>
      <c r="G16" s="47">
        <v>3348.35</v>
      </c>
      <c r="H16" s="48">
        <v>1.64</v>
      </c>
    </row>
    <row r="17" spans="1:8" x14ac:dyDescent="0.15">
      <c r="A17" s="49"/>
      <c r="B17" s="50">
        <v>8.3400000000000002E-2</v>
      </c>
      <c r="C17" s="46" t="s">
        <v>114</v>
      </c>
      <c r="D17" s="46" t="s">
        <v>184</v>
      </c>
      <c r="E17" s="46" t="s">
        <v>1472</v>
      </c>
      <c r="F17" s="46">
        <v>350</v>
      </c>
      <c r="G17" s="47">
        <v>3287.49</v>
      </c>
      <c r="H17" s="48">
        <v>1.61</v>
      </c>
    </row>
    <row r="18" spans="1:8" x14ac:dyDescent="0.15">
      <c r="A18" s="49"/>
      <c r="B18" s="50">
        <v>9.8500000000000004E-2</v>
      </c>
      <c r="C18" s="46" t="s">
        <v>103</v>
      </c>
      <c r="D18" s="46" t="s">
        <v>185</v>
      </c>
      <c r="E18" s="46" t="s">
        <v>1472</v>
      </c>
      <c r="F18" s="46">
        <v>300</v>
      </c>
      <c r="G18" s="47">
        <v>2999.66</v>
      </c>
      <c r="H18" s="48">
        <v>1.47</v>
      </c>
    </row>
    <row r="19" spans="1:8" x14ac:dyDescent="0.15">
      <c r="A19" s="49"/>
      <c r="B19" s="50">
        <v>8.4900000000000003E-2</v>
      </c>
      <c r="C19" s="46" t="s">
        <v>186</v>
      </c>
      <c r="D19" s="46" t="s">
        <v>187</v>
      </c>
      <c r="E19" s="46" t="s">
        <v>97</v>
      </c>
      <c r="F19" s="46">
        <v>310</v>
      </c>
      <c r="G19" s="47">
        <v>2996.43</v>
      </c>
      <c r="H19" s="48">
        <v>1.47</v>
      </c>
    </row>
    <row r="20" spans="1:8" x14ac:dyDescent="0.15">
      <c r="A20" s="49"/>
      <c r="B20" s="50">
        <v>8.5400000000000004E-2</v>
      </c>
      <c r="C20" s="46" t="s">
        <v>51</v>
      </c>
      <c r="D20" s="46" t="s">
        <v>52</v>
      </c>
      <c r="E20" s="46" t="s">
        <v>53</v>
      </c>
      <c r="F20" s="46">
        <v>300</v>
      </c>
      <c r="G20" s="47">
        <v>2890.36</v>
      </c>
      <c r="H20" s="48">
        <v>1.42</v>
      </c>
    </row>
    <row r="21" spans="1:8" x14ac:dyDescent="0.15">
      <c r="A21" s="49"/>
      <c r="B21" s="50">
        <v>9.5500000000000002E-2</v>
      </c>
      <c r="C21" s="46" t="s">
        <v>103</v>
      </c>
      <c r="D21" s="46" t="s">
        <v>188</v>
      </c>
      <c r="E21" s="46" t="s">
        <v>1472</v>
      </c>
      <c r="F21" s="46">
        <v>250</v>
      </c>
      <c r="G21" s="47">
        <v>2482.0500000000002</v>
      </c>
      <c r="H21" s="48">
        <v>1.22</v>
      </c>
    </row>
    <row r="22" spans="1:8" x14ac:dyDescent="0.15">
      <c r="A22" s="49"/>
      <c r="B22" s="50">
        <v>8.9499999999999996E-2</v>
      </c>
      <c r="C22" s="46" t="s">
        <v>29</v>
      </c>
      <c r="D22" s="46" t="s">
        <v>30</v>
      </c>
      <c r="E22" s="46" t="s">
        <v>1472</v>
      </c>
      <c r="F22" s="46">
        <v>250</v>
      </c>
      <c r="G22" s="47">
        <v>2292.09</v>
      </c>
      <c r="H22" s="48">
        <v>1.1299999999999999</v>
      </c>
    </row>
    <row r="23" spans="1:8" x14ac:dyDescent="0.15">
      <c r="A23" s="49"/>
      <c r="B23" s="50">
        <v>0.111</v>
      </c>
      <c r="C23" s="46" t="s">
        <v>176</v>
      </c>
      <c r="D23" s="46" t="s">
        <v>189</v>
      </c>
      <c r="E23" s="46" t="s">
        <v>178</v>
      </c>
      <c r="F23" s="46">
        <v>200</v>
      </c>
      <c r="G23" s="47">
        <v>1989.77</v>
      </c>
      <c r="H23" s="48">
        <v>0.98</v>
      </c>
    </row>
    <row r="24" spans="1:8" x14ac:dyDescent="0.15">
      <c r="A24" s="49"/>
      <c r="B24" s="50">
        <v>9.3600000000000003E-2</v>
      </c>
      <c r="C24" s="46" t="s">
        <v>186</v>
      </c>
      <c r="D24" s="46" t="s">
        <v>190</v>
      </c>
      <c r="E24" s="46" t="s">
        <v>97</v>
      </c>
      <c r="F24" s="46">
        <v>200</v>
      </c>
      <c r="G24" s="47">
        <v>1983.56</v>
      </c>
      <c r="H24" s="48">
        <v>0.97</v>
      </c>
    </row>
    <row r="25" spans="1:8" x14ac:dyDescent="0.15">
      <c r="A25" s="49"/>
      <c r="B25" s="51" t="s">
        <v>57</v>
      </c>
      <c r="C25" s="46" t="s">
        <v>40</v>
      </c>
      <c r="D25" s="46" t="s">
        <v>191</v>
      </c>
      <c r="E25" s="46" t="s">
        <v>42</v>
      </c>
      <c r="F25" s="46">
        <v>210</v>
      </c>
      <c r="G25" s="47">
        <v>1956.53</v>
      </c>
      <c r="H25" s="48">
        <v>0.96</v>
      </c>
    </row>
    <row r="26" spans="1:8" x14ac:dyDescent="0.15">
      <c r="A26" s="49"/>
      <c r="B26" s="50">
        <v>0.126</v>
      </c>
      <c r="C26" s="46" t="s">
        <v>84</v>
      </c>
      <c r="D26" s="46" t="s">
        <v>87</v>
      </c>
      <c r="E26" s="46" t="s">
        <v>88</v>
      </c>
      <c r="F26" s="46">
        <v>1600</v>
      </c>
      <c r="G26" s="47">
        <v>1613.58</v>
      </c>
      <c r="H26" s="48">
        <v>0.79</v>
      </c>
    </row>
    <row r="27" spans="1:8" x14ac:dyDescent="0.15">
      <c r="A27" s="49"/>
      <c r="B27" s="50">
        <v>0.1053</v>
      </c>
      <c r="C27" s="46" t="s">
        <v>109</v>
      </c>
      <c r="D27" s="46" t="s">
        <v>192</v>
      </c>
      <c r="E27" s="46" t="s">
        <v>1472</v>
      </c>
      <c r="F27" s="46">
        <v>130</v>
      </c>
      <c r="G27" s="47">
        <v>1297.82</v>
      </c>
      <c r="H27" s="48">
        <v>0.64</v>
      </c>
    </row>
    <row r="28" spans="1:8" x14ac:dyDescent="0.15">
      <c r="A28" s="49"/>
      <c r="B28" s="51" t="s">
        <v>193</v>
      </c>
      <c r="C28" s="46" t="s">
        <v>194</v>
      </c>
      <c r="D28" s="46" t="s">
        <v>195</v>
      </c>
      <c r="E28" s="46" t="s">
        <v>65</v>
      </c>
      <c r="F28" s="46">
        <v>130</v>
      </c>
      <c r="G28" s="47">
        <v>1293.29</v>
      </c>
      <c r="H28" s="48">
        <v>0.64</v>
      </c>
    </row>
    <row r="29" spans="1:8" x14ac:dyDescent="0.15">
      <c r="A29" s="49"/>
      <c r="B29" s="51" t="s">
        <v>57</v>
      </c>
      <c r="C29" s="46" t="s">
        <v>186</v>
      </c>
      <c r="D29" s="46" t="s">
        <v>196</v>
      </c>
      <c r="E29" s="46" t="s">
        <v>97</v>
      </c>
      <c r="F29" s="46">
        <v>110</v>
      </c>
      <c r="G29" s="47">
        <v>1047.1500000000001</v>
      </c>
      <c r="H29" s="48">
        <v>0.51</v>
      </c>
    </row>
    <row r="30" spans="1:8" x14ac:dyDescent="0.15">
      <c r="A30" s="49"/>
      <c r="B30" s="50">
        <v>9.6500000000000002E-2</v>
      </c>
      <c r="C30" s="46" t="s">
        <v>103</v>
      </c>
      <c r="D30" s="46" t="s">
        <v>197</v>
      </c>
      <c r="E30" s="46" t="s">
        <v>1472</v>
      </c>
      <c r="F30" s="46">
        <v>100</v>
      </c>
      <c r="G30" s="47">
        <v>996.37</v>
      </c>
      <c r="H30" s="48">
        <v>0.49</v>
      </c>
    </row>
    <row r="31" spans="1:8" x14ac:dyDescent="0.15">
      <c r="A31" s="49"/>
      <c r="B31" s="50">
        <v>9.2899999999999996E-2</v>
      </c>
      <c r="C31" s="46" t="s">
        <v>109</v>
      </c>
      <c r="D31" s="46" t="s">
        <v>198</v>
      </c>
      <c r="E31" s="46" t="s">
        <v>1472</v>
      </c>
      <c r="F31" s="46">
        <v>60</v>
      </c>
      <c r="G31" s="47">
        <v>588.94000000000005</v>
      </c>
      <c r="H31" s="48">
        <v>0.28999999999999998</v>
      </c>
    </row>
    <row r="32" spans="1:8" x14ac:dyDescent="0.15">
      <c r="A32" s="49"/>
      <c r="B32" s="50">
        <v>9.5000000000000001E-2</v>
      </c>
      <c r="C32" s="46" t="s">
        <v>199</v>
      </c>
      <c r="D32" s="46" t="s">
        <v>200</v>
      </c>
      <c r="E32" s="46" t="s">
        <v>1472</v>
      </c>
      <c r="F32" s="46">
        <v>50</v>
      </c>
      <c r="G32" s="47">
        <v>499.18</v>
      </c>
      <c r="H32" s="48">
        <v>0.25</v>
      </c>
    </row>
    <row r="33" spans="1:8" x14ac:dyDescent="0.15">
      <c r="A33" s="49"/>
      <c r="B33" s="50">
        <v>9.9000000000000005E-2</v>
      </c>
      <c r="C33" s="46" t="s">
        <v>114</v>
      </c>
      <c r="D33" s="46" t="s">
        <v>201</v>
      </c>
      <c r="E33" s="46" t="s">
        <v>1472</v>
      </c>
      <c r="F33" s="46">
        <v>50</v>
      </c>
      <c r="G33" s="47">
        <v>498.55</v>
      </c>
      <c r="H33" s="48">
        <v>0.24</v>
      </c>
    </row>
    <row r="34" spans="1:8" x14ac:dyDescent="0.15">
      <c r="A34" s="49"/>
      <c r="B34" s="50">
        <v>0.1057</v>
      </c>
      <c r="C34" s="46" t="s">
        <v>114</v>
      </c>
      <c r="D34" s="46" t="s">
        <v>202</v>
      </c>
      <c r="E34" s="46" t="s">
        <v>1472</v>
      </c>
      <c r="F34" s="46">
        <v>30</v>
      </c>
      <c r="G34" s="47">
        <v>303.20999999999998</v>
      </c>
      <c r="H34" s="48">
        <v>0.15</v>
      </c>
    </row>
    <row r="35" spans="1:8" x14ac:dyDescent="0.15">
      <c r="A35" s="49"/>
      <c r="B35" s="50">
        <v>8.2900000000000001E-2</v>
      </c>
      <c r="C35" s="46" t="s">
        <v>109</v>
      </c>
      <c r="D35" s="46" t="s">
        <v>203</v>
      </c>
      <c r="E35" s="46" t="s">
        <v>1472</v>
      </c>
      <c r="F35" s="46">
        <v>20</v>
      </c>
      <c r="G35" s="47">
        <v>195.51</v>
      </c>
      <c r="H35" s="48">
        <v>0.1</v>
      </c>
    </row>
    <row r="36" spans="1:8" x14ac:dyDescent="0.15">
      <c r="A36" s="49"/>
      <c r="B36" s="50">
        <v>8.1000000000000003E-2</v>
      </c>
      <c r="C36" s="46" t="s">
        <v>199</v>
      </c>
      <c r="D36" s="46" t="s">
        <v>204</v>
      </c>
      <c r="E36" s="46" t="s">
        <v>1472</v>
      </c>
      <c r="F36" s="46">
        <v>15</v>
      </c>
      <c r="G36" s="47">
        <v>146.76</v>
      </c>
      <c r="H36" s="48">
        <v>7.0000000000000007E-2</v>
      </c>
    </row>
    <row r="37" spans="1:8" x14ac:dyDescent="0.15">
      <c r="A37" s="49"/>
      <c r="B37" s="50">
        <v>9.5200000000000007E-2</v>
      </c>
      <c r="C37" s="46" t="s">
        <v>186</v>
      </c>
      <c r="D37" s="46" t="s">
        <v>205</v>
      </c>
      <c r="E37" s="46" t="s">
        <v>97</v>
      </c>
      <c r="F37" s="46">
        <v>11</v>
      </c>
      <c r="G37" s="47">
        <v>109.26</v>
      </c>
      <c r="H37" s="48">
        <v>0.05</v>
      </c>
    </row>
    <row r="38" spans="1:8" x14ac:dyDescent="0.15">
      <c r="A38" s="49"/>
      <c r="B38" s="50">
        <v>0.115</v>
      </c>
      <c r="C38" s="46" t="s">
        <v>84</v>
      </c>
      <c r="D38" s="46" t="s">
        <v>206</v>
      </c>
      <c r="E38" s="46" t="s">
        <v>88</v>
      </c>
      <c r="F38" s="46">
        <v>50</v>
      </c>
      <c r="G38" s="47">
        <v>50.38</v>
      </c>
      <c r="H38" s="48">
        <v>0.02</v>
      </c>
    </row>
    <row r="39" spans="1:8" x14ac:dyDescent="0.15">
      <c r="A39" s="49"/>
      <c r="B39" s="50">
        <v>9.6299999999999997E-2</v>
      </c>
      <c r="C39" s="46" t="s">
        <v>109</v>
      </c>
      <c r="D39" s="46" t="s">
        <v>207</v>
      </c>
      <c r="E39" s="46" t="s">
        <v>1472</v>
      </c>
      <c r="F39" s="46">
        <v>1</v>
      </c>
      <c r="G39" s="47">
        <v>9.94</v>
      </c>
      <c r="H39" s="48">
        <v>0</v>
      </c>
    </row>
    <row r="40" spans="1:8" ht="9.75" thickBot="1" x14ac:dyDescent="0.2">
      <c r="A40" s="49"/>
      <c r="B40" s="46"/>
      <c r="C40" s="46"/>
      <c r="D40" s="46"/>
      <c r="E40" s="40" t="s">
        <v>1460</v>
      </c>
      <c r="F40" s="46"/>
      <c r="G40" s="52">
        <v>113578.4</v>
      </c>
      <c r="H40" s="53">
        <v>55.769999999999897</v>
      </c>
    </row>
    <row r="41" spans="1:8" ht="13.5" thickTop="1" x14ac:dyDescent="0.2">
      <c r="A41" s="49"/>
      <c r="B41" s="115" t="s">
        <v>168</v>
      </c>
      <c r="C41" s="113"/>
      <c r="D41" s="46"/>
      <c r="E41" s="46"/>
      <c r="F41" s="46"/>
      <c r="G41" s="47"/>
      <c r="H41" s="48"/>
    </row>
    <row r="42" spans="1:8" x14ac:dyDescent="0.15">
      <c r="A42" s="49"/>
      <c r="B42" s="50">
        <v>0.106</v>
      </c>
      <c r="C42" s="46" t="s">
        <v>137</v>
      </c>
      <c r="D42" s="46" t="s">
        <v>138</v>
      </c>
      <c r="E42" s="46" t="s">
        <v>81</v>
      </c>
      <c r="F42" s="46">
        <v>900</v>
      </c>
      <c r="G42" s="47">
        <v>8989.48</v>
      </c>
      <c r="H42" s="48">
        <v>4.41</v>
      </c>
    </row>
    <row r="43" spans="1:8" x14ac:dyDescent="0.15">
      <c r="A43" s="49"/>
      <c r="B43" s="50">
        <v>9.8400000000000001E-2</v>
      </c>
      <c r="C43" s="46" t="s">
        <v>1470</v>
      </c>
      <c r="D43" s="46" t="s">
        <v>208</v>
      </c>
      <c r="E43" s="46" t="s">
        <v>1472</v>
      </c>
      <c r="F43" s="46">
        <v>30</v>
      </c>
      <c r="G43" s="47">
        <v>299.38</v>
      </c>
      <c r="H43" s="48">
        <v>0.15</v>
      </c>
    </row>
    <row r="44" spans="1:8" ht="9.75" thickBot="1" x14ac:dyDescent="0.2">
      <c r="A44" s="49"/>
      <c r="B44" s="46"/>
      <c r="C44" s="46"/>
      <c r="D44" s="46"/>
      <c r="E44" s="40" t="s">
        <v>1460</v>
      </c>
      <c r="F44" s="46"/>
      <c r="G44" s="52">
        <v>9288.86</v>
      </c>
      <c r="H44" s="53">
        <v>4.5599999999999996</v>
      </c>
    </row>
    <row r="45" spans="1:8" ht="13.5" thickTop="1" x14ac:dyDescent="0.2">
      <c r="A45" s="49"/>
      <c r="B45" s="114" t="s">
        <v>1473</v>
      </c>
      <c r="C45" s="113"/>
      <c r="D45" s="46"/>
      <c r="E45" s="46"/>
      <c r="F45" s="46"/>
      <c r="G45" s="47"/>
      <c r="H45" s="48"/>
    </row>
    <row r="46" spans="1:8" ht="12.75" x14ac:dyDescent="0.2">
      <c r="A46" s="49"/>
      <c r="B46" s="115" t="s">
        <v>1351</v>
      </c>
      <c r="C46" s="113"/>
      <c r="D46" s="46"/>
      <c r="E46" s="46"/>
      <c r="F46" s="46"/>
      <c r="G46" s="47"/>
      <c r="H46" s="48"/>
    </row>
    <row r="47" spans="1:8" x14ac:dyDescent="0.15">
      <c r="A47" s="49"/>
      <c r="B47" s="50">
        <v>8.1199999999999994E-2</v>
      </c>
      <c r="C47" s="46" t="s">
        <v>152</v>
      </c>
      <c r="D47" s="46" t="s">
        <v>153</v>
      </c>
      <c r="E47" s="46" t="s">
        <v>1476</v>
      </c>
      <c r="F47" s="46">
        <v>2000000</v>
      </c>
      <c r="G47" s="47">
        <v>1900.2</v>
      </c>
      <c r="H47" s="48">
        <v>0.93</v>
      </c>
    </row>
    <row r="48" spans="1:8" x14ac:dyDescent="0.15">
      <c r="A48" s="49"/>
      <c r="B48" s="50">
        <v>8.2000000000000003E-2</v>
      </c>
      <c r="C48" s="46" t="s">
        <v>145</v>
      </c>
      <c r="D48" s="46" t="s">
        <v>146</v>
      </c>
      <c r="E48" s="46" t="s">
        <v>1476</v>
      </c>
      <c r="F48" s="46">
        <v>1500000</v>
      </c>
      <c r="G48" s="47">
        <v>1385.25</v>
      </c>
      <c r="H48" s="48">
        <v>0.68</v>
      </c>
    </row>
    <row r="49" spans="1:8" ht="9.75" thickBot="1" x14ac:dyDescent="0.2">
      <c r="A49" s="49"/>
      <c r="B49" s="46"/>
      <c r="C49" s="46"/>
      <c r="D49" s="46"/>
      <c r="E49" s="40" t="s">
        <v>1460</v>
      </c>
      <c r="F49" s="46"/>
      <c r="G49" s="52">
        <v>3285.45</v>
      </c>
      <c r="H49" s="53">
        <v>1.61</v>
      </c>
    </row>
    <row r="50" spans="1:8" ht="9.75" thickTop="1" x14ac:dyDescent="0.15">
      <c r="A50" s="49"/>
      <c r="B50" s="46"/>
      <c r="C50" s="46"/>
      <c r="D50" s="46"/>
      <c r="E50" s="46"/>
      <c r="F50" s="46"/>
      <c r="G50" s="47"/>
      <c r="H50" s="48"/>
    </row>
    <row r="51" spans="1:8" ht="12.75" x14ac:dyDescent="0.2">
      <c r="A51" s="112" t="s">
        <v>154</v>
      </c>
      <c r="B51" s="113"/>
      <c r="C51" s="113"/>
      <c r="D51" s="46"/>
      <c r="E51" s="46"/>
      <c r="F51" s="46"/>
      <c r="G51" s="47"/>
      <c r="H51" s="48"/>
    </row>
    <row r="52" spans="1:8" ht="12.75" x14ac:dyDescent="0.2">
      <c r="A52" s="49"/>
      <c r="B52" s="114" t="s">
        <v>155</v>
      </c>
      <c r="C52" s="113"/>
      <c r="D52" s="46"/>
      <c r="E52" s="46"/>
      <c r="F52" s="46"/>
      <c r="G52" s="47"/>
      <c r="H52" s="48"/>
    </row>
    <row r="53" spans="1:8" x14ac:dyDescent="0.15">
      <c r="A53" s="49"/>
      <c r="B53" s="51" t="s">
        <v>209</v>
      </c>
      <c r="C53" s="46" t="s">
        <v>1420</v>
      </c>
      <c r="D53" s="46" t="s">
        <v>210</v>
      </c>
      <c r="E53" s="46" t="s">
        <v>159</v>
      </c>
      <c r="F53" s="46">
        <v>13000</v>
      </c>
      <c r="G53" s="47">
        <v>11888.84</v>
      </c>
      <c r="H53" s="48">
        <v>5.84</v>
      </c>
    </row>
    <row r="54" spans="1:8" x14ac:dyDescent="0.15">
      <c r="A54" s="49"/>
      <c r="B54" s="51" t="s">
        <v>209</v>
      </c>
      <c r="C54" s="46" t="s">
        <v>211</v>
      </c>
      <c r="D54" s="46" t="s">
        <v>212</v>
      </c>
      <c r="E54" s="46" t="s">
        <v>159</v>
      </c>
      <c r="F54" s="46">
        <v>11000</v>
      </c>
      <c r="G54" s="47">
        <v>10059.790000000001</v>
      </c>
      <c r="H54" s="48">
        <v>4.9400000000000004</v>
      </c>
    </row>
    <row r="55" spans="1:8" x14ac:dyDescent="0.15">
      <c r="A55" s="49"/>
      <c r="B55" s="51" t="s">
        <v>209</v>
      </c>
      <c r="C55" s="46" t="s">
        <v>213</v>
      </c>
      <c r="D55" s="46" t="s">
        <v>214</v>
      </c>
      <c r="E55" s="46" t="s">
        <v>159</v>
      </c>
      <c r="F55" s="46">
        <v>10000</v>
      </c>
      <c r="G55" s="47">
        <v>9552.7800000000007</v>
      </c>
      <c r="H55" s="48">
        <v>4.6900000000000004</v>
      </c>
    </row>
    <row r="56" spans="1:8" x14ac:dyDescent="0.15">
      <c r="A56" s="49"/>
      <c r="B56" s="51" t="s">
        <v>209</v>
      </c>
      <c r="C56" s="46" t="s">
        <v>215</v>
      </c>
      <c r="D56" s="46" t="s">
        <v>216</v>
      </c>
      <c r="E56" s="46" t="s">
        <v>161</v>
      </c>
      <c r="F56" s="46">
        <v>7000</v>
      </c>
      <c r="G56" s="47">
        <v>6815.6</v>
      </c>
      <c r="H56" s="48">
        <v>3.35</v>
      </c>
    </row>
    <row r="57" spans="1:8" x14ac:dyDescent="0.15">
      <c r="A57" s="49"/>
      <c r="B57" s="51" t="s">
        <v>209</v>
      </c>
      <c r="C57" s="46" t="s">
        <v>217</v>
      </c>
      <c r="D57" s="46" t="s">
        <v>218</v>
      </c>
      <c r="E57" s="46" t="s">
        <v>159</v>
      </c>
      <c r="F57" s="46">
        <v>7300</v>
      </c>
      <c r="G57" s="47">
        <v>6677.31</v>
      </c>
      <c r="H57" s="48">
        <v>3.28</v>
      </c>
    </row>
    <row r="58" spans="1:8" x14ac:dyDescent="0.15">
      <c r="A58" s="49"/>
      <c r="B58" s="51" t="s">
        <v>209</v>
      </c>
      <c r="C58" s="46" t="s">
        <v>1372</v>
      </c>
      <c r="D58" s="46" t="s">
        <v>219</v>
      </c>
      <c r="E58" s="46" t="s">
        <v>161</v>
      </c>
      <c r="F58" s="46">
        <v>2500</v>
      </c>
      <c r="G58" s="47">
        <v>2407.41</v>
      </c>
      <c r="H58" s="48">
        <v>1.18</v>
      </c>
    </row>
    <row r="59" spans="1:8" x14ac:dyDescent="0.15">
      <c r="A59" s="49"/>
      <c r="B59" s="51" t="s">
        <v>209</v>
      </c>
      <c r="C59" s="46" t="s">
        <v>1446</v>
      </c>
      <c r="D59" s="46" t="s">
        <v>220</v>
      </c>
      <c r="E59" s="46" t="s">
        <v>159</v>
      </c>
      <c r="F59" s="46">
        <v>1900</v>
      </c>
      <c r="G59" s="47">
        <v>1731.63</v>
      </c>
      <c r="H59" s="48">
        <v>0.85</v>
      </c>
    </row>
    <row r="60" spans="1:8" x14ac:dyDescent="0.15">
      <c r="A60" s="49"/>
      <c r="B60" s="51" t="s">
        <v>209</v>
      </c>
      <c r="C60" s="46" t="s">
        <v>221</v>
      </c>
      <c r="D60" s="46" t="s">
        <v>222</v>
      </c>
      <c r="E60" s="46" t="s">
        <v>159</v>
      </c>
      <c r="F60" s="46">
        <v>1500</v>
      </c>
      <c r="G60" s="47">
        <v>1435.43</v>
      </c>
      <c r="H60" s="48">
        <v>0.7</v>
      </c>
    </row>
    <row r="61" spans="1:8" x14ac:dyDescent="0.15">
      <c r="A61" s="49"/>
      <c r="B61" s="51" t="s">
        <v>156</v>
      </c>
      <c r="C61" s="46" t="s">
        <v>223</v>
      </c>
      <c r="D61" s="46" t="s">
        <v>224</v>
      </c>
      <c r="E61" s="46" t="s">
        <v>161</v>
      </c>
      <c r="F61" s="46">
        <v>140</v>
      </c>
      <c r="G61" s="47">
        <v>671.21</v>
      </c>
      <c r="H61" s="48">
        <v>0.33</v>
      </c>
    </row>
    <row r="62" spans="1:8" x14ac:dyDescent="0.15">
      <c r="A62" s="49"/>
      <c r="B62" s="51" t="s">
        <v>209</v>
      </c>
      <c r="C62" s="46" t="s">
        <v>225</v>
      </c>
      <c r="D62" s="46" t="s">
        <v>226</v>
      </c>
      <c r="E62" s="46" t="s">
        <v>159</v>
      </c>
      <c r="F62" s="46">
        <v>300</v>
      </c>
      <c r="G62" s="47">
        <v>274.67</v>
      </c>
      <c r="H62" s="48">
        <v>0.13</v>
      </c>
    </row>
    <row r="63" spans="1:8" x14ac:dyDescent="0.15">
      <c r="A63" s="49"/>
      <c r="B63" s="51" t="s">
        <v>209</v>
      </c>
      <c r="C63" s="46" t="s">
        <v>1372</v>
      </c>
      <c r="D63" s="46" t="s">
        <v>227</v>
      </c>
      <c r="E63" s="46" t="s">
        <v>161</v>
      </c>
      <c r="F63" s="46">
        <v>300</v>
      </c>
      <c r="G63" s="47">
        <v>272.87</v>
      </c>
      <c r="H63" s="48">
        <v>0.13</v>
      </c>
    </row>
    <row r="64" spans="1:8" ht="9.75" thickBot="1" x14ac:dyDescent="0.2">
      <c r="A64" s="49"/>
      <c r="B64" s="46"/>
      <c r="C64" s="46"/>
      <c r="D64" s="46"/>
      <c r="E64" s="40" t="s">
        <v>1460</v>
      </c>
      <c r="F64" s="46"/>
      <c r="G64" s="52">
        <v>51787.54</v>
      </c>
      <c r="H64" s="53">
        <v>25.42</v>
      </c>
    </row>
    <row r="65" spans="1:10" ht="9.75" thickTop="1" x14ac:dyDescent="0.15">
      <c r="A65" s="49"/>
      <c r="B65" s="114" t="s">
        <v>228</v>
      </c>
      <c r="C65" s="124"/>
      <c r="D65" s="46"/>
      <c r="E65" s="46"/>
      <c r="F65" s="46"/>
      <c r="G65" s="47"/>
      <c r="H65" s="48"/>
    </row>
    <row r="66" spans="1:10" x14ac:dyDescent="0.15">
      <c r="A66" s="49"/>
      <c r="B66" s="51" t="s">
        <v>229</v>
      </c>
      <c r="C66" s="46" t="s">
        <v>230</v>
      </c>
      <c r="D66" s="46" t="s">
        <v>231</v>
      </c>
      <c r="E66" s="46" t="s">
        <v>1476</v>
      </c>
      <c r="F66" s="46">
        <v>511000</v>
      </c>
      <c r="G66" s="47">
        <v>495.36</v>
      </c>
      <c r="H66" s="48">
        <v>0.24</v>
      </c>
    </row>
    <row r="67" spans="1:10" ht="9.75" thickBot="1" x14ac:dyDescent="0.2">
      <c r="A67" s="49"/>
      <c r="B67" s="46"/>
      <c r="C67" s="46"/>
      <c r="D67" s="46"/>
      <c r="E67" s="40" t="s">
        <v>1460</v>
      </c>
      <c r="F67" s="46"/>
      <c r="G67" s="52">
        <v>495.36</v>
      </c>
      <c r="H67" s="53">
        <v>0.24</v>
      </c>
    </row>
    <row r="68" spans="1:10" ht="9.75" thickTop="1" x14ac:dyDescent="0.15">
      <c r="A68" s="49"/>
      <c r="B68" s="46"/>
      <c r="C68" s="46"/>
      <c r="D68" s="46"/>
      <c r="E68" s="46"/>
      <c r="F68" s="46"/>
      <c r="G68" s="47"/>
      <c r="H68" s="48"/>
    </row>
    <row r="69" spans="1:10" x14ac:dyDescent="0.15">
      <c r="A69" s="49"/>
      <c r="B69" s="51" t="s">
        <v>1352</v>
      </c>
      <c r="C69" s="46" t="s">
        <v>4</v>
      </c>
      <c r="D69" s="46"/>
      <c r="E69" s="46" t="s">
        <v>1352</v>
      </c>
      <c r="F69" s="46"/>
      <c r="G69" s="47">
        <v>10750</v>
      </c>
      <c r="H69" s="48">
        <v>5.28</v>
      </c>
    </row>
    <row r="70" spans="1:10" x14ac:dyDescent="0.15">
      <c r="A70" s="49"/>
      <c r="B70" s="46"/>
      <c r="C70" s="46"/>
      <c r="D70" s="46"/>
      <c r="E70" s="46"/>
      <c r="F70" s="46"/>
      <c r="G70" s="47"/>
      <c r="H70" s="48"/>
    </row>
    <row r="71" spans="1:10" x14ac:dyDescent="0.15">
      <c r="A71" s="54" t="s">
        <v>5</v>
      </c>
      <c r="B71" s="46"/>
      <c r="C71" s="46"/>
      <c r="D71" s="46"/>
      <c r="E71" s="46"/>
      <c r="F71" s="46"/>
      <c r="G71" s="55">
        <v>14433.51</v>
      </c>
      <c r="H71" s="56">
        <v>7.12</v>
      </c>
    </row>
    <row r="72" spans="1:10" x14ac:dyDescent="0.15">
      <c r="A72" s="49"/>
      <c r="B72" s="46"/>
      <c r="C72" s="46"/>
      <c r="D72" s="46"/>
      <c r="E72" s="46"/>
      <c r="F72" s="46"/>
      <c r="G72" s="47"/>
      <c r="H72" s="48"/>
    </row>
    <row r="73" spans="1:10" ht="9.75" thickBot="1" x14ac:dyDescent="0.2">
      <c r="A73" s="49"/>
      <c r="B73" s="46"/>
      <c r="C73" s="46"/>
      <c r="D73" s="46"/>
      <c r="E73" s="40" t="s">
        <v>6</v>
      </c>
      <c r="F73" s="46"/>
      <c r="G73" s="52">
        <v>203619.12</v>
      </c>
      <c r="H73" s="53">
        <v>100</v>
      </c>
    </row>
    <row r="74" spans="1:10" ht="9.75" thickTop="1" x14ac:dyDescent="0.15">
      <c r="A74" s="49"/>
      <c r="B74" s="46"/>
      <c r="C74" s="46"/>
      <c r="D74" s="46"/>
      <c r="E74" s="46"/>
      <c r="F74" s="46"/>
      <c r="G74" s="47"/>
      <c r="H74" s="48"/>
      <c r="J74" s="63"/>
    </row>
    <row r="75" spans="1:10" x14ac:dyDescent="0.15">
      <c r="A75" s="58" t="s">
        <v>7</v>
      </c>
      <c r="B75" s="46"/>
      <c r="C75" s="46"/>
      <c r="D75" s="46"/>
      <c r="E75" s="46"/>
      <c r="F75" s="46"/>
      <c r="G75" s="47"/>
      <c r="H75" s="48"/>
    </row>
    <row r="76" spans="1:10" x14ac:dyDescent="0.15">
      <c r="A76" s="49">
        <v>1</v>
      </c>
      <c r="B76" s="46" t="s">
        <v>232</v>
      </c>
      <c r="C76" s="46"/>
      <c r="D76" s="46"/>
      <c r="E76" s="46"/>
      <c r="F76" s="46"/>
      <c r="G76" s="47"/>
      <c r="H76" s="48"/>
    </row>
    <row r="77" spans="1:10" x14ac:dyDescent="0.15">
      <c r="A77" s="49"/>
      <c r="B77" s="46"/>
      <c r="C77" s="46"/>
      <c r="D77" s="46"/>
      <c r="E77" s="46"/>
      <c r="F77" s="46"/>
      <c r="G77" s="47"/>
      <c r="H77" s="48"/>
    </row>
    <row r="78" spans="1:10" x14ac:dyDescent="0.15">
      <c r="A78" s="49">
        <v>2</v>
      </c>
      <c r="B78" s="46" t="s">
        <v>9</v>
      </c>
      <c r="C78" s="46"/>
      <c r="D78" s="46"/>
      <c r="E78" s="46"/>
      <c r="F78" s="46"/>
      <c r="G78" s="47"/>
      <c r="H78" s="48"/>
    </row>
    <row r="79" spans="1:10" x14ac:dyDescent="0.15">
      <c r="A79" s="49"/>
      <c r="B79" s="46"/>
      <c r="C79" s="46"/>
      <c r="D79" s="46"/>
      <c r="E79" s="46"/>
      <c r="F79" s="46"/>
      <c r="G79" s="47"/>
      <c r="H79" s="48"/>
    </row>
    <row r="80" spans="1:10" x14ac:dyDescent="0.15">
      <c r="A80" s="49">
        <v>3</v>
      </c>
      <c r="B80" s="46" t="s">
        <v>11</v>
      </c>
      <c r="C80" s="46"/>
      <c r="D80" s="46"/>
      <c r="E80" s="46"/>
      <c r="F80" s="46"/>
      <c r="G80" s="47"/>
      <c r="H80" s="48"/>
    </row>
    <row r="81" spans="1:8" x14ac:dyDescent="0.15">
      <c r="A81" s="49"/>
      <c r="B81" s="46" t="s">
        <v>167</v>
      </c>
      <c r="C81" s="46"/>
      <c r="D81" s="46"/>
      <c r="E81" s="46"/>
      <c r="F81" s="46"/>
      <c r="G81" s="47"/>
      <c r="H81" s="48"/>
    </row>
    <row r="82" spans="1:8" x14ac:dyDescent="0.15">
      <c r="A82" s="59"/>
      <c r="B82" s="60" t="s">
        <v>13</v>
      </c>
      <c r="C82" s="60"/>
      <c r="D82" s="60"/>
      <c r="E82" s="60"/>
      <c r="F82" s="60"/>
      <c r="G82" s="61"/>
      <c r="H82" s="62"/>
    </row>
    <row r="83" spans="1:8" x14ac:dyDescent="0.15">
      <c r="A83" s="46"/>
      <c r="B83" s="46"/>
      <c r="C83" s="46"/>
      <c r="D83" s="46"/>
      <c r="E83" s="46"/>
      <c r="F83" s="46"/>
      <c r="G83" s="47"/>
      <c r="H83" s="65"/>
    </row>
    <row r="84" spans="1:8" s="46" customFormat="1" x14ac:dyDescent="0.15">
      <c r="G84" s="47"/>
      <c r="H84" s="65"/>
    </row>
  </sheetData>
  <customSheetViews>
    <customSheetView guid="{A86ADA93-E1B8-41D6-BE06-75F0585B8915}" showRuler="0" topLeftCell="A56">
      <selection activeCell="C79" sqref="C7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56">
      <selection activeCell="C79" sqref="C79"/>
      <pageMargins left="0.75" right="0.75" top="1" bottom="1" header="0.5" footer="0.5"/>
      <pageSetup orientation="portrait" r:id="rId2"/>
      <headerFooter alignWithMargins="0"/>
    </customSheetView>
  </customSheetViews>
  <mergeCells count="10">
    <mergeCell ref="A2:C2"/>
    <mergeCell ref="A3:C3"/>
    <mergeCell ref="B4:C4"/>
    <mergeCell ref="B5:C5"/>
    <mergeCell ref="B52:C52"/>
    <mergeCell ref="B65:C65"/>
    <mergeCell ref="B41:C41"/>
    <mergeCell ref="B45:C45"/>
    <mergeCell ref="B46:C46"/>
    <mergeCell ref="A51:C51"/>
  </mergeCells>
  <phoneticPr fontId="24" type="noConversion"/>
  <pageMargins left="0.75" right="0.75" top="1" bottom="1" header="0.5" footer="0.5"/>
  <pageSetup orientation="portrait" r:id="rId3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06"/>
  <sheetViews>
    <sheetView topLeftCell="A64" workbookViewId="0">
      <selection activeCell="D93" sqref="D9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18.4257812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0" width="9.140625" style="39"/>
    <col min="11" max="11" width="11.5703125" style="39" bestFit="1" customWidth="1"/>
    <col min="12" max="16384" width="9.140625" style="39"/>
  </cols>
  <sheetData>
    <row r="1" spans="1:8" x14ac:dyDescent="0.15">
      <c r="A1" s="34"/>
      <c r="B1" s="35"/>
      <c r="C1" s="36" t="s">
        <v>24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26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0.104</v>
      </c>
      <c r="C6" s="46" t="s">
        <v>27</v>
      </c>
      <c r="D6" s="46" t="s">
        <v>28</v>
      </c>
      <c r="E6" s="46" t="s">
        <v>1472</v>
      </c>
      <c r="F6" s="46">
        <v>1800</v>
      </c>
      <c r="G6" s="47">
        <v>18406.240000000002</v>
      </c>
      <c r="H6" s="48">
        <f t="shared" ref="H6:H37" si="0">G6/$G$96%</f>
        <v>2.7074587486028774</v>
      </c>
    </row>
    <row r="7" spans="1:8" x14ac:dyDescent="0.15">
      <c r="A7" s="49"/>
      <c r="B7" s="50">
        <v>8.9499999999999996E-2</v>
      </c>
      <c r="C7" s="46" t="s">
        <v>29</v>
      </c>
      <c r="D7" s="46" t="s">
        <v>30</v>
      </c>
      <c r="E7" s="46" t="s">
        <v>1472</v>
      </c>
      <c r="F7" s="46">
        <v>1550</v>
      </c>
      <c r="G7" s="47">
        <v>14210.93</v>
      </c>
      <c r="H7" s="48">
        <f t="shared" si="0"/>
        <v>2.0903512479617286</v>
      </c>
    </row>
    <row r="8" spans="1:8" x14ac:dyDescent="0.15">
      <c r="A8" s="49"/>
      <c r="B8" s="50">
        <v>8.9499999999999996E-2</v>
      </c>
      <c r="C8" s="46" t="s">
        <v>31</v>
      </c>
      <c r="D8" s="46" t="s">
        <v>32</v>
      </c>
      <c r="E8" s="46" t="s">
        <v>1472</v>
      </c>
      <c r="F8" s="46">
        <v>1319</v>
      </c>
      <c r="G8" s="47">
        <v>12453.19</v>
      </c>
      <c r="H8" s="48">
        <f t="shared" si="0"/>
        <v>1.8317971630009098</v>
      </c>
    </row>
    <row r="9" spans="1:8" x14ac:dyDescent="0.15">
      <c r="A9" s="49"/>
      <c r="B9" s="50">
        <v>9.4E-2</v>
      </c>
      <c r="C9" s="46" t="s">
        <v>33</v>
      </c>
      <c r="D9" s="46" t="s">
        <v>34</v>
      </c>
      <c r="E9" s="46" t="s">
        <v>35</v>
      </c>
      <c r="F9" s="46">
        <v>1250</v>
      </c>
      <c r="G9" s="47">
        <v>12118.84</v>
      </c>
      <c r="H9" s="48">
        <f t="shared" si="0"/>
        <v>1.7826160791622021</v>
      </c>
    </row>
    <row r="10" spans="1:8" x14ac:dyDescent="0.15">
      <c r="A10" s="49"/>
      <c r="B10" s="50">
        <v>0.06</v>
      </c>
      <c r="C10" s="46" t="s">
        <v>36</v>
      </c>
      <c r="D10" s="46" t="s">
        <v>37</v>
      </c>
      <c r="E10" s="46" t="s">
        <v>38</v>
      </c>
      <c r="F10" s="46">
        <v>900</v>
      </c>
      <c r="G10" s="47">
        <v>10472.75</v>
      </c>
      <c r="H10" s="48">
        <f t="shared" si="0"/>
        <v>1.5404851077368753</v>
      </c>
    </row>
    <row r="11" spans="1:8" x14ac:dyDescent="0.15">
      <c r="A11" s="49"/>
      <c r="B11" s="50">
        <v>0.1075</v>
      </c>
      <c r="C11" s="46" t="s">
        <v>36</v>
      </c>
      <c r="D11" s="46" t="s">
        <v>39</v>
      </c>
      <c r="E11" s="46" t="s">
        <v>38</v>
      </c>
      <c r="F11" s="46">
        <v>993</v>
      </c>
      <c r="G11" s="47">
        <v>9695.9500000000007</v>
      </c>
      <c r="H11" s="48">
        <f t="shared" si="0"/>
        <v>1.426222012399929</v>
      </c>
    </row>
    <row r="12" spans="1:8" x14ac:dyDescent="0.15">
      <c r="A12" s="49"/>
      <c r="B12" s="50">
        <v>9.5899999999999999E-2</v>
      </c>
      <c r="C12" s="46" t="s">
        <v>40</v>
      </c>
      <c r="D12" s="46" t="s">
        <v>41</v>
      </c>
      <c r="E12" s="46" t="s">
        <v>42</v>
      </c>
      <c r="F12" s="46">
        <v>900</v>
      </c>
      <c r="G12" s="47">
        <v>8786.66</v>
      </c>
      <c r="H12" s="48">
        <f t="shared" si="0"/>
        <v>1.2924703517936829</v>
      </c>
    </row>
    <row r="13" spans="1:8" x14ac:dyDescent="0.15">
      <c r="A13" s="49"/>
      <c r="B13" s="50">
        <v>0.04</v>
      </c>
      <c r="C13" s="46" t="s">
        <v>43</v>
      </c>
      <c r="D13" s="46" t="s">
        <v>44</v>
      </c>
      <c r="E13" s="46" t="s">
        <v>45</v>
      </c>
      <c r="F13" s="46">
        <v>850</v>
      </c>
      <c r="G13" s="47">
        <v>8748.84</v>
      </c>
      <c r="H13" s="48">
        <f t="shared" si="0"/>
        <v>1.2869072335320411</v>
      </c>
    </row>
    <row r="14" spans="1:8" x14ac:dyDescent="0.15">
      <c r="A14" s="49"/>
      <c r="B14" s="50">
        <v>9.0300000000000005E-2</v>
      </c>
      <c r="C14" s="46" t="s">
        <v>46</v>
      </c>
      <c r="D14" s="46" t="s">
        <v>47</v>
      </c>
      <c r="E14" s="46" t="s">
        <v>1468</v>
      </c>
      <c r="F14" s="46">
        <v>861</v>
      </c>
      <c r="G14" s="47">
        <v>8544.7099999999991</v>
      </c>
      <c r="H14" s="48">
        <f t="shared" si="0"/>
        <v>1.2568808101912443</v>
      </c>
    </row>
    <row r="15" spans="1:8" x14ac:dyDescent="0.15">
      <c r="A15" s="49"/>
      <c r="B15" s="50">
        <v>9.8000000000000004E-2</v>
      </c>
      <c r="C15" s="46" t="s">
        <v>48</v>
      </c>
      <c r="D15" s="46" t="s">
        <v>49</v>
      </c>
      <c r="E15" s="46" t="s">
        <v>50</v>
      </c>
      <c r="F15" s="46">
        <v>750</v>
      </c>
      <c r="G15" s="47">
        <v>7384.34</v>
      </c>
      <c r="H15" s="48">
        <f t="shared" si="0"/>
        <v>1.0861966341663571</v>
      </c>
    </row>
    <row r="16" spans="1:8" x14ac:dyDescent="0.15">
      <c r="A16" s="49"/>
      <c r="B16" s="50">
        <v>8.5400000000000004E-2</v>
      </c>
      <c r="C16" s="46" t="s">
        <v>51</v>
      </c>
      <c r="D16" s="46" t="s">
        <v>52</v>
      </c>
      <c r="E16" s="46" t="s">
        <v>53</v>
      </c>
      <c r="F16" s="46">
        <v>700</v>
      </c>
      <c r="G16" s="47">
        <v>6744.16</v>
      </c>
      <c r="H16" s="48">
        <f t="shared" si="0"/>
        <v>0.9920296048501801</v>
      </c>
    </row>
    <row r="17" spans="1:8" x14ac:dyDescent="0.15">
      <c r="A17" s="49"/>
      <c r="B17" s="50">
        <v>8.9899999999999994E-2</v>
      </c>
      <c r="C17" s="46" t="s">
        <v>54</v>
      </c>
      <c r="D17" s="46" t="s">
        <v>55</v>
      </c>
      <c r="E17" s="46" t="s">
        <v>56</v>
      </c>
      <c r="F17" s="46">
        <v>650</v>
      </c>
      <c r="G17" s="47">
        <v>6319.48</v>
      </c>
      <c r="H17" s="48">
        <f t="shared" si="0"/>
        <v>0.92956146462400302</v>
      </c>
    </row>
    <row r="18" spans="1:8" x14ac:dyDescent="0.15">
      <c r="A18" s="49"/>
      <c r="B18" s="51" t="s">
        <v>57</v>
      </c>
      <c r="C18" s="46" t="s">
        <v>58</v>
      </c>
      <c r="D18" s="46" t="s">
        <v>59</v>
      </c>
      <c r="E18" s="46" t="s">
        <v>60</v>
      </c>
      <c r="F18" s="46">
        <v>600</v>
      </c>
      <c r="G18" s="47">
        <v>6266.93</v>
      </c>
      <c r="H18" s="48">
        <f t="shared" si="0"/>
        <v>0.92183164271365747</v>
      </c>
    </row>
    <row r="19" spans="1:8" x14ac:dyDescent="0.15">
      <c r="A19" s="49"/>
      <c r="B19" s="50">
        <v>9.2399999999999996E-2</v>
      </c>
      <c r="C19" s="46" t="s">
        <v>33</v>
      </c>
      <c r="D19" s="46" t="s">
        <v>61</v>
      </c>
      <c r="E19" s="46" t="s">
        <v>35</v>
      </c>
      <c r="F19" s="46">
        <v>600</v>
      </c>
      <c r="G19" s="47">
        <v>5805.49</v>
      </c>
      <c r="H19" s="48">
        <f t="shared" si="0"/>
        <v>0.85395630451556193</v>
      </c>
    </row>
    <row r="20" spans="1:8" x14ac:dyDescent="0.15">
      <c r="A20" s="49"/>
      <c r="B20" s="50">
        <v>0.04</v>
      </c>
      <c r="C20" s="46" t="s">
        <v>43</v>
      </c>
      <c r="D20" s="46" t="s">
        <v>62</v>
      </c>
      <c r="E20" s="46" t="s">
        <v>45</v>
      </c>
      <c r="F20" s="46">
        <v>550</v>
      </c>
      <c r="G20" s="47">
        <v>5564.67</v>
      </c>
      <c r="H20" s="48">
        <f t="shared" si="0"/>
        <v>0.81853297982575324</v>
      </c>
    </row>
    <row r="21" spans="1:8" x14ac:dyDescent="0.15">
      <c r="A21" s="49"/>
      <c r="B21" s="50">
        <v>9.7500000000000003E-2</v>
      </c>
      <c r="C21" s="46" t="s">
        <v>63</v>
      </c>
      <c r="D21" s="46" t="s">
        <v>64</v>
      </c>
      <c r="E21" s="46" t="s">
        <v>65</v>
      </c>
      <c r="F21" s="46">
        <v>500</v>
      </c>
      <c r="G21" s="47">
        <v>4969.1000000000004</v>
      </c>
      <c r="H21" s="48">
        <f t="shared" si="0"/>
        <v>0.7309278411931257</v>
      </c>
    </row>
    <row r="22" spans="1:8" x14ac:dyDescent="0.15">
      <c r="A22" s="49"/>
      <c r="B22" s="50">
        <v>8.7999999999999995E-2</v>
      </c>
      <c r="C22" s="46" t="s">
        <v>66</v>
      </c>
      <c r="D22" s="46" t="s">
        <v>67</v>
      </c>
      <c r="E22" s="46" t="s">
        <v>1472</v>
      </c>
      <c r="F22" s="46">
        <v>500</v>
      </c>
      <c r="G22" s="47">
        <v>4768.46</v>
      </c>
      <c r="H22" s="48">
        <f t="shared" si="0"/>
        <v>0.70141477805151276</v>
      </c>
    </row>
    <row r="23" spans="1:8" x14ac:dyDescent="0.15">
      <c r="A23" s="49"/>
      <c r="B23" s="50">
        <v>0.1075</v>
      </c>
      <c r="C23" s="46" t="s">
        <v>68</v>
      </c>
      <c r="D23" s="46" t="s">
        <v>69</v>
      </c>
      <c r="E23" s="46" t="s">
        <v>1468</v>
      </c>
      <c r="F23" s="46">
        <v>450</v>
      </c>
      <c r="G23" s="47">
        <v>4485.43</v>
      </c>
      <c r="H23" s="48">
        <f t="shared" si="0"/>
        <v>0.65978258974922654</v>
      </c>
    </row>
    <row r="24" spans="1:8" x14ac:dyDescent="0.15">
      <c r="A24" s="49"/>
      <c r="B24" s="50">
        <v>0.11849999999999999</v>
      </c>
      <c r="C24" s="46" t="s">
        <v>70</v>
      </c>
      <c r="D24" s="46" t="s">
        <v>71</v>
      </c>
      <c r="E24" s="46" t="s">
        <v>42</v>
      </c>
      <c r="F24" s="46">
        <v>440000</v>
      </c>
      <c r="G24" s="47">
        <v>4412.6499999999996</v>
      </c>
      <c r="H24" s="48">
        <f t="shared" si="0"/>
        <v>0.64907704381897036</v>
      </c>
    </row>
    <row r="25" spans="1:8" x14ac:dyDescent="0.15">
      <c r="A25" s="49"/>
      <c r="B25" s="50">
        <v>0.1075</v>
      </c>
      <c r="C25" s="46" t="s">
        <v>72</v>
      </c>
      <c r="D25" s="46" t="s">
        <v>73</v>
      </c>
      <c r="E25" s="46" t="s">
        <v>56</v>
      </c>
      <c r="F25" s="46">
        <v>350</v>
      </c>
      <c r="G25" s="47">
        <v>3490.22</v>
      </c>
      <c r="H25" s="48">
        <f t="shared" si="0"/>
        <v>0.51339255999860556</v>
      </c>
    </row>
    <row r="26" spans="1:8" x14ac:dyDescent="0.15">
      <c r="A26" s="49"/>
      <c r="B26" s="50">
        <v>9.4E-2</v>
      </c>
      <c r="C26" s="46" t="s">
        <v>33</v>
      </c>
      <c r="D26" s="46" t="s">
        <v>74</v>
      </c>
      <c r="E26" s="46" t="s">
        <v>35</v>
      </c>
      <c r="F26" s="46">
        <v>350</v>
      </c>
      <c r="G26" s="47">
        <v>3394.08</v>
      </c>
      <c r="H26" s="48">
        <f t="shared" si="0"/>
        <v>0.49925088390991607</v>
      </c>
    </row>
    <row r="27" spans="1:8" x14ac:dyDescent="0.15">
      <c r="A27" s="49"/>
      <c r="B27" s="50">
        <v>0.04</v>
      </c>
      <c r="C27" s="46" t="s">
        <v>43</v>
      </c>
      <c r="D27" s="46" t="s">
        <v>75</v>
      </c>
      <c r="E27" s="46" t="s">
        <v>45</v>
      </c>
      <c r="F27" s="46">
        <v>300</v>
      </c>
      <c r="G27" s="47">
        <v>3061.94</v>
      </c>
      <c r="H27" s="48">
        <f t="shared" si="0"/>
        <v>0.45039487916582061</v>
      </c>
    </row>
    <row r="28" spans="1:8" x14ac:dyDescent="0.15">
      <c r="A28" s="49"/>
      <c r="B28" s="50">
        <v>0.106</v>
      </c>
      <c r="C28" s="46" t="s">
        <v>70</v>
      </c>
      <c r="D28" s="46" t="s">
        <v>76</v>
      </c>
      <c r="E28" s="46" t="s">
        <v>42</v>
      </c>
      <c r="F28" s="46">
        <v>300000</v>
      </c>
      <c r="G28" s="47">
        <v>2926.66</v>
      </c>
      <c r="H28" s="48">
        <f t="shared" si="0"/>
        <v>0.43049591992639974</v>
      </c>
    </row>
    <row r="29" spans="1:8" x14ac:dyDescent="0.15">
      <c r="A29" s="49"/>
      <c r="B29" s="50">
        <v>9.1999999999999998E-2</v>
      </c>
      <c r="C29" s="46" t="s">
        <v>77</v>
      </c>
      <c r="D29" s="46" t="s">
        <v>78</v>
      </c>
      <c r="E29" s="46" t="s">
        <v>1472</v>
      </c>
      <c r="F29" s="46">
        <v>300</v>
      </c>
      <c r="G29" s="47">
        <v>2924.19</v>
      </c>
      <c r="H29" s="48">
        <f t="shared" si="0"/>
        <v>0.43013259623242162</v>
      </c>
    </row>
    <row r="30" spans="1:8" x14ac:dyDescent="0.15">
      <c r="A30" s="49"/>
      <c r="B30" s="50">
        <v>0.106</v>
      </c>
      <c r="C30" s="46" t="s">
        <v>79</v>
      </c>
      <c r="D30" s="46" t="s">
        <v>80</v>
      </c>
      <c r="E30" s="46" t="s">
        <v>81</v>
      </c>
      <c r="F30" s="46">
        <v>250</v>
      </c>
      <c r="G30" s="47">
        <v>2499.35</v>
      </c>
      <c r="H30" s="48">
        <f t="shared" si="0"/>
        <v>0.36764092086817302</v>
      </c>
    </row>
    <row r="31" spans="1:8" x14ac:dyDescent="0.15">
      <c r="A31" s="49"/>
      <c r="B31" s="50">
        <v>0.10199999999999999</v>
      </c>
      <c r="C31" s="46" t="s">
        <v>82</v>
      </c>
      <c r="D31" s="46" t="s">
        <v>83</v>
      </c>
      <c r="E31" s="46" t="s">
        <v>35</v>
      </c>
      <c r="F31" s="46">
        <v>250</v>
      </c>
      <c r="G31" s="47">
        <v>2460.5</v>
      </c>
      <c r="H31" s="48">
        <f t="shared" si="0"/>
        <v>0.36192629515519625</v>
      </c>
    </row>
    <row r="32" spans="1:8" x14ac:dyDescent="0.15">
      <c r="A32" s="49"/>
      <c r="B32" s="50">
        <v>0.10150000000000001</v>
      </c>
      <c r="C32" s="46" t="s">
        <v>84</v>
      </c>
      <c r="D32" s="46" t="s">
        <v>85</v>
      </c>
      <c r="E32" s="46" t="s">
        <v>1468</v>
      </c>
      <c r="F32" s="46">
        <v>250</v>
      </c>
      <c r="G32" s="47">
        <v>2459.86</v>
      </c>
      <c r="H32" s="48">
        <f t="shared" si="0"/>
        <v>0.36183215460291041</v>
      </c>
    </row>
    <row r="33" spans="1:8" x14ac:dyDescent="0.15">
      <c r="A33" s="49"/>
      <c r="B33" s="50">
        <v>9.6000000000000002E-2</v>
      </c>
      <c r="C33" s="46" t="s">
        <v>40</v>
      </c>
      <c r="D33" s="46" t="s">
        <v>86</v>
      </c>
      <c r="E33" s="46" t="s">
        <v>42</v>
      </c>
      <c r="F33" s="46">
        <v>220</v>
      </c>
      <c r="G33" s="47">
        <v>2127.7600000000002</v>
      </c>
      <c r="H33" s="48">
        <f t="shared" si="0"/>
        <v>0.31298203364333282</v>
      </c>
    </row>
    <row r="34" spans="1:8" x14ac:dyDescent="0.15">
      <c r="A34" s="49"/>
      <c r="B34" s="50">
        <v>0.126</v>
      </c>
      <c r="C34" s="46" t="s">
        <v>84</v>
      </c>
      <c r="D34" s="46" t="s">
        <v>87</v>
      </c>
      <c r="E34" s="46" t="s">
        <v>88</v>
      </c>
      <c r="F34" s="46">
        <v>2000</v>
      </c>
      <c r="G34" s="47">
        <v>2016.97</v>
      </c>
      <c r="H34" s="48">
        <f t="shared" si="0"/>
        <v>0.29668542147497506</v>
      </c>
    </row>
    <row r="35" spans="1:8" x14ac:dyDescent="0.15">
      <c r="A35" s="49"/>
      <c r="B35" s="50">
        <v>0.10249999999999999</v>
      </c>
      <c r="C35" s="46" t="s">
        <v>84</v>
      </c>
      <c r="D35" s="46" t="s">
        <v>89</v>
      </c>
      <c r="E35" s="46" t="s">
        <v>38</v>
      </c>
      <c r="F35" s="46">
        <v>191003</v>
      </c>
      <c r="G35" s="47">
        <v>1887.08</v>
      </c>
      <c r="H35" s="48">
        <f t="shared" si="0"/>
        <v>0.27757930219933658</v>
      </c>
    </row>
    <row r="36" spans="1:8" x14ac:dyDescent="0.15">
      <c r="A36" s="49"/>
      <c r="B36" s="50">
        <v>9.9000000000000005E-2</v>
      </c>
      <c r="C36" s="46" t="s">
        <v>90</v>
      </c>
      <c r="D36" s="46" t="s">
        <v>91</v>
      </c>
      <c r="E36" s="46" t="s">
        <v>45</v>
      </c>
      <c r="F36" s="46">
        <v>200</v>
      </c>
      <c r="G36" s="47">
        <v>1819.42</v>
      </c>
      <c r="H36" s="48">
        <f t="shared" si="0"/>
        <v>0.26762688068736729</v>
      </c>
    </row>
    <row r="37" spans="1:8" x14ac:dyDescent="0.15">
      <c r="A37" s="49"/>
      <c r="B37" s="50">
        <v>0.114</v>
      </c>
      <c r="C37" s="46" t="s">
        <v>36</v>
      </c>
      <c r="D37" s="46" t="s">
        <v>92</v>
      </c>
      <c r="E37" s="46" t="s">
        <v>38</v>
      </c>
      <c r="F37" s="46">
        <v>180</v>
      </c>
      <c r="G37" s="47">
        <v>1776.8</v>
      </c>
      <c r="H37" s="48">
        <f t="shared" si="0"/>
        <v>0.26135770828358168</v>
      </c>
    </row>
    <row r="38" spans="1:8" x14ac:dyDescent="0.15">
      <c r="A38" s="49"/>
      <c r="B38" s="50">
        <v>9.4E-2</v>
      </c>
      <c r="C38" s="46" t="s">
        <v>93</v>
      </c>
      <c r="D38" s="46" t="s">
        <v>94</v>
      </c>
      <c r="E38" s="46" t="s">
        <v>35</v>
      </c>
      <c r="F38" s="46">
        <v>151</v>
      </c>
      <c r="G38" s="47">
        <v>1415.55</v>
      </c>
      <c r="H38" s="48">
        <f t="shared" ref="H38:H61" si="1">G38/$G$96%</f>
        <v>0.20821977935660965</v>
      </c>
    </row>
    <row r="39" spans="1:8" x14ac:dyDescent="0.15">
      <c r="A39" s="49"/>
      <c r="B39" s="50">
        <v>9.9699999999999997E-2</v>
      </c>
      <c r="C39" s="46" t="s">
        <v>95</v>
      </c>
      <c r="D39" s="46" t="s">
        <v>96</v>
      </c>
      <c r="E39" s="46" t="s">
        <v>97</v>
      </c>
      <c r="F39" s="46">
        <v>100000</v>
      </c>
      <c r="G39" s="47">
        <v>1001.45</v>
      </c>
      <c r="H39" s="48">
        <f t="shared" si="1"/>
        <v>0.14730790013540795</v>
      </c>
    </row>
    <row r="40" spans="1:8" x14ac:dyDescent="0.15">
      <c r="A40" s="49"/>
      <c r="B40" s="50">
        <v>0.11849999999999999</v>
      </c>
      <c r="C40" s="46" t="s">
        <v>98</v>
      </c>
      <c r="D40" s="46" t="s">
        <v>99</v>
      </c>
      <c r="E40" s="46" t="s">
        <v>100</v>
      </c>
      <c r="F40" s="46">
        <v>100</v>
      </c>
      <c r="G40" s="47">
        <v>998.18</v>
      </c>
      <c r="H40" s="48">
        <f t="shared" si="1"/>
        <v>0.14682690075107246</v>
      </c>
    </row>
    <row r="41" spans="1:8" x14ac:dyDescent="0.15">
      <c r="A41" s="49"/>
      <c r="B41" s="50">
        <v>9.1999999999999998E-2</v>
      </c>
      <c r="C41" s="46" t="s">
        <v>101</v>
      </c>
      <c r="D41" s="46" t="s">
        <v>102</v>
      </c>
      <c r="E41" s="46" t="s">
        <v>1472</v>
      </c>
      <c r="F41" s="46">
        <v>90</v>
      </c>
      <c r="G41" s="47">
        <v>895.22</v>
      </c>
      <c r="H41" s="48">
        <f t="shared" si="1"/>
        <v>0.13168203940208689</v>
      </c>
    </row>
    <row r="42" spans="1:8" x14ac:dyDescent="0.15">
      <c r="A42" s="49"/>
      <c r="B42" s="50">
        <v>9.7000000000000003E-2</v>
      </c>
      <c r="C42" s="46" t="s">
        <v>103</v>
      </c>
      <c r="D42" s="46" t="s">
        <v>104</v>
      </c>
      <c r="E42" s="46" t="s">
        <v>1472</v>
      </c>
      <c r="F42" s="46">
        <v>50</v>
      </c>
      <c r="G42" s="47">
        <v>498.01</v>
      </c>
      <c r="H42" s="48">
        <f t="shared" si="1"/>
        <v>7.3254588193553863E-2</v>
      </c>
    </row>
    <row r="43" spans="1:8" x14ac:dyDescent="0.15">
      <c r="A43" s="49"/>
      <c r="B43" s="50">
        <v>9.2499999999999999E-2</v>
      </c>
      <c r="C43" s="46" t="s">
        <v>105</v>
      </c>
      <c r="D43" s="46" t="s">
        <v>106</v>
      </c>
      <c r="E43" s="46" t="s">
        <v>35</v>
      </c>
      <c r="F43" s="46">
        <v>50</v>
      </c>
      <c r="G43" s="47">
        <v>497.5</v>
      </c>
      <c r="H43" s="48">
        <f t="shared" si="1"/>
        <v>7.3179569940951081E-2</v>
      </c>
    </row>
    <row r="44" spans="1:8" x14ac:dyDescent="0.15">
      <c r="A44" s="49"/>
      <c r="B44" s="50">
        <v>0.10059999999999999</v>
      </c>
      <c r="C44" s="46" t="s">
        <v>107</v>
      </c>
      <c r="D44" s="46" t="s">
        <v>108</v>
      </c>
      <c r="E44" s="46" t="s">
        <v>65</v>
      </c>
      <c r="F44" s="46">
        <v>50</v>
      </c>
      <c r="G44" s="47">
        <v>496.15</v>
      </c>
      <c r="H44" s="48">
        <f t="shared" si="1"/>
        <v>7.2980992213473123E-2</v>
      </c>
    </row>
    <row r="45" spans="1:8" x14ac:dyDescent="0.15">
      <c r="A45" s="49"/>
      <c r="B45" s="50">
        <v>8.3500000000000005E-2</v>
      </c>
      <c r="C45" s="46" t="s">
        <v>109</v>
      </c>
      <c r="D45" s="46" t="s">
        <v>110</v>
      </c>
      <c r="E45" s="46" t="s">
        <v>1472</v>
      </c>
      <c r="F45" s="46">
        <v>50</v>
      </c>
      <c r="G45" s="47">
        <v>484.24</v>
      </c>
      <c r="H45" s="48">
        <f t="shared" si="1"/>
        <v>7.1229095373278692E-2</v>
      </c>
    </row>
    <row r="46" spans="1:8" x14ac:dyDescent="0.15">
      <c r="A46" s="49"/>
      <c r="B46" s="50">
        <v>0.02</v>
      </c>
      <c r="C46" s="46" t="s">
        <v>111</v>
      </c>
      <c r="D46" s="46" t="s">
        <v>112</v>
      </c>
      <c r="E46" s="46" t="s">
        <v>1468</v>
      </c>
      <c r="F46" s="46">
        <v>50</v>
      </c>
      <c r="G46" s="47">
        <v>455.45</v>
      </c>
      <c r="H46" s="48">
        <f t="shared" si="1"/>
        <v>6.6994241466545063E-2</v>
      </c>
    </row>
    <row r="47" spans="1:8" x14ac:dyDescent="0.15">
      <c r="A47" s="49"/>
      <c r="B47" s="50">
        <v>0.10299999999999999</v>
      </c>
      <c r="C47" s="46" t="s">
        <v>51</v>
      </c>
      <c r="D47" s="46" t="s">
        <v>113</v>
      </c>
      <c r="E47" s="46" t="s">
        <v>53</v>
      </c>
      <c r="F47" s="46">
        <v>50</v>
      </c>
      <c r="G47" s="47">
        <v>249.51</v>
      </c>
      <c r="H47" s="48">
        <f t="shared" si="1"/>
        <v>3.6701576876314979E-2</v>
      </c>
    </row>
    <row r="48" spans="1:8" x14ac:dyDescent="0.15">
      <c r="A48" s="49"/>
      <c r="B48" s="50">
        <v>8.4000000000000005E-2</v>
      </c>
      <c r="C48" s="46" t="s">
        <v>114</v>
      </c>
      <c r="D48" s="46" t="s">
        <v>115</v>
      </c>
      <c r="E48" s="46" t="s">
        <v>1472</v>
      </c>
      <c r="F48" s="46">
        <v>25</v>
      </c>
      <c r="G48" s="47">
        <v>236.23</v>
      </c>
      <c r="H48" s="48">
        <f t="shared" si="1"/>
        <v>3.4748160416383664E-2</v>
      </c>
    </row>
    <row r="49" spans="1:11" x14ac:dyDescent="0.15">
      <c r="A49" s="49"/>
      <c r="B49" s="50">
        <v>8.8499999999999995E-2</v>
      </c>
      <c r="C49" s="46" t="s">
        <v>109</v>
      </c>
      <c r="D49" s="46" t="s">
        <v>116</v>
      </c>
      <c r="E49" s="46" t="s">
        <v>1472</v>
      </c>
      <c r="F49" s="46">
        <v>15</v>
      </c>
      <c r="G49" s="47">
        <v>148.69</v>
      </c>
      <c r="H49" s="48">
        <f t="shared" si="1"/>
        <v>2.1871497999035209E-2</v>
      </c>
    </row>
    <row r="50" spans="1:11" x14ac:dyDescent="0.15">
      <c r="A50" s="49"/>
      <c r="B50" s="50">
        <v>9.4E-2</v>
      </c>
      <c r="C50" s="46" t="s">
        <v>101</v>
      </c>
      <c r="D50" s="46" t="s">
        <v>117</v>
      </c>
      <c r="E50" s="46" t="s">
        <v>1472</v>
      </c>
      <c r="F50" s="46">
        <v>14</v>
      </c>
      <c r="G50" s="47">
        <v>139.96</v>
      </c>
      <c r="H50" s="48">
        <f t="shared" si="1"/>
        <v>2.0587362028011084E-2</v>
      </c>
    </row>
    <row r="51" spans="1:11" x14ac:dyDescent="0.15">
      <c r="A51" s="49"/>
      <c r="B51" s="50">
        <v>9.2499999999999999E-2</v>
      </c>
      <c r="C51" s="46" t="s">
        <v>114</v>
      </c>
      <c r="D51" s="46" t="s">
        <v>118</v>
      </c>
      <c r="E51" s="46" t="s">
        <v>1472</v>
      </c>
      <c r="F51" s="46">
        <v>8</v>
      </c>
      <c r="G51" s="47">
        <v>76.680000000000007</v>
      </c>
      <c r="H51" s="48">
        <f t="shared" si="1"/>
        <v>1.1279214920747998E-2</v>
      </c>
    </row>
    <row r="52" spans="1:11" x14ac:dyDescent="0.15">
      <c r="A52" s="49"/>
      <c r="B52" s="50">
        <v>9.4500000000000001E-2</v>
      </c>
      <c r="C52" s="46" t="s">
        <v>114</v>
      </c>
      <c r="D52" s="46" t="s">
        <v>119</v>
      </c>
      <c r="E52" s="46" t="s">
        <v>1472</v>
      </c>
      <c r="F52" s="46">
        <v>7</v>
      </c>
      <c r="G52" s="47">
        <v>68.44</v>
      </c>
      <c r="H52" s="48">
        <f t="shared" si="1"/>
        <v>1.0067155310067723E-2</v>
      </c>
    </row>
    <row r="53" spans="1:11" x14ac:dyDescent="0.15">
      <c r="A53" s="49"/>
      <c r="B53" s="50">
        <v>0.02</v>
      </c>
      <c r="C53" s="46" t="s">
        <v>120</v>
      </c>
      <c r="D53" s="46" t="s">
        <v>121</v>
      </c>
      <c r="E53" s="46" t="s">
        <v>1472</v>
      </c>
      <c r="F53" s="46">
        <v>5</v>
      </c>
      <c r="G53" s="47">
        <v>65.540000000000006</v>
      </c>
      <c r="H53" s="48">
        <f t="shared" si="1"/>
        <v>9.6405809325224804E-3</v>
      </c>
    </row>
    <row r="54" spans="1:11" x14ac:dyDescent="0.15">
      <c r="A54" s="49"/>
      <c r="B54" s="50">
        <v>9.5000000000000001E-2</v>
      </c>
      <c r="C54" s="46" t="s">
        <v>114</v>
      </c>
      <c r="D54" s="46" t="s">
        <v>122</v>
      </c>
      <c r="E54" s="46" t="s">
        <v>1472</v>
      </c>
      <c r="F54" s="46">
        <v>6</v>
      </c>
      <c r="G54" s="47">
        <v>59.86</v>
      </c>
      <c r="H54" s="48">
        <f t="shared" si="1"/>
        <v>8.8050835309855906E-3</v>
      </c>
    </row>
    <row r="55" spans="1:11" x14ac:dyDescent="0.15">
      <c r="A55" s="49"/>
      <c r="B55" s="50">
        <v>9.4E-2</v>
      </c>
      <c r="C55" s="46" t="s">
        <v>101</v>
      </c>
      <c r="D55" s="46" t="s">
        <v>123</v>
      </c>
      <c r="E55" s="46" t="s">
        <v>1472</v>
      </c>
      <c r="F55" s="46">
        <v>5</v>
      </c>
      <c r="G55" s="47">
        <v>49.85</v>
      </c>
      <c r="H55" s="48">
        <f t="shared" si="1"/>
        <v>7.3326664553897717E-3</v>
      </c>
    </row>
    <row r="56" spans="1:11" x14ac:dyDescent="0.15">
      <c r="A56" s="49"/>
      <c r="B56" s="50">
        <v>9.5600000000000004E-2</v>
      </c>
      <c r="C56" s="46" t="s">
        <v>114</v>
      </c>
      <c r="D56" s="46" t="s">
        <v>124</v>
      </c>
      <c r="E56" s="46" t="s">
        <v>1472</v>
      </c>
      <c r="F56" s="46">
        <v>5</v>
      </c>
      <c r="G56" s="47">
        <v>49.44</v>
      </c>
      <c r="H56" s="48">
        <f t="shared" si="1"/>
        <v>7.2723576640816509E-3</v>
      </c>
    </row>
    <row r="57" spans="1:11" x14ac:dyDescent="0.15">
      <c r="A57" s="49"/>
      <c r="B57" s="50">
        <v>9.64E-2</v>
      </c>
      <c r="C57" s="46" t="s">
        <v>109</v>
      </c>
      <c r="D57" s="46" t="s">
        <v>125</v>
      </c>
      <c r="E57" s="46" t="s">
        <v>1472</v>
      </c>
      <c r="F57" s="46">
        <v>4</v>
      </c>
      <c r="G57" s="47">
        <v>39.96</v>
      </c>
      <c r="H57" s="48">
        <f t="shared" si="1"/>
        <v>5.8779007333475478E-3</v>
      </c>
    </row>
    <row r="58" spans="1:11" x14ac:dyDescent="0.15">
      <c r="A58" s="49"/>
      <c r="B58" s="50">
        <v>9.4700000000000006E-2</v>
      </c>
      <c r="C58" s="46" t="s">
        <v>126</v>
      </c>
      <c r="D58" s="46" t="s">
        <v>127</v>
      </c>
      <c r="E58" s="46" t="s">
        <v>1472</v>
      </c>
      <c r="F58" s="46">
        <v>2</v>
      </c>
      <c r="G58" s="47">
        <v>24.86</v>
      </c>
      <c r="H58" s="48">
        <f t="shared" si="1"/>
        <v>3.6567720778533544E-3</v>
      </c>
    </row>
    <row r="59" spans="1:11" x14ac:dyDescent="0.15">
      <c r="A59" s="49"/>
      <c r="B59" s="50">
        <v>0.1027</v>
      </c>
      <c r="C59" s="46" t="s">
        <v>128</v>
      </c>
      <c r="D59" s="46" t="s">
        <v>129</v>
      </c>
      <c r="E59" s="46" t="s">
        <v>130</v>
      </c>
      <c r="F59" s="46">
        <v>1</v>
      </c>
      <c r="G59" s="47">
        <v>9.9700000000000006</v>
      </c>
      <c r="H59" s="48">
        <f t="shared" si="1"/>
        <v>1.4665332910779544E-3</v>
      </c>
    </row>
    <row r="60" spans="1:11" x14ac:dyDescent="0.15">
      <c r="A60" s="49"/>
      <c r="B60" s="50">
        <v>0.105</v>
      </c>
      <c r="C60" s="46" t="s">
        <v>84</v>
      </c>
      <c r="D60" s="46" t="s">
        <v>1467</v>
      </c>
      <c r="E60" s="46" t="s">
        <v>1468</v>
      </c>
      <c r="F60" s="46">
        <v>655</v>
      </c>
      <c r="G60" s="47">
        <v>3.91</v>
      </c>
      <c r="H60" s="48">
        <f t="shared" si="1"/>
        <v>5.7513993662134419E-4</v>
      </c>
    </row>
    <row r="61" spans="1:11" x14ac:dyDescent="0.15">
      <c r="A61" s="49"/>
      <c r="B61" s="50">
        <v>0.11</v>
      </c>
      <c r="C61" s="46" t="s">
        <v>84</v>
      </c>
      <c r="D61" s="46" t="s">
        <v>131</v>
      </c>
      <c r="E61" s="46" t="s">
        <v>88</v>
      </c>
      <c r="F61" s="46">
        <v>1033.3333333333301</v>
      </c>
      <c r="G61" s="47">
        <v>1.25</v>
      </c>
      <c r="H61" s="48">
        <f t="shared" si="1"/>
        <v>1.8386826618329417E-4</v>
      </c>
    </row>
    <row r="62" spans="1:11" ht="9.75" thickBot="1" x14ac:dyDescent="0.2">
      <c r="A62" s="49"/>
      <c r="B62" s="46"/>
      <c r="C62" s="46"/>
      <c r="D62" s="46"/>
      <c r="E62" s="40" t="s">
        <v>1460</v>
      </c>
      <c r="F62" s="46"/>
      <c r="G62" s="52">
        <v>200969.55</v>
      </c>
      <c r="H62" s="53">
        <f>SUM(H6:H61)</f>
        <v>29.561538171309493</v>
      </c>
      <c r="K62" s="63"/>
    </row>
    <row r="63" spans="1:11" ht="13.5" thickTop="1" x14ac:dyDescent="0.2">
      <c r="A63" s="49"/>
      <c r="B63" s="115" t="s">
        <v>168</v>
      </c>
      <c r="C63" s="113"/>
      <c r="D63" s="46"/>
      <c r="E63" s="46"/>
      <c r="F63" s="46"/>
      <c r="G63" s="47"/>
      <c r="H63" s="48"/>
      <c r="K63" s="63"/>
    </row>
    <row r="64" spans="1:11" x14ac:dyDescent="0.15">
      <c r="A64" s="49"/>
      <c r="B64" s="51" t="s">
        <v>57</v>
      </c>
      <c r="C64" s="46" t="s">
        <v>132</v>
      </c>
      <c r="D64" s="46" t="s">
        <v>133</v>
      </c>
      <c r="E64" s="46" t="s">
        <v>45</v>
      </c>
      <c r="F64" s="46">
        <v>2500</v>
      </c>
      <c r="G64" s="47">
        <v>18985.650000000001</v>
      </c>
      <c r="H64" s="48">
        <f>G64/$G$96%</f>
        <v>2.7926868382902872</v>
      </c>
      <c r="K64" s="63"/>
    </row>
    <row r="65" spans="1:11" x14ac:dyDescent="0.15">
      <c r="A65" s="49"/>
      <c r="B65" s="50">
        <v>0.04</v>
      </c>
      <c r="C65" s="46" t="s">
        <v>132</v>
      </c>
      <c r="D65" s="46" t="s">
        <v>134</v>
      </c>
      <c r="E65" s="46" t="s">
        <v>45</v>
      </c>
      <c r="F65" s="46">
        <v>600</v>
      </c>
      <c r="G65" s="47">
        <v>6143.7</v>
      </c>
      <c r="H65" s="48">
        <f>G65/$G$96%</f>
        <v>0.90370517356024349</v>
      </c>
    </row>
    <row r="66" spans="1:11" x14ac:dyDescent="0.15">
      <c r="A66" s="49"/>
      <c r="B66" s="50">
        <v>0.04</v>
      </c>
      <c r="C66" s="46" t="s">
        <v>132</v>
      </c>
      <c r="D66" s="46" t="s">
        <v>135</v>
      </c>
      <c r="E66" s="46" t="s">
        <v>45</v>
      </c>
      <c r="F66" s="46">
        <v>350</v>
      </c>
      <c r="G66" s="47">
        <v>3601.5</v>
      </c>
      <c r="H66" s="48">
        <f>G66/$G$96%</f>
        <v>0.52976124852730722</v>
      </c>
      <c r="K66" s="63"/>
    </row>
    <row r="67" spans="1:11" x14ac:dyDescent="0.15">
      <c r="A67" s="49"/>
      <c r="B67" s="50">
        <v>0.04</v>
      </c>
      <c r="C67" s="46" t="s">
        <v>132</v>
      </c>
      <c r="D67" s="46" t="s">
        <v>136</v>
      </c>
      <c r="E67" s="46" t="s">
        <v>45</v>
      </c>
      <c r="F67" s="46">
        <v>250</v>
      </c>
      <c r="G67" s="47">
        <v>2559.21</v>
      </c>
      <c r="H67" s="48">
        <f>G67/$G$96%</f>
        <v>0.37644600439915865</v>
      </c>
    </row>
    <row r="68" spans="1:11" x14ac:dyDescent="0.15">
      <c r="A68" s="49"/>
      <c r="B68" s="50">
        <v>0.106</v>
      </c>
      <c r="C68" s="46" t="s">
        <v>137</v>
      </c>
      <c r="D68" s="46" t="s">
        <v>138</v>
      </c>
      <c r="E68" s="46" t="s">
        <v>81</v>
      </c>
      <c r="F68" s="46">
        <v>100</v>
      </c>
      <c r="G68" s="47">
        <v>998.83</v>
      </c>
      <c r="H68" s="48">
        <f>G68/$G$96%</f>
        <v>0.14692251224948777</v>
      </c>
      <c r="K68" s="63"/>
    </row>
    <row r="69" spans="1:11" ht="9.75" thickBot="1" x14ac:dyDescent="0.2">
      <c r="A69" s="49"/>
      <c r="B69" s="46"/>
      <c r="C69" s="46"/>
      <c r="D69" s="46"/>
      <c r="E69" s="40" t="s">
        <v>1460</v>
      </c>
      <c r="F69" s="46"/>
      <c r="G69" s="52">
        <v>32288.89</v>
      </c>
      <c r="H69" s="53">
        <f>SUM(H64:H68)</f>
        <v>4.7495217770264846</v>
      </c>
    </row>
    <row r="70" spans="1:11" ht="13.5" thickTop="1" x14ac:dyDescent="0.2">
      <c r="A70" s="49"/>
      <c r="B70" s="114" t="s">
        <v>1473</v>
      </c>
      <c r="C70" s="113"/>
      <c r="D70" s="46"/>
      <c r="E70" s="46"/>
      <c r="F70" s="46"/>
      <c r="G70" s="47"/>
      <c r="H70" s="48"/>
    </row>
    <row r="71" spans="1:11" ht="12.75" x14ac:dyDescent="0.2">
      <c r="A71" s="49"/>
      <c r="B71" s="115" t="s">
        <v>1351</v>
      </c>
      <c r="C71" s="113"/>
      <c r="D71" s="46"/>
      <c r="E71" s="46"/>
      <c r="F71" s="46"/>
      <c r="G71" s="47"/>
      <c r="H71" s="48"/>
    </row>
    <row r="72" spans="1:11" x14ac:dyDescent="0.15">
      <c r="A72" s="49"/>
      <c r="B72" s="50">
        <v>8.2799999999999999E-2</v>
      </c>
      <c r="C72" s="46" t="s">
        <v>139</v>
      </c>
      <c r="D72" s="46" t="s">
        <v>140</v>
      </c>
      <c r="E72" s="46" t="s">
        <v>1476</v>
      </c>
      <c r="F72" s="46">
        <v>108000000</v>
      </c>
      <c r="G72" s="47">
        <v>100710</v>
      </c>
      <c r="H72" s="48">
        <f t="shared" ref="H72:H81" si="2">G72/$G$96%</f>
        <v>14.813898469855644</v>
      </c>
    </row>
    <row r="73" spans="1:11" x14ac:dyDescent="0.15">
      <c r="A73" s="49"/>
      <c r="B73" s="50">
        <v>7.1599999999999997E-2</v>
      </c>
      <c r="C73" s="46" t="s">
        <v>141</v>
      </c>
      <c r="D73" s="46" t="s">
        <v>142</v>
      </c>
      <c r="E73" s="46" t="s">
        <v>1476</v>
      </c>
      <c r="F73" s="46">
        <v>110000000</v>
      </c>
      <c r="G73" s="47">
        <v>98648</v>
      </c>
      <c r="H73" s="48">
        <f t="shared" si="2"/>
        <v>14.510589377959683</v>
      </c>
    </row>
    <row r="74" spans="1:11" x14ac:dyDescent="0.15">
      <c r="A74" s="49"/>
      <c r="B74" s="50">
        <v>8.9700000000000002E-2</v>
      </c>
      <c r="C74" s="46" t="s">
        <v>143</v>
      </c>
      <c r="D74" s="46" t="s">
        <v>144</v>
      </c>
      <c r="E74" s="46" t="s">
        <v>1476</v>
      </c>
      <c r="F74" s="46">
        <v>46293000</v>
      </c>
      <c r="G74" s="47">
        <v>44973.65</v>
      </c>
      <c r="H74" s="48">
        <f t="shared" si="2"/>
        <v>6.6153816395474463</v>
      </c>
    </row>
    <row r="75" spans="1:11" x14ac:dyDescent="0.15">
      <c r="A75" s="49"/>
      <c r="B75" s="50">
        <v>8.2000000000000003E-2</v>
      </c>
      <c r="C75" s="46" t="s">
        <v>145</v>
      </c>
      <c r="D75" s="46" t="s">
        <v>146</v>
      </c>
      <c r="E75" s="46" t="s">
        <v>1476</v>
      </c>
      <c r="F75" s="46">
        <v>40750000</v>
      </c>
      <c r="G75" s="47">
        <v>37632.629999999997</v>
      </c>
      <c r="H75" s="48">
        <f t="shared" si="2"/>
        <v>5.5355571440139366</v>
      </c>
    </row>
    <row r="76" spans="1:11" x14ac:dyDescent="0.15">
      <c r="A76" s="49"/>
      <c r="B76" s="50">
        <v>8.3299999999999999E-2</v>
      </c>
      <c r="C76" s="46" t="s">
        <v>147</v>
      </c>
      <c r="D76" s="46" t="s">
        <v>148</v>
      </c>
      <c r="E76" s="46" t="s">
        <v>1476</v>
      </c>
      <c r="F76" s="46">
        <v>37000000</v>
      </c>
      <c r="G76" s="47">
        <v>34484</v>
      </c>
      <c r="H76" s="48">
        <f t="shared" si="2"/>
        <v>5.0724106328517733</v>
      </c>
    </row>
    <row r="77" spans="1:11" x14ac:dyDescent="0.15">
      <c r="A77" s="49"/>
      <c r="B77" s="50">
        <v>8.3199999999999996E-2</v>
      </c>
      <c r="C77" s="46" t="s">
        <v>1474</v>
      </c>
      <c r="D77" s="46" t="s">
        <v>1475</v>
      </c>
      <c r="E77" s="46" t="s">
        <v>1476</v>
      </c>
      <c r="F77" s="46">
        <v>33500000</v>
      </c>
      <c r="G77" s="47">
        <v>30615.65</v>
      </c>
      <c r="H77" s="48">
        <f t="shared" si="2"/>
        <v>4.5033971868596563</v>
      </c>
    </row>
    <row r="78" spans="1:11" x14ac:dyDescent="0.15">
      <c r="A78" s="49"/>
      <c r="B78" s="50">
        <v>8.2799999999999999E-2</v>
      </c>
      <c r="C78" s="46" t="s">
        <v>1474</v>
      </c>
      <c r="D78" s="46" t="s">
        <v>149</v>
      </c>
      <c r="E78" s="46" t="s">
        <v>1476</v>
      </c>
      <c r="F78" s="46">
        <v>17500000</v>
      </c>
      <c r="G78" s="47">
        <v>15942.5</v>
      </c>
      <c r="H78" s="48">
        <f t="shared" si="2"/>
        <v>2.3450558669017338</v>
      </c>
    </row>
    <row r="79" spans="1:11" x14ac:dyDescent="0.15">
      <c r="A79" s="49"/>
      <c r="B79" s="50">
        <v>8.3000000000000004E-2</v>
      </c>
      <c r="C79" s="46" t="s">
        <v>150</v>
      </c>
      <c r="D79" s="46" t="s">
        <v>151</v>
      </c>
      <c r="E79" s="46" t="s">
        <v>1476</v>
      </c>
      <c r="F79" s="46">
        <v>11000000</v>
      </c>
      <c r="G79" s="47">
        <v>9900</v>
      </c>
      <c r="H79" s="48">
        <f t="shared" si="2"/>
        <v>1.4562366681716898</v>
      </c>
    </row>
    <row r="80" spans="1:11" x14ac:dyDescent="0.15">
      <c r="A80" s="49"/>
      <c r="B80" s="50">
        <v>8.8300000000000003E-2</v>
      </c>
      <c r="C80" s="46" t="s">
        <v>1477</v>
      </c>
      <c r="D80" s="46" t="s">
        <v>1478</v>
      </c>
      <c r="E80" s="46" t="s">
        <v>1476</v>
      </c>
      <c r="F80" s="46">
        <v>8500000</v>
      </c>
      <c r="G80" s="47">
        <v>8058.85</v>
      </c>
      <c r="H80" s="48">
        <f t="shared" si="2"/>
        <v>1.1854134215449923</v>
      </c>
    </row>
    <row r="81" spans="1:8" x14ac:dyDescent="0.15">
      <c r="A81" s="49"/>
      <c r="B81" s="50">
        <v>8.1199999999999994E-2</v>
      </c>
      <c r="C81" s="46" t="s">
        <v>152</v>
      </c>
      <c r="D81" s="46" t="s">
        <v>153</v>
      </c>
      <c r="E81" s="46" t="s">
        <v>1476</v>
      </c>
      <c r="F81" s="46">
        <v>5300000</v>
      </c>
      <c r="G81" s="47">
        <v>5035.53</v>
      </c>
      <c r="H81" s="48">
        <f t="shared" si="2"/>
        <v>0.74069933633117058</v>
      </c>
    </row>
    <row r="82" spans="1:8" ht="9.75" thickBot="1" x14ac:dyDescent="0.2">
      <c r="A82" s="49"/>
      <c r="B82" s="46"/>
      <c r="C82" s="46"/>
      <c r="D82" s="46"/>
      <c r="E82" s="40" t="s">
        <v>1460</v>
      </c>
      <c r="F82" s="46"/>
      <c r="G82" s="52">
        <v>386000.81</v>
      </c>
      <c r="H82" s="53">
        <f>SUM(H72:H81)</f>
        <v>56.778639744037719</v>
      </c>
    </row>
    <row r="83" spans="1:8" ht="9.75" thickTop="1" x14ac:dyDescent="0.15">
      <c r="A83" s="49"/>
      <c r="B83" s="46"/>
      <c r="C83" s="46"/>
      <c r="D83" s="46"/>
      <c r="E83" s="46"/>
      <c r="F83" s="46"/>
      <c r="G83" s="47"/>
      <c r="H83" s="48"/>
    </row>
    <row r="84" spans="1:8" ht="12.75" x14ac:dyDescent="0.2">
      <c r="A84" s="112" t="s">
        <v>154</v>
      </c>
      <c r="B84" s="113"/>
      <c r="C84" s="113"/>
      <c r="D84" s="46"/>
      <c r="E84" s="46"/>
      <c r="F84" s="46"/>
      <c r="G84" s="47"/>
      <c r="H84" s="48"/>
    </row>
    <row r="85" spans="1:8" ht="12.75" x14ac:dyDescent="0.2">
      <c r="A85" s="49"/>
      <c r="B85" s="114" t="s">
        <v>155</v>
      </c>
      <c r="C85" s="113"/>
      <c r="D85" s="46"/>
      <c r="E85" s="46"/>
      <c r="F85" s="46"/>
      <c r="G85" s="47"/>
      <c r="H85" s="48"/>
    </row>
    <row r="86" spans="1:8" x14ac:dyDescent="0.15">
      <c r="A86" s="49"/>
      <c r="B86" s="51" t="s">
        <v>156</v>
      </c>
      <c r="C86" s="46" t="s">
        <v>157</v>
      </c>
      <c r="D86" s="46" t="s">
        <v>158</v>
      </c>
      <c r="E86" s="46" t="s">
        <v>159</v>
      </c>
      <c r="F86" s="46">
        <v>3200</v>
      </c>
      <c r="G86" s="47">
        <v>14498.83</v>
      </c>
      <c r="H86" s="48">
        <f>G86/$G$96%</f>
        <v>2.1326997870290647</v>
      </c>
    </row>
    <row r="87" spans="1:8" x14ac:dyDescent="0.15">
      <c r="A87" s="49"/>
      <c r="B87" s="51" t="s">
        <v>156</v>
      </c>
      <c r="C87" s="46" t="s">
        <v>1366</v>
      </c>
      <c r="D87" s="46" t="s">
        <v>160</v>
      </c>
      <c r="E87" s="46" t="s">
        <v>161</v>
      </c>
      <c r="F87" s="46">
        <v>260</v>
      </c>
      <c r="G87" s="47">
        <v>1212.5899999999999</v>
      </c>
      <c r="H87" s="48">
        <f>G87/$G$96%</f>
        <v>0.17836545671296053</v>
      </c>
    </row>
    <row r="88" spans="1:8" x14ac:dyDescent="0.15">
      <c r="A88" s="49"/>
      <c r="B88" s="51" t="s">
        <v>156</v>
      </c>
      <c r="C88" s="46" t="s">
        <v>162</v>
      </c>
      <c r="D88" s="46" t="s">
        <v>163</v>
      </c>
      <c r="E88" s="46" t="s">
        <v>161</v>
      </c>
      <c r="F88" s="46">
        <v>40</v>
      </c>
      <c r="G88" s="47">
        <v>181.13</v>
      </c>
      <c r="H88" s="48">
        <f>G88/$G$96%</f>
        <v>2.6643247243024058E-2</v>
      </c>
    </row>
    <row r="89" spans="1:8" x14ac:dyDescent="0.15">
      <c r="A89" s="49"/>
      <c r="B89" s="51" t="s">
        <v>156</v>
      </c>
      <c r="C89" s="46" t="s">
        <v>164</v>
      </c>
      <c r="D89" s="46" t="s">
        <v>165</v>
      </c>
      <c r="E89" s="46" t="s">
        <v>161</v>
      </c>
      <c r="F89" s="46">
        <v>48000</v>
      </c>
      <c r="G89" s="47">
        <f>1812030000/100000</f>
        <v>18120.3</v>
      </c>
      <c r="H89" s="48">
        <f>G89/$G$96%</f>
        <v>2.6653985149769164</v>
      </c>
    </row>
    <row r="90" spans="1:8" ht="9.75" thickBot="1" x14ac:dyDescent="0.2">
      <c r="A90" s="49"/>
      <c r="B90" s="46"/>
      <c r="C90" s="46"/>
      <c r="D90" s="46"/>
      <c r="E90" s="40" t="s">
        <v>1460</v>
      </c>
      <c r="F90" s="46"/>
      <c r="G90" s="52">
        <f>SUM(G86:G89)</f>
        <v>34012.85</v>
      </c>
      <c r="H90" s="53">
        <f>SUM(H86:H89)</f>
        <v>5.003107005961966</v>
      </c>
    </row>
    <row r="91" spans="1:8" ht="9.75" thickTop="1" x14ac:dyDescent="0.15">
      <c r="A91" s="49"/>
      <c r="B91" s="46"/>
      <c r="C91" s="46"/>
      <c r="D91" s="46"/>
      <c r="E91" s="46"/>
      <c r="F91" s="46"/>
      <c r="G91" s="47"/>
      <c r="H91" s="48"/>
    </row>
    <row r="92" spans="1:8" x14ac:dyDescent="0.15">
      <c r="A92" s="49"/>
      <c r="B92" s="51" t="s">
        <v>1352</v>
      </c>
      <c r="C92" s="46" t="s">
        <v>4</v>
      </c>
      <c r="D92" s="46"/>
      <c r="E92" s="46" t="s">
        <v>1352</v>
      </c>
      <c r="F92" s="46"/>
      <c r="G92" s="47">
        <v>350</v>
      </c>
      <c r="H92" s="48">
        <f>G92/$G$96%</f>
        <v>5.1483114531322365E-2</v>
      </c>
    </row>
    <row r="93" spans="1:8" x14ac:dyDescent="0.15">
      <c r="A93" s="49"/>
      <c r="B93" s="46"/>
      <c r="C93" s="46"/>
      <c r="D93" s="46"/>
      <c r="E93" s="46"/>
      <c r="F93" s="46"/>
      <c r="G93" s="47"/>
      <c r="H93" s="48"/>
    </row>
    <row r="94" spans="1:8" x14ac:dyDescent="0.15">
      <c r="A94" s="54" t="s">
        <v>5</v>
      </c>
      <c r="B94" s="46"/>
      <c r="C94" s="46"/>
      <c r="D94" s="46"/>
      <c r="E94" s="46"/>
      <c r="F94" s="46"/>
      <c r="G94" s="55">
        <v>26212.45</v>
      </c>
      <c r="H94" s="56">
        <f>G94/$G$96%</f>
        <v>3.8557101871330315</v>
      </c>
    </row>
    <row r="95" spans="1:8" x14ac:dyDescent="0.15">
      <c r="A95" s="49"/>
      <c r="B95" s="46"/>
      <c r="C95" s="46"/>
      <c r="D95" s="46"/>
      <c r="E95" s="46"/>
      <c r="F95" s="46"/>
      <c r="G95" s="47"/>
      <c r="H95" s="48"/>
    </row>
    <row r="96" spans="1:8" ht="9.75" thickBot="1" x14ac:dyDescent="0.2">
      <c r="A96" s="49"/>
      <c r="B96" s="46"/>
      <c r="C96" s="46"/>
      <c r="D96" s="46"/>
      <c r="E96" s="40" t="s">
        <v>6</v>
      </c>
      <c r="F96" s="46"/>
      <c r="G96" s="52">
        <f>+G62+G69+G82+G90+G92+G94</f>
        <v>679834.54999999993</v>
      </c>
      <c r="H96" s="57">
        <f>+H62+H69+H82+H90+H92+H94</f>
        <v>100.00000000000001</v>
      </c>
    </row>
    <row r="97" spans="1:8" ht="9.75" thickTop="1" x14ac:dyDescent="0.15">
      <c r="A97" s="49"/>
      <c r="B97" s="46"/>
      <c r="C97" s="46"/>
      <c r="D97" s="46"/>
      <c r="E97" s="46"/>
      <c r="F97" s="46"/>
      <c r="G97" s="47"/>
      <c r="H97" s="48"/>
    </row>
    <row r="98" spans="1:8" x14ac:dyDescent="0.15">
      <c r="A98" s="58" t="s">
        <v>7</v>
      </c>
      <c r="B98" s="46"/>
      <c r="C98" s="46"/>
      <c r="D98" s="46"/>
      <c r="E98" s="46"/>
      <c r="F98" s="46"/>
      <c r="G98" s="47"/>
      <c r="H98" s="48"/>
    </row>
    <row r="99" spans="1:8" x14ac:dyDescent="0.15">
      <c r="A99" s="49">
        <v>1</v>
      </c>
      <c r="B99" s="46" t="s">
        <v>166</v>
      </c>
      <c r="C99" s="46"/>
      <c r="D99" s="46"/>
      <c r="E99" s="46"/>
      <c r="F99" s="46"/>
      <c r="G99" s="47"/>
      <c r="H99" s="48"/>
    </row>
    <row r="100" spans="1:8" x14ac:dyDescent="0.15">
      <c r="A100" s="49"/>
      <c r="B100" s="46"/>
      <c r="C100" s="46"/>
      <c r="D100" s="46"/>
      <c r="E100" s="46"/>
      <c r="F100" s="46"/>
      <c r="G100" s="47"/>
      <c r="H100" s="48"/>
    </row>
    <row r="101" spans="1:8" x14ac:dyDescent="0.15">
      <c r="A101" s="49">
        <v>2</v>
      </c>
      <c r="B101" s="46" t="s">
        <v>9</v>
      </c>
      <c r="C101" s="46"/>
      <c r="D101" s="46"/>
      <c r="E101" s="46"/>
      <c r="F101" s="46"/>
      <c r="G101" s="47"/>
      <c r="H101" s="48"/>
    </row>
    <row r="102" spans="1:8" x14ac:dyDescent="0.15">
      <c r="A102" s="49"/>
      <c r="B102" s="46"/>
      <c r="C102" s="46"/>
      <c r="D102" s="46"/>
      <c r="E102" s="46"/>
      <c r="F102" s="46"/>
      <c r="G102" s="47"/>
      <c r="H102" s="48"/>
    </row>
    <row r="103" spans="1:8" x14ac:dyDescent="0.15">
      <c r="A103" s="49">
        <v>3</v>
      </c>
      <c r="B103" s="46" t="s">
        <v>11</v>
      </c>
      <c r="C103" s="46"/>
      <c r="D103" s="46"/>
      <c r="E103" s="46"/>
      <c r="F103" s="46"/>
      <c r="G103" s="47"/>
      <c r="H103" s="48"/>
    </row>
    <row r="104" spans="1:8" x14ac:dyDescent="0.15">
      <c r="A104" s="49"/>
      <c r="B104" s="46" t="s">
        <v>167</v>
      </c>
      <c r="C104" s="46"/>
      <c r="D104" s="46"/>
      <c r="E104" s="46"/>
      <c r="F104" s="46"/>
      <c r="G104" s="47"/>
      <c r="H104" s="48"/>
    </row>
    <row r="105" spans="1:8" x14ac:dyDescent="0.15">
      <c r="A105" s="49"/>
      <c r="B105" s="46" t="s">
        <v>13</v>
      </c>
      <c r="C105" s="46"/>
      <c r="D105" s="46"/>
      <c r="E105" s="46"/>
      <c r="F105" s="46"/>
      <c r="G105" s="47"/>
      <c r="H105" s="48"/>
    </row>
    <row r="106" spans="1:8" x14ac:dyDescent="0.15">
      <c r="A106" s="59"/>
      <c r="B106" s="60"/>
      <c r="C106" s="60"/>
      <c r="D106" s="60"/>
      <c r="E106" s="60"/>
      <c r="F106" s="60"/>
      <c r="G106" s="61"/>
      <c r="H106" s="62"/>
    </row>
  </sheetData>
  <customSheetViews>
    <customSheetView guid="{A86ADA93-E1B8-41D6-BE06-75F0585B8915}" showRuler="0" topLeftCell="A88">
      <selection activeCell="C8" sqref="C8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79">
      <selection activeCell="C90" sqref="C90"/>
      <pageMargins left="0.75" right="0.75" top="1" bottom="1" header="0.5" footer="0.5"/>
      <pageSetup orientation="portrait" r:id="rId2"/>
      <headerFooter alignWithMargins="0"/>
    </customSheetView>
  </customSheetViews>
  <mergeCells count="9">
    <mergeCell ref="B85:C85"/>
    <mergeCell ref="B63:C63"/>
    <mergeCell ref="B70:C70"/>
    <mergeCell ref="B71:C71"/>
    <mergeCell ref="A84:C84"/>
    <mergeCell ref="A2:C2"/>
    <mergeCell ref="A3:C3"/>
    <mergeCell ref="B4:C4"/>
    <mergeCell ref="B5:C5"/>
  </mergeCells>
  <phoneticPr fontId="24" type="noConversion"/>
  <pageMargins left="0.75" right="0.75" top="1" bottom="1" header="0.5" footer="0.5"/>
  <pageSetup orientation="portrait" r:id="rId3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00"/>
  <sheetViews>
    <sheetView topLeftCell="A15" workbookViewId="0">
      <selection activeCell="B67" sqref="B67:C67"/>
    </sheetView>
  </sheetViews>
  <sheetFormatPr defaultRowHeight="12.75" x14ac:dyDescent="0.2"/>
  <cols>
    <col min="1" max="1" width="2.7109375" style="6" customWidth="1"/>
    <col min="2" max="2" width="6.140625" style="6" customWidth="1"/>
    <col min="3" max="3" width="40.7109375" style="6" customWidth="1"/>
    <col min="4" max="4" width="13.140625" style="6" bestFit="1" customWidth="1"/>
    <col min="5" max="5" width="20" style="6" bestFit="1" customWidth="1"/>
    <col min="6" max="6" width="8.7109375" style="6" customWidth="1"/>
    <col min="7" max="7" width="12.7109375" style="32" customWidth="1"/>
    <col min="8" max="8" width="15.140625" style="33" customWidth="1"/>
    <col min="10" max="16384" width="9.140625" style="6"/>
  </cols>
  <sheetData>
    <row r="1" spans="1:9" x14ac:dyDescent="0.2">
      <c r="A1" s="1"/>
      <c r="B1" s="2"/>
      <c r="C1" s="3" t="s">
        <v>1343</v>
      </c>
      <c r="D1" s="2"/>
      <c r="E1" s="2"/>
      <c r="F1" s="2"/>
      <c r="G1" s="4"/>
      <c r="H1" s="5"/>
      <c r="I1" s="6"/>
    </row>
    <row r="2" spans="1:9" ht="34.5" customHeight="1" x14ac:dyDescent="0.2">
      <c r="A2" s="116" t="s">
        <v>1344</v>
      </c>
      <c r="B2" s="117"/>
      <c r="C2" s="117"/>
      <c r="D2" s="7" t="s">
        <v>1345</v>
      </c>
      <c r="E2" s="8" t="s">
        <v>1346</v>
      </c>
      <c r="F2" s="9" t="s">
        <v>1347</v>
      </c>
      <c r="G2" s="10" t="s">
        <v>1348</v>
      </c>
      <c r="H2" s="11" t="s">
        <v>1349</v>
      </c>
      <c r="I2" s="6"/>
    </row>
    <row r="3" spans="1:9" x14ac:dyDescent="0.2">
      <c r="A3" s="118" t="s">
        <v>1350</v>
      </c>
      <c r="B3" s="119"/>
      <c r="C3" s="119"/>
      <c r="D3" s="12"/>
      <c r="E3" s="12"/>
      <c r="F3" s="12"/>
      <c r="G3" s="13"/>
      <c r="H3" s="14"/>
      <c r="I3" s="6"/>
    </row>
    <row r="4" spans="1:9" x14ac:dyDescent="0.2">
      <c r="A4" s="15"/>
      <c r="B4" s="120" t="s">
        <v>1351</v>
      </c>
      <c r="C4" s="119"/>
      <c r="D4" s="12"/>
      <c r="E4" s="12"/>
      <c r="F4" s="12"/>
      <c r="G4" s="13"/>
      <c r="H4" s="14"/>
      <c r="I4" s="6"/>
    </row>
    <row r="5" spans="1:9" x14ac:dyDescent="0.2">
      <c r="A5" s="15"/>
      <c r="B5" s="16" t="s">
        <v>1352</v>
      </c>
      <c r="C5" s="12" t="s">
        <v>1353</v>
      </c>
      <c r="D5" s="12" t="s">
        <v>1354</v>
      </c>
      <c r="E5" s="12" t="s">
        <v>1355</v>
      </c>
      <c r="F5" s="12">
        <v>18500</v>
      </c>
      <c r="G5" s="13">
        <v>557.41</v>
      </c>
      <c r="H5" s="14">
        <v>5.46</v>
      </c>
      <c r="I5" s="6"/>
    </row>
    <row r="6" spans="1:9" x14ac:dyDescent="0.2">
      <c r="A6" s="15"/>
      <c r="B6" s="16" t="s">
        <v>1352</v>
      </c>
      <c r="C6" s="12" t="s">
        <v>1356</v>
      </c>
      <c r="D6" s="12" t="s">
        <v>1357</v>
      </c>
      <c r="E6" s="12" t="s">
        <v>1358</v>
      </c>
      <c r="F6" s="12">
        <v>140000</v>
      </c>
      <c r="G6" s="13">
        <v>476.56</v>
      </c>
      <c r="H6" s="14">
        <v>4.67</v>
      </c>
      <c r="I6" s="6"/>
    </row>
    <row r="7" spans="1:9" x14ac:dyDescent="0.2">
      <c r="A7" s="15"/>
      <c r="B7" s="16" t="s">
        <v>1352</v>
      </c>
      <c r="C7" s="12" t="s">
        <v>1359</v>
      </c>
      <c r="D7" s="12" t="s">
        <v>1360</v>
      </c>
      <c r="E7" s="12" t="s">
        <v>1361</v>
      </c>
      <c r="F7" s="12">
        <v>244742</v>
      </c>
      <c r="G7" s="13">
        <v>317.19</v>
      </c>
      <c r="H7" s="14">
        <v>3.11</v>
      </c>
      <c r="I7" s="6"/>
    </row>
    <row r="8" spans="1:9" x14ac:dyDescent="0.2">
      <c r="A8" s="15"/>
      <c r="B8" s="16" t="s">
        <v>1352</v>
      </c>
      <c r="C8" s="12" t="s">
        <v>1362</v>
      </c>
      <c r="D8" s="12" t="s">
        <v>1363</v>
      </c>
      <c r="E8" s="12" t="s">
        <v>1361</v>
      </c>
      <c r="F8" s="12">
        <v>52500</v>
      </c>
      <c r="G8" s="13">
        <v>311.35000000000002</v>
      </c>
      <c r="H8" s="14">
        <v>3.05</v>
      </c>
      <c r="I8" s="6"/>
    </row>
    <row r="9" spans="1:9" x14ac:dyDescent="0.2">
      <c r="A9" s="15"/>
      <c r="B9" s="16" t="s">
        <v>1352</v>
      </c>
      <c r="C9" s="12" t="s">
        <v>1364</v>
      </c>
      <c r="D9" s="12" t="s">
        <v>1365</v>
      </c>
      <c r="E9" s="12" t="s">
        <v>1355</v>
      </c>
      <c r="F9" s="12">
        <v>15000</v>
      </c>
      <c r="G9" s="13">
        <v>289.17</v>
      </c>
      <c r="H9" s="14">
        <v>2.83</v>
      </c>
      <c r="I9" s="6"/>
    </row>
    <row r="10" spans="1:9" x14ac:dyDescent="0.2">
      <c r="A10" s="15"/>
      <c r="B10" s="16" t="s">
        <v>1352</v>
      </c>
      <c r="C10" s="12" t="s">
        <v>1366</v>
      </c>
      <c r="D10" s="12" t="s">
        <v>1367</v>
      </c>
      <c r="E10" s="12" t="s">
        <v>1368</v>
      </c>
      <c r="F10" s="12">
        <v>37300</v>
      </c>
      <c r="G10" s="13">
        <v>285.07</v>
      </c>
      <c r="H10" s="14">
        <v>2.79</v>
      </c>
      <c r="I10" s="6"/>
    </row>
    <row r="11" spans="1:9" x14ac:dyDescent="0.2">
      <c r="A11" s="15"/>
      <c r="B11" s="16" t="s">
        <v>1352</v>
      </c>
      <c r="C11" s="12" t="s">
        <v>1369</v>
      </c>
      <c r="D11" s="12" t="s">
        <v>1370</v>
      </c>
      <c r="E11" s="12" t="s">
        <v>1371</v>
      </c>
      <c r="F11" s="12">
        <v>220200</v>
      </c>
      <c r="G11" s="13">
        <v>264.45999999999998</v>
      </c>
      <c r="H11" s="14">
        <v>2.59</v>
      </c>
      <c r="I11" s="6"/>
    </row>
    <row r="12" spans="1:9" x14ac:dyDescent="0.2">
      <c r="A12" s="15"/>
      <c r="B12" s="16" t="s">
        <v>1352</v>
      </c>
      <c r="C12" s="12" t="s">
        <v>1372</v>
      </c>
      <c r="D12" s="12" t="s">
        <v>1373</v>
      </c>
      <c r="E12" s="12" t="s">
        <v>1361</v>
      </c>
      <c r="F12" s="12">
        <v>29800</v>
      </c>
      <c r="G12" s="13">
        <v>263.33</v>
      </c>
      <c r="H12" s="14">
        <v>2.58</v>
      </c>
      <c r="I12" s="6"/>
    </row>
    <row r="13" spans="1:9" x14ac:dyDescent="0.2">
      <c r="A13" s="15"/>
      <c r="B13" s="16" t="s">
        <v>1352</v>
      </c>
      <c r="C13" s="12" t="s">
        <v>1374</v>
      </c>
      <c r="D13" s="12" t="s">
        <v>1375</v>
      </c>
      <c r="E13" s="12" t="s">
        <v>1376</v>
      </c>
      <c r="F13" s="12">
        <v>178400</v>
      </c>
      <c r="G13" s="13">
        <v>263.05</v>
      </c>
      <c r="H13" s="14">
        <v>2.58</v>
      </c>
      <c r="I13" s="6"/>
    </row>
    <row r="14" spans="1:9" x14ac:dyDescent="0.2">
      <c r="A14" s="15"/>
      <c r="B14" s="16" t="s">
        <v>1352</v>
      </c>
      <c r="C14" s="12" t="s">
        <v>1377</v>
      </c>
      <c r="D14" s="12" t="s">
        <v>1378</v>
      </c>
      <c r="E14" s="12" t="s">
        <v>1379</v>
      </c>
      <c r="F14" s="12">
        <v>28958</v>
      </c>
      <c r="G14" s="13">
        <v>238.15</v>
      </c>
      <c r="H14" s="14">
        <v>2.33</v>
      </c>
      <c r="I14" s="6"/>
    </row>
    <row r="15" spans="1:9" x14ac:dyDescent="0.2">
      <c r="A15" s="15"/>
      <c r="B15" s="16" t="s">
        <v>1352</v>
      </c>
      <c r="C15" s="12" t="s">
        <v>1380</v>
      </c>
      <c r="D15" s="12" t="s">
        <v>1381</v>
      </c>
      <c r="E15" s="12" t="s">
        <v>1358</v>
      </c>
      <c r="F15" s="12">
        <v>28227</v>
      </c>
      <c r="G15" s="13">
        <v>232.03</v>
      </c>
      <c r="H15" s="14">
        <v>2.27</v>
      </c>
      <c r="I15" s="6"/>
    </row>
    <row r="16" spans="1:9" x14ac:dyDescent="0.2">
      <c r="A16" s="15"/>
      <c r="B16" s="16" t="s">
        <v>1352</v>
      </c>
      <c r="C16" s="12" t="s">
        <v>1382</v>
      </c>
      <c r="D16" s="12" t="s">
        <v>1383</v>
      </c>
      <c r="E16" s="12" t="s">
        <v>1384</v>
      </c>
      <c r="F16" s="12">
        <v>82800</v>
      </c>
      <c r="G16" s="13">
        <v>221.78</v>
      </c>
      <c r="H16" s="14">
        <v>2.17</v>
      </c>
      <c r="I16" s="6"/>
    </row>
    <row r="17" spans="1:9" x14ac:dyDescent="0.2">
      <c r="A17" s="15"/>
      <c r="B17" s="16" t="s">
        <v>1352</v>
      </c>
      <c r="C17" s="12" t="s">
        <v>1385</v>
      </c>
      <c r="D17" s="12" t="s">
        <v>1386</v>
      </c>
      <c r="E17" s="12" t="s">
        <v>1387</v>
      </c>
      <c r="F17" s="12">
        <v>36000</v>
      </c>
      <c r="G17" s="13">
        <v>213.59</v>
      </c>
      <c r="H17" s="14">
        <v>2.09</v>
      </c>
      <c r="I17" s="6"/>
    </row>
    <row r="18" spans="1:9" x14ac:dyDescent="0.2">
      <c r="A18" s="15"/>
      <c r="B18" s="16" t="s">
        <v>1352</v>
      </c>
      <c r="C18" s="12" t="s">
        <v>1388</v>
      </c>
      <c r="D18" s="12" t="s">
        <v>1389</v>
      </c>
      <c r="E18" s="12" t="s">
        <v>1387</v>
      </c>
      <c r="F18" s="12">
        <v>49099</v>
      </c>
      <c r="G18" s="13">
        <v>212.35</v>
      </c>
      <c r="H18" s="14">
        <v>2.08</v>
      </c>
      <c r="I18" s="6"/>
    </row>
    <row r="19" spans="1:9" x14ac:dyDescent="0.2">
      <c r="A19" s="15"/>
      <c r="B19" s="16" t="s">
        <v>1352</v>
      </c>
      <c r="C19" s="12" t="s">
        <v>1390</v>
      </c>
      <c r="D19" s="12" t="s">
        <v>1391</v>
      </c>
      <c r="E19" s="12" t="s">
        <v>1355</v>
      </c>
      <c r="F19" s="12">
        <v>156000</v>
      </c>
      <c r="G19" s="13">
        <v>200.54</v>
      </c>
      <c r="H19" s="14">
        <v>1.97</v>
      </c>
      <c r="I19" s="6"/>
    </row>
    <row r="20" spans="1:9" x14ac:dyDescent="0.2">
      <c r="A20" s="15"/>
      <c r="B20" s="16" t="s">
        <v>1352</v>
      </c>
      <c r="C20" s="12" t="s">
        <v>1392</v>
      </c>
      <c r="D20" s="12" t="s">
        <v>1393</v>
      </c>
      <c r="E20" s="12" t="s">
        <v>1394</v>
      </c>
      <c r="F20" s="12">
        <v>23155</v>
      </c>
      <c r="G20" s="13">
        <v>182.64</v>
      </c>
      <c r="H20" s="14">
        <v>1.79</v>
      </c>
      <c r="I20" s="6"/>
    </row>
    <row r="21" spans="1:9" x14ac:dyDescent="0.2">
      <c r="A21" s="15"/>
      <c r="B21" s="16" t="s">
        <v>1352</v>
      </c>
      <c r="C21" s="12" t="s">
        <v>1395</v>
      </c>
      <c r="D21" s="12" t="s">
        <v>1396</v>
      </c>
      <c r="E21" s="12" t="s">
        <v>1397</v>
      </c>
      <c r="F21" s="12">
        <v>61500</v>
      </c>
      <c r="G21" s="13">
        <v>178.84</v>
      </c>
      <c r="H21" s="14">
        <v>1.75</v>
      </c>
      <c r="I21" s="6"/>
    </row>
    <row r="22" spans="1:9" x14ac:dyDescent="0.2">
      <c r="A22" s="15"/>
      <c r="B22" s="16" t="s">
        <v>1352</v>
      </c>
      <c r="C22" s="12" t="s">
        <v>1398</v>
      </c>
      <c r="D22" s="12" t="s">
        <v>1399</v>
      </c>
      <c r="E22" s="12" t="s">
        <v>1400</v>
      </c>
      <c r="F22" s="12">
        <v>54177</v>
      </c>
      <c r="G22" s="13">
        <v>172.64</v>
      </c>
      <c r="H22" s="14">
        <v>1.69</v>
      </c>
      <c r="I22" s="6"/>
    </row>
    <row r="23" spans="1:9" x14ac:dyDescent="0.2">
      <c r="A23" s="15"/>
      <c r="B23" s="16" t="s">
        <v>1352</v>
      </c>
      <c r="C23" s="12" t="s">
        <v>1401</v>
      </c>
      <c r="D23" s="12" t="s">
        <v>1402</v>
      </c>
      <c r="E23" s="12" t="s">
        <v>1355</v>
      </c>
      <c r="F23" s="12">
        <v>12900</v>
      </c>
      <c r="G23" s="13">
        <v>172.31</v>
      </c>
      <c r="H23" s="14">
        <v>1.69</v>
      </c>
      <c r="I23" s="6"/>
    </row>
    <row r="24" spans="1:9" x14ac:dyDescent="0.2">
      <c r="A24" s="15"/>
      <c r="B24" s="16" t="s">
        <v>1352</v>
      </c>
      <c r="C24" s="12" t="s">
        <v>1403</v>
      </c>
      <c r="D24" s="12" t="s">
        <v>1404</v>
      </c>
      <c r="E24" s="12" t="s">
        <v>1405</v>
      </c>
      <c r="F24" s="12">
        <v>121626</v>
      </c>
      <c r="G24" s="13">
        <v>167.11</v>
      </c>
      <c r="H24" s="14">
        <v>1.64</v>
      </c>
      <c r="I24" s="6"/>
    </row>
    <row r="25" spans="1:9" x14ac:dyDescent="0.2">
      <c r="A25" s="15"/>
      <c r="B25" s="16" t="s">
        <v>1352</v>
      </c>
      <c r="C25" s="12" t="s">
        <v>1406</v>
      </c>
      <c r="D25" s="12" t="s">
        <v>1407</v>
      </c>
      <c r="E25" s="12" t="s">
        <v>1379</v>
      </c>
      <c r="F25" s="12">
        <v>73802</v>
      </c>
      <c r="G25" s="13">
        <v>153.4</v>
      </c>
      <c r="H25" s="14">
        <v>1.5</v>
      </c>
      <c r="I25" s="6"/>
    </row>
    <row r="26" spans="1:9" x14ac:dyDescent="0.2">
      <c r="A26" s="15"/>
      <c r="B26" s="16" t="s">
        <v>1352</v>
      </c>
      <c r="C26" s="12" t="s">
        <v>1408</v>
      </c>
      <c r="D26" s="12" t="s">
        <v>1409</v>
      </c>
      <c r="E26" s="12" t="s">
        <v>1397</v>
      </c>
      <c r="F26" s="12">
        <v>1604</v>
      </c>
      <c r="G26" s="13">
        <v>145.13999999999999</v>
      </c>
      <c r="H26" s="14">
        <v>1.42</v>
      </c>
      <c r="I26" s="6"/>
    </row>
    <row r="27" spans="1:9" x14ac:dyDescent="0.2">
      <c r="A27" s="15"/>
      <c r="B27" s="16" t="s">
        <v>1352</v>
      </c>
      <c r="C27" s="12" t="s">
        <v>1410</v>
      </c>
      <c r="D27" s="12" t="s">
        <v>1411</v>
      </c>
      <c r="E27" s="12" t="s">
        <v>1379</v>
      </c>
      <c r="F27" s="12">
        <v>73947</v>
      </c>
      <c r="G27" s="13">
        <v>142.09</v>
      </c>
      <c r="H27" s="14">
        <v>1.39</v>
      </c>
      <c r="I27" s="6"/>
    </row>
    <row r="28" spans="1:9" x14ac:dyDescent="0.2">
      <c r="A28" s="15"/>
      <c r="B28" s="16" t="s">
        <v>1352</v>
      </c>
      <c r="C28" s="12" t="s">
        <v>1412</v>
      </c>
      <c r="D28" s="12" t="s">
        <v>1413</v>
      </c>
      <c r="E28" s="12" t="s">
        <v>1387</v>
      </c>
      <c r="F28" s="12">
        <v>19000</v>
      </c>
      <c r="G28" s="13">
        <v>135.93</v>
      </c>
      <c r="H28" s="14">
        <v>1.33</v>
      </c>
      <c r="I28" s="6"/>
    </row>
    <row r="29" spans="1:9" x14ac:dyDescent="0.2">
      <c r="A29" s="15"/>
      <c r="B29" s="16" t="s">
        <v>1352</v>
      </c>
      <c r="C29" s="12" t="s">
        <v>1414</v>
      </c>
      <c r="D29" s="12" t="s">
        <v>1415</v>
      </c>
      <c r="E29" s="12" t="s">
        <v>1387</v>
      </c>
      <c r="F29" s="12">
        <v>15500</v>
      </c>
      <c r="G29" s="13">
        <v>132.66</v>
      </c>
      <c r="H29" s="14">
        <v>1.3</v>
      </c>
      <c r="I29" s="6"/>
    </row>
    <row r="30" spans="1:9" x14ac:dyDescent="0.2">
      <c r="A30" s="15"/>
      <c r="B30" s="16" t="s">
        <v>1352</v>
      </c>
      <c r="C30" s="12" t="s">
        <v>1416</v>
      </c>
      <c r="D30" s="12" t="s">
        <v>1417</v>
      </c>
      <c r="E30" s="12" t="s">
        <v>1355</v>
      </c>
      <c r="F30" s="12">
        <v>23293</v>
      </c>
      <c r="G30" s="13">
        <v>110.19</v>
      </c>
      <c r="H30" s="14">
        <v>1.08</v>
      </c>
      <c r="I30" s="6"/>
    </row>
    <row r="31" spans="1:9" x14ac:dyDescent="0.2">
      <c r="A31" s="15"/>
      <c r="B31" s="16" t="s">
        <v>1352</v>
      </c>
      <c r="C31" s="12" t="s">
        <v>1418</v>
      </c>
      <c r="D31" s="12" t="s">
        <v>1419</v>
      </c>
      <c r="E31" s="12" t="s">
        <v>1358</v>
      </c>
      <c r="F31" s="12">
        <v>21551</v>
      </c>
      <c r="G31" s="13">
        <v>104.52</v>
      </c>
      <c r="H31" s="14">
        <v>1.02</v>
      </c>
      <c r="I31" s="6"/>
    </row>
    <row r="32" spans="1:9" x14ac:dyDescent="0.2">
      <c r="A32" s="15"/>
      <c r="B32" s="16" t="s">
        <v>1352</v>
      </c>
      <c r="C32" s="12" t="s">
        <v>1420</v>
      </c>
      <c r="D32" s="12" t="s">
        <v>1421</v>
      </c>
      <c r="E32" s="12" t="s">
        <v>1361</v>
      </c>
      <c r="F32" s="12">
        <v>70000</v>
      </c>
      <c r="G32" s="13">
        <v>101.33</v>
      </c>
      <c r="H32" s="14">
        <v>0.99</v>
      </c>
      <c r="I32" s="6"/>
    </row>
    <row r="33" spans="1:9" x14ac:dyDescent="0.2">
      <c r="A33" s="15"/>
      <c r="B33" s="16" t="s">
        <v>1352</v>
      </c>
      <c r="C33" s="12" t="s">
        <v>1422</v>
      </c>
      <c r="D33" s="12" t="s">
        <v>1423</v>
      </c>
      <c r="E33" s="12" t="s">
        <v>1358</v>
      </c>
      <c r="F33" s="12">
        <v>54870</v>
      </c>
      <c r="G33" s="13">
        <v>93</v>
      </c>
      <c r="H33" s="14">
        <v>0.91</v>
      </c>
      <c r="I33" s="6"/>
    </row>
    <row r="34" spans="1:9" x14ac:dyDescent="0.2">
      <c r="A34" s="15"/>
      <c r="B34" s="16" t="s">
        <v>1352</v>
      </c>
      <c r="C34" s="12" t="s">
        <v>1424</v>
      </c>
      <c r="D34" s="12" t="s">
        <v>1425</v>
      </c>
      <c r="E34" s="12" t="s">
        <v>1426</v>
      </c>
      <c r="F34" s="12">
        <v>57214</v>
      </c>
      <c r="G34" s="13">
        <v>76.41</v>
      </c>
      <c r="H34" s="14">
        <v>0.75</v>
      </c>
      <c r="I34" s="6"/>
    </row>
    <row r="35" spans="1:9" x14ac:dyDescent="0.2">
      <c r="A35" s="15"/>
      <c r="B35" s="16" t="s">
        <v>1352</v>
      </c>
      <c r="C35" s="12" t="s">
        <v>1427</v>
      </c>
      <c r="D35" s="12" t="s">
        <v>1428</v>
      </c>
      <c r="E35" s="12" t="s">
        <v>1429</v>
      </c>
      <c r="F35" s="12">
        <v>137600</v>
      </c>
      <c r="G35" s="13">
        <v>68.73</v>
      </c>
      <c r="H35" s="14">
        <v>0.67</v>
      </c>
      <c r="I35" s="6"/>
    </row>
    <row r="36" spans="1:9" x14ac:dyDescent="0.2">
      <c r="A36" s="15"/>
      <c r="B36" s="16" t="s">
        <v>1352</v>
      </c>
      <c r="C36" s="12" t="s">
        <v>1430</v>
      </c>
      <c r="D36" s="12" t="s">
        <v>1431</v>
      </c>
      <c r="E36" s="12" t="s">
        <v>1405</v>
      </c>
      <c r="F36" s="12">
        <v>76324</v>
      </c>
      <c r="G36" s="13">
        <v>65.680000000000007</v>
      </c>
      <c r="H36" s="14">
        <v>0.64</v>
      </c>
      <c r="I36" s="6"/>
    </row>
    <row r="37" spans="1:9" x14ac:dyDescent="0.2">
      <c r="A37" s="15"/>
      <c r="B37" s="16" t="s">
        <v>1352</v>
      </c>
      <c r="C37" s="12" t="s">
        <v>1432</v>
      </c>
      <c r="D37" s="12" t="s">
        <v>1433</v>
      </c>
      <c r="E37" s="12" t="s">
        <v>1387</v>
      </c>
      <c r="F37" s="12">
        <v>2700</v>
      </c>
      <c r="G37" s="13">
        <v>64.290000000000006</v>
      </c>
      <c r="H37" s="14">
        <v>0.63</v>
      </c>
      <c r="I37" s="6"/>
    </row>
    <row r="38" spans="1:9" x14ac:dyDescent="0.2">
      <c r="A38" s="15"/>
      <c r="B38" s="16" t="s">
        <v>1352</v>
      </c>
      <c r="C38" s="12" t="s">
        <v>1434</v>
      </c>
      <c r="D38" s="12" t="s">
        <v>1435</v>
      </c>
      <c r="E38" s="12" t="s">
        <v>1429</v>
      </c>
      <c r="F38" s="12">
        <v>28550</v>
      </c>
      <c r="G38" s="13">
        <v>58.1</v>
      </c>
      <c r="H38" s="14">
        <v>0.56999999999999995</v>
      </c>
      <c r="I38" s="6"/>
    </row>
    <row r="39" spans="1:9" x14ac:dyDescent="0.2">
      <c r="A39" s="15"/>
      <c r="B39" s="16" t="s">
        <v>1352</v>
      </c>
      <c r="C39" s="12" t="s">
        <v>1436</v>
      </c>
      <c r="D39" s="12" t="s">
        <v>1437</v>
      </c>
      <c r="E39" s="12" t="s">
        <v>1361</v>
      </c>
      <c r="F39" s="12">
        <v>66000</v>
      </c>
      <c r="G39" s="13">
        <v>50.16</v>
      </c>
      <c r="H39" s="14">
        <v>0.49</v>
      </c>
      <c r="I39" s="6"/>
    </row>
    <row r="40" spans="1:9" x14ac:dyDescent="0.2">
      <c r="A40" s="15"/>
      <c r="B40" s="16" t="s">
        <v>1352</v>
      </c>
      <c r="C40" s="12" t="s">
        <v>1438</v>
      </c>
      <c r="D40" s="12" t="s">
        <v>1439</v>
      </c>
      <c r="E40" s="12" t="s">
        <v>1361</v>
      </c>
      <c r="F40" s="12">
        <v>10000</v>
      </c>
      <c r="G40" s="13">
        <v>49.36</v>
      </c>
      <c r="H40" s="14">
        <v>0.48</v>
      </c>
      <c r="I40" s="6"/>
    </row>
    <row r="41" spans="1:9" x14ac:dyDescent="0.2">
      <c r="A41" s="15"/>
      <c r="B41" s="16" t="s">
        <v>1352</v>
      </c>
      <c r="C41" s="12" t="s">
        <v>1440</v>
      </c>
      <c r="D41" s="12" t="s">
        <v>1441</v>
      </c>
      <c r="E41" s="12" t="s">
        <v>1361</v>
      </c>
      <c r="F41" s="12">
        <v>2918</v>
      </c>
      <c r="G41" s="13">
        <v>47.12</v>
      </c>
      <c r="H41" s="14">
        <v>0.46</v>
      </c>
      <c r="I41" s="6"/>
    </row>
    <row r="42" spans="1:9" x14ac:dyDescent="0.2">
      <c r="A42" s="15"/>
      <c r="B42" s="16" t="s">
        <v>1352</v>
      </c>
      <c r="C42" s="12" t="s">
        <v>1442</v>
      </c>
      <c r="D42" s="12" t="s">
        <v>1443</v>
      </c>
      <c r="E42" s="12" t="s">
        <v>1361</v>
      </c>
      <c r="F42" s="12">
        <v>10000</v>
      </c>
      <c r="G42" s="13">
        <v>46.15</v>
      </c>
      <c r="H42" s="14">
        <v>0.45</v>
      </c>
      <c r="I42" s="6"/>
    </row>
    <row r="43" spans="1:9" x14ac:dyDescent="0.2">
      <c r="A43" s="15"/>
      <c r="B43" s="16" t="s">
        <v>1352</v>
      </c>
      <c r="C43" s="12" t="s">
        <v>1444</v>
      </c>
      <c r="D43" s="12" t="s">
        <v>1445</v>
      </c>
      <c r="E43" s="12" t="s">
        <v>1361</v>
      </c>
      <c r="F43" s="12">
        <v>18300</v>
      </c>
      <c r="G43" s="13">
        <v>44.59</v>
      </c>
      <c r="H43" s="14">
        <v>0.44</v>
      </c>
      <c r="I43" s="6"/>
    </row>
    <row r="44" spans="1:9" x14ac:dyDescent="0.2">
      <c r="A44" s="15"/>
      <c r="B44" s="16" t="s">
        <v>1352</v>
      </c>
      <c r="C44" s="12" t="s">
        <v>1446</v>
      </c>
      <c r="D44" s="12" t="s">
        <v>1447</v>
      </c>
      <c r="E44" s="12" t="s">
        <v>1361</v>
      </c>
      <c r="F44" s="12">
        <v>84000</v>
      </c>
      <c r="G44" s="13">
        <v>43.39</v>
      </c>
      <c r="H44" s="14">
        <v>0.43</v>
      </c>
      <c r="I44" s="6"/>
    </row>
    <row r="45" spans="1:9" x14ac:dyDescent="0.2">
      <c r="A45" s="15"/>
      <c r="B45" s="16" t="s">
        <v>1352</v>
      </c>
      <c r="C45" s="12" t="s">
        <v>1448</v>
      </c>
      <c r="D45" s="12" t="s">
        <v>1449</v>
      </c>
      <c r="E45" s="12" t="s">
        <v>1361</v>
      </c>
      <c r="F45" s="12">
        <v>18750</v>
      </c>
      <c r="G45" s="13">
        <v>41.52</v>
      </c>
      <c r="H45" s="14">
        <v>0.41</v>
      </c>
      <c r="I45" s="6"/>
    </row>
    <row r="46" spans="1:9" x14ac:dyDescent="0.2">
      <c r="A46" s="15"/>
      <c r="B46" s="16" t="s">
        <v>1352</v>
      </c>
      <c r="C46" s="12" t="s">
        <v>1450</v>
      </c>
      <c r="D46" s="12" t="s">
        <v>1451</v>
      </c>
      <c r="E46" s="12" t="s">
        <v>1379</v>
      </c>
      <c r="F46" s="12">
        <v>47729</v>
      </c>
      <c r="G46" s="13">
        <v>26.49</v>
      </c>
      <c r="H46" s="14">
        <v>0.26</v>
      </c>
      <c r="I46" s="6"/>
    </row>
    <row r="47" spans="1:9" x14ac:dyDescent="0.2">
      <c r="A47" s="15"/>
      <c r="B47" s="16" t="s">
        <v>1352</v>
      </c>
      <c r="C47" s="12" t="s">
        <v>1452</v>
      </c>
      <c r="D47" s="12" t="s">
        <v>1453</v>
      </c>
      <c r="E47" s="12" t="s">
        <v>1454</v>
      </c>
      <c r="F47" s="12">
        <v>2619</v>
      </c>
      <c r="G47" s="13">
        <v>21.67</v>
      </c>
      <c r="H47" s="14">
        <v>0.21</v>
      </c>
      <c r="I47" s="6"/>
    </row>
    <row r="48" spans="1:9" x14ac:dyDescent="0.2">
      <c r="A48" s="15"/>
      <c r="B48" s="16" t="s">
        <v>1352</v>
      </c>
      <c r="C48" s="12" t="s">
        <v>1455</v>
      </c>
      <c r="D48" s="12" t="s">
        <v>1456</v>
      </c>
      <c r="E48" s="12" t="s">
        <v>1368</v>
      </c>
      <c r="F48" s="12">
        <v>2799</v>
      </c>
      <c r="G48" s="13">
        <v>15.5</v>
      </c>
      <c r="H48" s="14">
        <v>0.15</v>
      </c>
      <c r="I48" s="6"/>
    </row>
    <row r="49" spans="1:9" x14ac:dyDescent="0.2">
      <c r="A49" s="15"/>
      <c r="B49" s="16" t="s">
        <v>1352</v>
      </c>
      <c r="C49" s="12" t="s">
        <v>1457</v>
      </c>
      <c r="D49" s="12" t="s">
        <v>1458</v>
      </c>
      <c r="E49" s="12" t="s">
        <v>1459</v>
      </c>
      <c r="F49" s="12">
        <v>22400</v>
      </c>
      <c r="G49" s="13">
        <v>11.39</v>
      </c>
      <c r="H49" s="14">
        <v>0.11</v>
      </c>
      <c r="I49" s="6"/>
    </row>
    <row r="50" spans="1:9" ht="13.5" thickBot="1" x14ac:dyDescent="0.25">
      <c r="A50" s="15"/>
      <c r="B50" s="12"/>
      <c r="C50" s="12"/>
      <c r="D50" s="12"/>
      <c r="E50" s="7" t="s">
        <v>1460</v>
      </c>
      <c r="F50" s="12"/>
      <c r="G50" s="17">
        <v>7068.38</v>
      </c>
      <c r="H50" s="18">
        <v>69.22</v>
      </c>
      <c r="I50" s="6"/>
    </row>
    <row r="51" spans="1:9" ht="13.5" thickTop="1" x14ac:dyDescent="0.2">
      <c r="A51" s="15"/>
      <c r="B51" s="12"/>
      <c r="C51" s="12"/>
      <c r="D51" s="12"/>
      <c r="E51" s="12"/>
      <c r="F51" s="12"/>
      <c r="G51" s="13"/>
      <c r="H51" s="14"/>
      <c r="I51" s="6"/>
    </row>
    <row r="52" spans="1:9" x14ac:dyDescent="0.2">
      <c r="A52" s="118" t="s">
        <v>1461</v>
      </c>
      <c r="B52" s="119"/>
      <c r="C52" s="119"/>
      <c r="D52" s="12"/>
      <c r="E52" s="12"/>
      <c r="F52" s="12"/>
      <c r="G52" s="13"/>
      <c r="H52" s="14"/>
      <c r="I52" s="6"/>
    </row>
    <row r="53" spans="1:9" x14ac:dyDescent="0.2">
      <c r="A53" s="15"/>
      <c r="B53" s="122" t="s">
        <v>1462</v>
      </c>
      <c r="C53" s="119"/>
      <c r="D53" s="12"/>
      <c r="E53" s="12"/>
      <c r="F53" s="12"/>
      <c r="G53" s="13"/>
      <c r="H53" s="14"/>
      <c r="I53" s="6"/>
    </row>
    <row r="54" spans="1:9" x14ac:dyDescent="0.2">
      <c r="A54" s="15"/>
      <c r="B54" s="120" t="s">
        <v>1351</v>
      </c>
      <c r="C54" s="119"/>
      <c r="D54" s="12"/>
      <c r="E54" s="12"/>
      <c r="F54" s="12"/>
      <c r="G54" s="13"/>
      <c r="H54" s="14"/>
      <c r="I54" s="6"/>
    </row>
    <row r="55" spans="1:9" x14ac:dyDescent="0.2">
      <c r="A55" s="15"/>
      <c r="B55" s="19">
        <v>0.1135</v>
      </c>
      <c r="C55" s="12" t="s">
        <v>1463</v>
      </c>
      <c r="D55" s="12" t="s">
        <v>1464</v>
      </c>
      <c r="E55" s="12" t="s">
        <v>1465</v>
      </c>
      <c r="F55" s="12">
        <v>88</v>
      </c>
      <c r="G55" s="13">
        <v>420.1</v>
      </c>
      <c r="H55" s="14">
        <v>4.12</v>
      </c>
      <c r="I55" s="6"/>
    </row>
    <row r="56" spans="1:9" x14ac:dyDescent="0.2">
      <c r="A56" s="15"/>
      <c r="B56" s="19">
        <v>0.105</v>
      </c>
      <c r="C56" s="12" t="s">
        <v>1466</v>
      </c>
      <c r="D56" s="12" t="s">
        <v>1467</v>
      </c>
      <c r="E56" s="12" t="s">
        <v>1468</v>
      </c>
      <c r="F56" s="12">
        <v>13034</v>
      </c>
      <c r="G56" s="13">
        <v>77.760000000000005</v>
      </c>
      <c r="H56" s="14">
        <v>0.76</v>
      </c>
      <c r="I56" s="6"/>
    </row>
    <row r="57" spans="1:9" ht="13.5" thickBot="1" x14ac:dyDescent="0.25">
      <c r="A57" s="15"/>
      <c r="B57" s="12"/>
      <c r="C57" s="12"/>
      <c r="D57" s="12"/>
      <c r="E57" s="7" t="s">
        <v>1460</v>
      </c>
      <c r="F57" s="12"/>
      <c r="G57" s="17">
        <v>497.86</v>
      </c>
      <c r="H57" s="18">
        <v>4.88</v>
      </c>
      <c r="I57" s="6"/>
    </row>
    <row r="58" spans="1:9" ht="13.5" thickTop="1" x14ac:dyDescent="0.2">
      <c r="A58" s="15"/>
      <c r="B58" s="120" t="s">
        <v>1469</v>
      </c>
      <c r="C58" s="119"/>
      <c r="D58" s="12"/>
      <c r="E58" s="12"/>
      <c r="F58" s="12"/>
      <c r="G58" s="13"/>
      <c r="H58" s="14"/>
      <c r="I58" s="6"/>
    </row>
    <row r="59" spans="1:9" x14ac:dyDescent="0.2">
      <c r="A59" s="15"/>
      <c r="B59" s="19">
        <v>9.6600000000000005E-2</v>
      </c>
      <c r="C59" s="12" t="s">
        <v>1470</v>
      </c>
      <c r="D59" s="12" t="s">
        <v>1471</v>
      </c>
      <c r="E59" s="12" t="s">
        <v>1472</v>
      </c>
      <c r="F59" s="12">
        <v>10</v>
      </c>
      <c r="G59" s="13">
        <v>98.69</v>
      </c>
      <c r="H59" s="14">
        <v>0.97</v>
      </c>
      <c r="I59" s="6"/>
    </row>
    <row r="60" spans="1:9" ht="13.5" thickBot="1" x14ac:dyDescent="0.25">
      <c r="A60" s="15"/>
      <c r="B60" s="12"/>
      <c r="C60" s="12"/>
      <c r="D60" s="12"/>
      <c r="E60" s="7" t="s">
        <v>1460</v>
      </c>
      <c r="F60" s="12"/>
      <c r="G60" s="17">
        <v>98.69</v>
      </c>
      <c r="H60" s="18">
        <v>0.97</v>
      </c>
      <c r="I60" s="6"/>
    </row>
    <row r="61" spans="1:9" ht="13.5" thickTop="1" x14ac:dyDescent="0.2">
      <c r="A61" s="15"/>
      <c r="B61" s="122" t="s">
        <v>1473</v>
      </c>
      <c r="C61" s="119"/>
      <c r="D61" s="12"/>
      <c r="E61" s="12"/>
      <c r="F61" s="12"/>
      <c r="G61" s="13"/>
      <c r="H61" s="14"/>
      <c r="I61" s="6"/>
    </row>
    <row r="62" spans="1:9" x14ac:dyDescent="0.2">
      <c r="A62" s="15"/>
      <c r="B62" s="120" t="s">
        <v>1351</v>
      </c>
      <c r="C62" s="119"/>
      <c r="D62" s="12"/>
      <c r="E62" s="12"/>
      <c r="F62" s="12"/>
      <c r="G62" s="13"/>
      <c r="H62" s="14"/>
      <c r="I62" s="6"/>
    </row>
    <row r="63" spans="1:9" x14ac:dyDescent="0.2">
      <c r="A63" s="15"/>
      <c r="B63" s="19">
        <v>8.3199999999999996E-2</v>
      </c>
      <c r="C63" s="12" t="s">
        <v>1474</v>
      </c>
      <c r="D63" s="12" t="s">
        <v>1475</v>
      </c>
      <c r="E63" s="12" t="s">
        <v>1476</v>
      </c>
      <c r="F63" s="12">
        <v>2000000</v>
      </c>
      <c r="G63" s="13">
        <v>1827.8</v>
      </c>
      <c r="H63" s="14">
        <v>17.920000000000002</v>
      </c>
      <c r="I63" s="6"/>
    </row>
    <row r="64" spans="1:9" x14ac:dyDescent="0.2">
      <c r="A64" s="15"/>
      <c r="B64" s="19">
        <v>8.8300000000000003E-2</v>
      </c>
      <c r="C64" s="12" t="s">
        <v>1477</v>
      </c>
      <c r="D64" s="12" t="s">
        <v>1478</v>
      </c>
      <c r="E64" s="12" t="s">
        <v>1476</v>
      </c>
      <c r="F64" s="12">
        <v>256600</v>
      </c>
      <c r="G64" s="13">
        <v>243.28</v>
      </c>
      <c r="H64" s="14">
        <v>2.38</v>
      </c>
      <c r="I64" s="6"/>
    </row>
    <row r="65" spans="1:9" ht="13.5" thickBot="1" x14ac:dyDescent="0.25">
      <c r="A65" s="15"/>
      <c r="B65" s="12"/>
      <c r="C65" s="12"/>
      <c r="D65" s="12"/>
      <c r="E65" s="7" t="s">
        <v>1460</v>
      </c>
      <c r="F65" s="12"/>
      <c r="G65" s="20">
        <v>2071.08</v>
      </c>
      <c r="H65" s="21">
        <v>20.3</v>
      </c>
      <c r="I65" s="6"/>
    </row>
    <row r="66" spans="1:9" ht="13.5" thickTop="1" x14ac:dyDescent="0.2">
      <c r="A66" s="15"/>
      <c r="B66" s="12"/>
      <c r="C66" s="12"/>
      <c r="D66" s="12"/>
      <c r="E66" s="12"/>
      <c r="F66" s="12"/>
      <c r="G66" s="13"/>
      <c r="H66" s="14"/>
      <c r="I66" s="6"/>
    </row>
    <row r="67" spans="1:9" x14ac:dyDescent="0.2">
      <c r="A67" s="15"/>
      <c r="B67" s="127" t="s">
        <v>1479</v>
      </c>
      <c r="C67" s="128"/>
      <c r="D67" s="12"/>
      <c r="E67" s="12"/>
      <c r="F67" s="12"/>
      <c r="G67" s="13"/>
      <c r="H67" s="14"/>
      <c r="I67" s="6"/>
    </row>
    <row r="68" spans="1:9" x14ac:dyDescent="0.2">
      <c r="A68" s="15"/>
      <c r="B68" s="122" t="s">
        <v>0</v>
      </c>
      <c r="C68" s="119"/>
      <c r="D68" s="12"/>
      <c r="E68" s="7" t="s">
        <v>1</v>
      </c>
      <c r="F68" s="12"/>
      <c r="G68" s="13"/>
      <c r="H68" s="14"/>
      <c r="I68" s="6"/>
    </row>
    <row r="69" spans="1:9" x14ac:dyDescent="0.2">
      <c r="A69" s="15"/>
      <c r="B69" s="12"/>
      <c r="C69" s="12" t="s">
        <v>2</v>
      </c>
      <c r="D69" s="12"/>
      <c r="E69" s="12" t="s">
        <v>3</v>
      </c>
      <c r="F69" s="12"/>
      <c r="G69" s="13">
        <v>200</v>
      </c>
      <c r="H69" s="14">
        <v>1.96</v>
      </c>
      <c r="I69" s="6"/>
    </row>
    <row r="70" spans="1:9" ht="13.5" thickBot="1" x14ac:dyDescent="0.25">
      <c r="A70" s="15"/>
      <c r="B70" s="12"/>
      <c r="C70" s="12"/>
      <c r="D70" s="12"/>
      <c r="E70" s="7" t="s">
        <v>1460</v>
      </c>
      <c r="F70" s="12"/>
      <c r="G70" s="17">
        <v>200</v>
      </c>
      <c r="H70" s="18">
        <v>1.96</v>
      </c>
      <c r="I70" s="6"/>
    </row>
    <row r="71" spans="1:9" ht="13.5" thickTop="1" x14ac:dyDescent="0.2">
      <c r="A71" s="15"/>
      <c r="B71" s="12"/>
      <c r="C71" s="12"/>
      <c r="D71" s="12"/>
      <c r="E71" s="7"/>
      <c r="F71" s="12"/>
      <c r="G71" s="23"/>
      <c r="H71" s="24"/>
      <c r="I71" s="6"/>
    </row>
    <row r="72" spans="1:9" x14ac:dyDescent="0.2">
      <c r="A72" s="15"/>
      <c r="B72" s="16" t="s">
        <v>1352</v>
      </c>
      <c r="C72" s="12" t="s">
        <v>4</v>
      </c>
      <c r="D72" s="12"/>
      <c r="E72" s="12" t="s">
        <v>1352</v>
      </c>
      <c r="F72" s="12"/>
      <c r="G72" s="13">
        <v>200</v>
      </c>
      <c r="H72" s="14">
        <v>1.96</v>
      </c>
      <c r="I72" s="6"/>
    </row>
    <row r="73" spans="1:9" x14ac:dyDescent="0.2">
      <c r="A73" s="15"/>
      <c r="B73" s="12"/>
      <c r="C73" s="12"/>
      <c r="D73" s="12"/>
      <c r="E73" s="12"/>
      <c r="F73" s="12"/>
      <c r="G73" s="13"/>
      <c r="H73" s="14"/>
    </row>
    <row r="74" spans="1:9" x14ac:dyDescent="0.2">
      <c r="A74" s="22" t="s">
        <v>5</v>
      </c>
      <c r="B74" s="12"/>
      <c r="C74" s="12"/>
      <c r="D74" s="12"/>
      <c r="E74" s="12"/>
      <c r="F74" s="12"/>
      <c r="G74" s="23">
        <v>65.53</v>
      </c>
      <c r="H74" s="24">
        <v>0.71</v>
      </c>
      <c r="I74" s="6"/>
    </row>
    <row r="75" spans="1:9" x14ac:dyDescent="0.2">
      <c r="A75" s="15"/>
      <c r="B75" s="12"/>
      <c r="C75" s="12"/>
      <c r="D75" s="12"/>
      <c r="E75" s="12"/>
      <c r="F75" s="12"/>
      <c r="G75" s="13"/>
      <c r="H75" s="14"/>
    </row>
    <row r="76" spans="1:9" ht="13.5" thickBot="1" x14ac:dyDescent="0.25">
      <c r="A76" s="15"/>
      <c r="B76" s="12"/>
      <c r="C76" s="12"/>
      <c r="D76" s="12"/>
      <c r="E76" s="7" t="s">
        <v>6</v>
      </c>
      <c r="F76" s="12"/>
      <c r="G76" s="17">
        <v>10201.540000000001</v>
      </c>
      <c r="H76" s="18">
        <v>100</v>
      </c>
      <c r="I76" s="6"/>
    </row>
    <row r="77" spans="1:9" ht="13.5" thickTop="1" x14ac:dyDescent="0.2">
      <c r="A77" s="15"/>
      <c r="B77" s="12"/>
      <c r="C77" s="12"/>
      <c r="D77" s="12"/>
      <c r="E77" s="12"/>
      <c r="F77" s="12"/>
      <c r="G77" s="13"/>
      <c r="H77" s="14"/>
    </row>
    <row r="78" spans="1:9" x14ac:dyDescent="0.2">
      <c r="A78" s="25" t="s">
        <v>7</v>
      </c>
      <c r="B78" s="12"/>
      <c r="C78" s="12"/>
      <c r="D78" s="12"/>
      <c r="E78" s="12"/>
      <c r="F78" s="12"/>
      <c r="G78" s="13"/>
      <c r="H78" s="14"/>
      <c r="I78" s="6"/>
    </row>
    <row r="79" spans="1:9" x14ac:dyDescent="0.2">
      <c r="A79" s="15">
        <v>1</v>
      </c>
      <c r="B79" s="12" t="s">
        <v>8</v>
      </c>
      <c r="C79" s="12"/>
      <c r="D79" s="12"/>
      <c r="E79" s="12"/>
      <c r="F79" s="12"/>
      <c r="G79" s="13"/>
      <c r="H79" s="14"/>
      <c r="I79" s="6"/>
    </row>
    <row r="80" spans="1:9" x14ac:dyDescent="0.2">
      <c r="A80" s="15"/>
      <c r="B80" s="12"/>
      <c r="C80" s="12"/>
      <c r="D80" s="12"/>
      <c r="E80" s="12"/>
      <c r="F80" s="12"/>
      <c r="G80" s="13"/>
      <c r="H80" s="14"/>
    </row>
    <row r="81" spans="1:9" x14ac:dyDescent="0.2">
      <c r="A81" s="15">
        <v>2</v>
      </c>
      <c r="B81" s="12" t="s">
        <v>9</v>
      </c>
      <c r="C81" s="12"/>
      <c r="D81" s="12"/>
      <c r="E81" s="12"/>
      <c r="F81" s="12"/>
      <c r="G81" s="13"/>
      <c r="H81" s="14"/>
      <c r="I81" s="6"/>
    </row>
    <row r="82" spans="1:9" x14ac:dyDescent="0.2">
      <c r="A82" s="15"/>
      <c r="B82" s="12"/>
      <c r="C82" s="12"/>
      <c r="D82" s="12"/>
      <c r="E82" s="12"/>
      <c r="F82" s="12"/>
      <c r="G82" s="13"/>
      <c r="H82" s="14"/>
    </row>
    <row r="83" spans="1:9" x14ac:dyDescent="0.2">
      <c r="A83" s="15">
        <v>3</v>
      </c>
      <c r="B83" s="12" t="s">
        <v>10</v>
      </c>
      <c r="C83" s="12"/>
      <c r="D83" s="12"/>
      <c r="E83" s="12"/>
      <c r="F83" s="12"/>
      <c r="G83" s="13"/>
      <c r="H83" s="14"/>
      <c r="I83" s="6"/>
    </row>
    <row r="84" spans="1:9" x14ac:dyDescent="0.2">
      <c r="A84" s="15"/>
      <c r="B84" s="12"/>
      <c r="C84" s="12"/>
      <c r="D84" s="12"/>
      <c r="E84" s="12"/>
      <c r="F84" s="12"/>
      <c r="G84" s="13"/>
      <c r="H84" s="14"/>
    </row>
    <row r="85" spans="1:9" x14ac:dyDescent="0.2">
      <c r="A85" s="15">
        <v>4</v>
      </c>
      <c r="B85" s="12" t="s">
        <v>11</v>
      </c>
      <c r="C85" s="12"/>
      <c r="D85" s="12"/>
      <c r="E85" s="12"/>
      <c r="F85" s="12"/>
      <c r="G85" s="13"/>
      <c r="H85" s="14"/>
      <c r="I85" s="6"/>
    </row>
    <row r="86" spans="1:9" x14ac:dyDescent="0.2">
      <c r="A86" s="15"/>
      <c r="B86" s="12" t="s">
        <v>12</v>
      </c>
      <c r="C86" s="12"/>
      <c r="D86" s="12"/>
      <c r="E86" s="12"/>
      <c r="F86" s="12"/>
      <c r="G86" s="13"/>
      <c r="H86" s="14"/>
      <c r="I86" s="6"/>
    </row>
    <row r="87" spans="1:9" x14ac:dyDescent="0.2">
      <c r="A87" s="15"/>
      <c r="B87" s="12" t="s">
        <v>13</v>
      </c>
      <c r="C87" s="12"/>
      <c r="D87" s="12"/>
      <c r="E87" s="12"/>
      <c r="F87" s="12"/>
      <c r="G87" s="13"/>
      <c r="H87" s="14"/>
      <c r="I87" s="6"/>
    </row>
    <row r="88" spans="1:9" x14ac:dyDescent="0.2">
      <c r="A88" s="15"/>
      <c r="B88" s="12"/>
      <c r="C88" s="12"/>
      <c r="D88" s="12"/>
      <c r="E88" s="12"/>
      <c r="F88" s="12"/>
      <c r="G88" s="13"/>
      <c r="H88" s="14"/>
      <c r="I88" s="6"/>
    </row>
    <row r="89" spans="1:9" x14ac:dyDescent="0.2">
      <c r="A89" s="15">
        <v>5</v>
      </c>
      <c r="B89" s="12" t="s">
        <v>277</v>
      </c>
      <c r="C89" s="12"/>
      <c r="D89" s="14"/>
      <c r="E89" s="12"/>
      <c r="F89" s="12"/>
      <c r="G89" s="13"/>
      <c r="H89" s="14"/>
      <c r="I89" s="6"/>
    </row>
    <row r="90" spans="1:9" x14ac:dyDescent="0.2">
      <c r="A90" s="15"/>
      <c r="B90" s="12" t="s">
        <v>14</v>
      </c>
      <c r="C90" s="12"/>
      <c r="D90" s="26">
        <v>174</v>
      </c>
      <c r="E90" s="12"/>
      <c r="F90" s="12"/>
      <c r="G90" s="13"/>
      <c r="H90" s="14"/>
      <c r="I90" s="6"/>
    </row>
    <row r="91" spans="1:9" x14ac:dyDescent="0.2">
      <c r="A91" s="15"/>
      <c r="B91" s="12" t="s">
        <v>15</v>
      </c>
      <c r="C91" s="12"/>
      <c r="D91" s="26">
        <v>174</v>
      </c>
      <c r="E91" s="12"/>
      <c r="F91" s="12"/>
      <c r="G91" s="13"/>
      <c r="H91" s="14"/>
      <c r="I91" s="6"/>
    </row>
    <row r="92" spans="1:9" x14ac:dyDescent="0.2">
      <c r="A92" s="15"/>
      <c r="B92" s="12" t="s">
        <v>16</v>
      </c>
      <c r="C92" s="12"/>
      <c r="D92" s="12">
        <v>391.58</v>
      </c>
      <c r="E92" s="27" t="s">
        <v>17</v>
      </c>
      <c r="F92" s="12"/>
      <c r="G92" s="13"/>
      <c r="H92" s="14"/>
      <c r="I92" s="6"/>
    </row>
    <row r="93" spans="1:9" x14ac:dyDescent="0.2">
      <c r="A93" s="15"/>
      <c r="B93" s="12" t="s">
        <v>18</v>
      </c>
      <c r="C93" s="12"/>
      <c r="D93" s="12">
        <v>353.26</v>
      </c>
      <c r="E93" s="27" t="s">
        <v>17</v>
      </c>
      <c r="F93" s="12"/>
      <c r="G93" s="13"/>
      <c r="H93" s="14"/>
      <c r="I93" s="6"/>
    </row>
    <row r="94" spans="1:9" x14ac:dyDescent="0.2">
      <c r="A94" s="15"/>
      <c r="B94" s="12" t="s">
        <v>19</v>
      </c>
      <c r="C94" s="12"/>
      <c r="D94" s="68">
        <v>-38.31</v>
      </c>
      <c r="E94" s="27" t="s">
        <v>17</v>
      </c>
      <c r="F94" s="12"/>
      <c r="G94" s="13"/>
      <c r="H94" s="14"/>
      <c r="I94" s="6"/>
    </row>
    <row r="95" spans="1:9" x14ac:dyDescent="0.2">
      <c r="A95" s="15"/>
      <c r="B95" s="12"/>
      <c r="C95" s="12"/>
      <c r="D95" s="12"/>
      <c r="E95" s="12"/>
      <c r="F95" s="12"/>
      <c r="G95" s="13"/>
      <c r="H95" s="14"/>
      <c r="I95" s="6"/>
    </row>
    <row r="96" spans="1:9" x14ac:dyDescent="0.2">
      <c r="A96" s="15">
        <v>6</v>
      </c>
      <c r="B96" s="12" t="s">
        <v>278</v>
      </c>
      <c r="C96" s="12"/>
      <c r="D96" s="12"/>
      <c r="E96" s="12"/>
      <c r="F96" s="12"/>
      <c r="G96" s="13"/>
      <c r="H96" s="14"/>
      <c r="I96" s="6"/>
    </row>
    <row r="97" spans="1:9" x14ac:dyDescent="0.2">
      <c r="A97" s="15"/>
      <c r="B97" s="12" t="s">
        <v>20</v>
      </c>
      <c r="C97" s="12"/>
      <c r="D97" s="12">
        <v>240</v>
      </c>
      <c r="E97" s="12"/>
      <c r="F97" s="12"/>
      <c r="G97" s="13"/>
      <c r="H97" s="14"/>
      <c r="I97" s="6"/>
    </row>
    <row r="98" spans="1:9" x14ac:dyDescent="0.2">
      <c r="A98" s="15"/>
      <c r="B98" s="12" t="s">
        <v>21</v>
      </c>
      <c r="C98" s="12"/>
      <c r="D98" s="12">
        <v>660</v>
      </c>
      <c r="E98" s="12" t="s">
        <v>22</v>
      </c>
      <c r="F98" s="12"/>
      <c r="G98" s="13"/>
      <c r="H98" s="14"/>
      <c r="I98" s="6"/>
    </row>
    <row r="99" spans="1:9" x14ac:dyDescent="0.2">
      <c r="A99" s="15"/>
      <c r="B99" s="12" t="s">
        <v>23</v>
      </c>
      <c r="C99" s="12"/>
      <c r="D99" s="68">
        <v>-17.22</v>
      </c>
      <c r="E99" s="12" t="s">
        <v>22</v>
      </c>
      <c r="F99" s="12"/>
      <c r="G99" s="13"/>
      <c r="H99" s="14"/>
      <c r="I99" s="6"/>
    </row>
    <row r="100" spans="1:9" x14ac:dyDescent="0.2">
      <c r="A100" s="28"/>
      <c r="B100" s="29"/>
      <c r="C100" s="29"/>
      <c r="D100" s="29"/>
      <c r="E100" s="29"/>
      <c r="F100" s="29"/>
      <c r="G100" s="30"/>
      <c r="H100" s="31"/>
    </row>
  </sheetData>
  <customSheetViews>
    <customSheetView guid="{A86ADA93-E1B8-41D6-BE06-75F0585B8915}" showRuler="0" topLeftCell="A76">
      <selection activeCell="C99" sqref="C99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 topLeftCell="A73">
      <selection activeCell="J82" sqref="J82"/>
      <pageMargins left="0.75" right="0.75" top="1" bottom="1" header="0.5" footer="0.5"/>
      <pageSetup orientation="portrait" r:id="rId2"/>
      <headerFooter alignWithMargins="0"/>
    </customSheetView>
  </customSheetViews>
  <mergeCells count="11">
    <mergeCell ref="B67:C67"/>
    <mergeCell ref="A2:C2"/>
    <mergeCell ref="A3:C3"/>
    <mergeCell ref="B4:C4"/>
    <mergeCell ref="A52:C52"/>
    <mergeCell ref="B68:C68"/>
    <mergeCell ref="B53:C53"/>
    <mergeCell ref="B54:C54"/>
    <mergeCell ref="B58:C58"/>
    <mergeCell ref="B61:C61"/>
    <mergeCell ref="B62:C62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26"/>
  <sheetViews>
    <sheetView workbookViewId="0">
      <selection activeCell="J14" sqref="J1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1309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352</v>
      </c>
      <c r="D5" s="46" t="s">
        <v>1310</v>
      </c>
      <c r="E5" s="46" t="s">
        <v>159</v>
      </c>
      <c r="F5" s="46">
        <v>4000</v>
      </c>
      <c r="G5" s="47">
        <v>3689.68</v>
      </c>
      <c r="H5" s="48">
        <v>28.84</v>
      </c>
    </row>
    <row r="6" spans="1:8" x14ac:dyDescent="0.15">
      <c r="A6" s="49"/>
      <c r="B6" s="51" t="s">
        <v>209</v>
      </c>
      <c r="C6" s="46" t="s">
        <v>515</v>
      </c>
      <c r="D6" s="46" t="s">
        <v>1311</v>
      </c>
      <c r="E6" s="46" t="s">
        <v>159</v>
      </c>
      <c r="F6" s="46">
        <v>4000</v>
      </c>
      <c r="G6" s="47">
        <v>3687.84</v>
      </c>
      <c r="H6" s="48">
        <v>28.82</v>
      </c>
    </row>
    <row r="7" spans="1:8" x14ac:dyDescent="0.15">
      <c r="A7" s="49"/>
      <c r="B7" s="51" t="s">
        <v>209</v>
      </c>
      <c r="C7" s="46" t="s">
        <v>560</v>
      </c>
      <c r="D7" s="46" t="s">
        <v>1312</v>
      </c>
      <c r="E7" s="46" t="s">
        <v>159</v>
      </c>
      <c r="F7" s="46">
        <v>4000</v>
      </c>
      <c r="G7" s="47">
        <v>3681.16</v>
      </c>
      <c r="H7" s="48">
        <v>28.77</v>
      </c>
    </row>
    <row r="8" spans="1:8" x14ac:dyDescent="0.15">
      <c r="A8" s="49"/>
      <c r="B8" s="51" t="s">
        <v>209</v>
      </c>
      <c r="C8" s="46" t="s">
        <v>215</v>
      </c>
      <c r="D8" s="46" t="s">
        <v>1313</v>
      </c>
      <c r="E8" s="46" t="s">
        <v>159</v>
      </c>
      <c r="F8" s="46">
        <v>1000</v>
      </c>
      <c r="G8" s="47">
        <v>921.59</v>
      </c>
      <c r="H8" s="48">
        <v>7.2</v>
      </c>
    </row>
    <row r="9" spans="1:8" x14ac:dyDescent="0.15">
      <c r="A9" s="49"/>
      <c r="B9" s="51" t="s">
        <v>209</v>
      </c>
      <c r="C9" s="46" t="s">
        <v>1291</v>
      </c>
      <c r="D9" s="46" t="s">
        <v>1292</v>
      </c>
      <c r="E9" s="46" t="s">
        <v>159</v>
      </c>
      <c r="F9" s="46">
        <v>500</v>
      </c>
      <c r="G9" s="47">
        <v>461.09</v>
      </c>
      <c r="H9" s="48">
        <v>3.6</v>
      </c>
    </row>
    <row r="10" spans="1:8" x14ac:dyDescent="0.15">
      <c r="A10" s="49"/>
      <c r="B10" s="51" t="s">
        <v>209</v>
      </c>
      <c r="C10" s="46" t="s">
        <v>1444</v>
      </c>
      <c r="D10" s="46" t="s">
        <v>1314</v>
      </c>
      <c r="E10" s="46" t="s">
        <v>159</v>
      </c>
      <c r="F10" s="46">
        <v>300</v>
      </c>
      <c r="G10" s="47">
        <v>274.5</v>
      </c>
      <c r="H10" s="48">
        <v>2.15</v>
      </c>
    </row>
    <row r="11" spans="1:8" ht="9.75" thickBot="1" x14ac:dyDescent="0.2">
      <c r="A11" s="49"/>
      <c r="B11" s="46"/>
      <c r="C11" s="46"/>
      <c r="D11" s="46"/>
      <c r="E11" s="40" t="s">
        <v>1460</v>
      </c>
      <c r="F11" s="46"/>
      <c r="G11" s="52">
        <v>12715.86</v>
      </c>
      <c r="H11" s="53">
        <v>99.38</v>
      </c>
    </row>
    <row r="12" spans="1:8" ht="9.75" thickTop="1" x14ac:dyDescent="0.15">
      <c r="A12" s="49"/>
      <c r="B12" s="46"/>
      <c r="C12" s="46"/>
      <c r="D12" s="46"/>
      <c r="E12" s="46"/>
      <c r="F12" s="46"/>
      <c r="G12" s="47"/>
      <c r="H12" s="48"/>
    </row>
    <row r="13" spans="1:8" x14ac:dyDescent="0.15">
      <c r="A13" s="54" t="s">
        <v>5</v>
      </c>
      <c r="B13" s="46"/>
      <c r="C13" s="46"/>
      <c r="D13" s="46"/>
      <c r="E13" s="46"/>
      <c r="F13" s="46"/>
      <c r="G13" s="55">
        <v>78.819999999999993</v>
      </c>
      <c r="H13" s="56">
        <v>0.62</v>
      </c>
    </row>
    <row r="14" spans="1:8" x14ac:dyDescent="0.15">
      <c r="A14" s="49"/>
      <c r="B14" s="46"/>
      <c r="C14" s="46"/>
      <c r="D14" s="46"/>
      <c r="E14" s="46"/>
      <c r="F14" s="46"/>
      <c r="G14" s="47"/>
      <c r="H14" s="48"/>
    </row>
    <row r="15" spans="1:8" ht="9.75" thickBot="1" x14ac:dyDescent="0.2">
      <c r="A15" s="49"/>
      <c r="B15" s="46"/>
      <c r="C15" s="46"/>
      <c r="D15" s="46"/>
      <c r="E15" s="40" t="s">
        <v>6</v>
      </c>
      <c r="F15" s="46"/>
      <c r="G15" s="52">
        <v>12794.68</v>
      </c>
      <c r="H15" s="53">
        <v>100</v>
      </c>
    </row>
    <row r="16" spans="1:8" ht="9.75" thickTop="1" x14ac:dyDescent="0.15">
      <c r="A16" s="49"/>
      <c r="B16" s="46"/>
      <c r="C16" s="46"/>
      <c r="D16" s="46"/>
      <c r="E16" s="46"/>
      <c r="F16" s="46"/>
      <c r="G16" s="47"/>
      <c r="H16" s="48"/>
    </row>
    <row r="17" spans="1:8" x14ac:dyDescent="0.15">
      <c r="A17" s="58" t="s">
        <v>7</v>
      </c>
      <c r="B17" s="46"/>
      <c r="C17" s="46"/>
      <c r="D17" s="46"/>
      <c r="E17" s="46"/>
      <c r="F17" s="46"/>
      <c r="G17" s="47"/>
      <c r="H17" s="48"/>
    </row>
    <row r="18" spans="1:8" x14ac:dyDescent="0.15">
      <c r="A18" s="49">
        <v>1</v>
      </c>
      <c r="B18" s="46" t="s">
        <v>1297</v>
      </c>
      <c r="C18" s="46"/>
      <c r="D18" s="46"/>
      <c r="E18" s="46"/>
      <c r="F18" s="46"/>
      <c r="G18" s="47"/>
      <c r="H18" s="48"/>
    </row>
    <row r="19" spans="1:8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49">
        <v>2</v>
      </c>
      <c r="B20" s="46" t="s">
        <v>9</v>
      </c>
      <c r="C20" s="46"/>
      <c r="D20" s="46"/>
      <c r="E20" s="46"/>
      <c r="F20" s="46"/>
      <c r="G20" s="47"/>
      <c r="H20" s="48"/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x14ac:dyDescent="0.15">
      <c r="A22" s="49">
        <v>3</v>
      </c>
      <c r="B22" s="46" t="s">
        <v>11</v>
      </c>
      <c r="C22" s="46"/>
      <c r="D22" s="46"/>
      <c r="E22" s="46"/>
      <c r="F22" s="46"/>
      <c r="G22" s="47"/>
      <c r="H22" s="48"/>
    </row>
    <row r="23" spans="1:8" x14ac:dyDescent="0.15">
      <c r="A23" s="49"/>
      <c r="B23" s="46" t="s">
        <v>167</v>
      </c>
      <c r="C23" s="46"/>
      <c r="D23" s="46"/>
      <c r="E23" s="46"/>
      <c r="F23" s="46"/>
      <c r="G23" s="47"/>
      <c r="H23" s="48"/>
    </row>
    <row r="24" spans="1:8" x14ac:dyDescent="0.15">
      <c r="A24" s="49"/>
      <c r="B24" s="46" t="s">
        <v>13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/>
      <c r="C25" s="46"/>
      <c r="D25" s="46"/>
      <c r="E25" s="46"/>
      <c r="F25" s="46"/>
      <c r="G25" s="47"/>
      <c r="H25" s="48"/>
    </row>
    <row r="26" spans="1:8" x14ac:dyDescent="0.15">
      <c r="A26" s="59"/>
      <c r="B26" s="60"/>
      <c r="C26" s="60"/>
      <c r="D26" s="60"/>
      <c r="E26" s="60"/>
      <c r="F26" s="60"/>
      <c r="G26" s="61"/>
      <c r="H26" s="62"/>
    </row>
  </sheetData>
  <customSheetViews>
    <customSheetView guid="{A86ADA93-E1B8-41D6-BE06-75F0585B8915}" showRuler="0">
      <selection activeCell="J14" sqref="J14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J14" sqref="J14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278"/>
  <sheetViews>
    <sheetView workbookViewId="0">
      <selection activeCell="A29" sqref="A29"/>
    </sheetView>
  </sheetViews>
  <sheetFormatPr defaultRowHeight="12.75" x14ac:dyDescent="0.2"/>
  <cols>
    <col min="1" max="1" width="36.7109375" style="6" bestFit="1" customWidth="1"/>
    <col min="2" max="2" width="19.28515625" style="6" bestFit="1" customWidth="1"/>
    <col min="3" max="3" width="17" style="6" bestFit="1" customWidth="1"/>
    <col min="4" max="16384" width="9.140625" style="6"/>
  </cols>
  <sheetData>
    <row r="1" spans="1:3" x14ac:dyDescent="0.2">
      <c r="A1" s="98" t="s">
        <v>856</v>
      </c>
      <c r="B1" s="98" t="s">
        <v>857</v>
      </c>
      <c r="C1" s="98" t="s">
        <v>858</v>
      </c>
    </row>
    <row r="2" spans="1:3" x14ac:dyDescent="0.2">
      <c r="A2" s="99" t="s">
        <v>859</v>
      </c>
      <c r="B2" s="99">
        <v>1011.9237000000001</v>
      </c>
      <c r="C2" s="99">
        <v>1011.62</v>
      </c>
    </row>
    <row r="3" spans="1:3" x14ac:dyDescent="0.2">
      <c r="A3" s="99" t="s">
        <v>860</v>
      </c>
      <c r="B3" s="99">
        <v>1990.9006999999999</v>
      </c>
      <c r="C3" s="99">
        <v>2008.4224999999999</v>
      </c>
    </row>
    <row r="4" spans="1:3" x14ac:dyDescent="0.2">
      <c r="A4" s="99" t="s">
        <v>861</v>
      </c>
      <c r="B4" s="99">
        <v>1007.0173</v>
      </c>
      <c r="C4" s="99">
        <v>1006.5697</v>
      </c>
    </row>
    <row r="5" spans="1:3" x14ac:dyDescent="0.2">
      <c r="A5" s="99" t="s">
        <v>862</v>
      </c>
      <c r="B5" s="99">
        <v>1013.486</v>
      </c>
      <c r="C5" s="99">
        <v>1013.9665</v>
      </c>
    </row>
    <row r="6" spans="1:3" x14ac:dyDescent="0.2">
      <c r="A6" s="99" t="s">
        <v>863</v>
      </c>
      <c r="B6" s="99">
        <v>1011.9251</v>
      </c>
      <c r="C6" s="99">
        <v>1011.62</v>
      </c>
    </row>
    <row r="7" spans="1:3" x14ac:dyDescent="0.2">
      <c r="A7" s="99" t="s">
        <v>864</v>
      </c>
      <c r="B7" s="99">
        <v>1991.5658000000001</v>
      </c>
      <c r="C7" s="99">
        <v>2009.1759999999999</v>
      </c>
    </row>
    <row r="8" spans="1:3" x14ac:dyDescent="0.2">
      <c r="A8" s="99" t="s">
        <v>865</v>
      </c>
      <c r="B8" s="99">
        <v>1012.3731</v>
      </c>
      <c r="C8" s="99">
        <v>1011.9261</v>
      </c>
    </row>
    <row r="9" spans="1:3" x14ac:dyDescent="0.2">
      <c r="A9" s="99" t="s">
        <v>866</v>
      </c>
      <c r="B9" s="99">
        <v>1015.1547</v>
      </c>
      <c r="C9" s="99">
        <v>1015.6393</v>
      </c>
    </row>
    <row r="10" spans="1:3" x14ac:dyDescent="0.2">
      <c r="A10" s="99" t="s">
        <v>867</v>
      </c>
      <c r="B10" s="99">
        <v>1223.1609000000001</v>
      </c>
      <c r="C10" s="99">
        <v>1222.81</v>
      </c>
    </row>
    <row r="11" spans="1:3" x14ac:dyDescent="0.2">
      <c r="A11" s="99" t="s">
        <v>868</v>
      </c>
      <c r="B11" s="99">
        <v>2369.1569</v>
      </c>
      <c r="C11" s="99">
        <v>2389.9110999999998</v>
      </c>
    </row>
    <row r="12" spans="1:3" x14ac:dyDescent="0.2">
      <c r="A12" s="99" t="s">
        <v>869</v>
      </c>
      <c r="B12" s="99">
        <v>1010.4919</v>
      </c>
      <c r="C12" s="100" t="s">
        <v>870</v>
      </c>
    </row>
    <row r="13" spans="1:3" x14ac:dyDescent="0.2">
      <c r="A13" s="99" t="s">
        <v>871</v>
      </c>
      <c r="B13" s="99">
        <v>1223.1742999999999</v>
      </c>
      <c r="C13" s="99">
        <v>1222.81</v>
      </c>
    </row>
    <row r="14" spans="1:3" x14ac:dyDescent="0.2">
      <c r="A14" s="99" t="s">
        <v>872</v>
      </c>
      <c r="B14" s="99">
        <v>2463.8157999999999</v>
      </c>
      <c r="C14" s="99">
        <v>2485.7741999999998</v>
      </c>
    </row>
    <row r="15" spans="1:3" x14ac:dyDescent="0.2">
      <c r="A15" s="99" t="s">
        <v>873</v>
      </c>
      <c r="B15" s="99">
        <v>1001.5039</v>
      </c>
      <c r="C15" s="99">
        <v>1002.0151</v>
      </c>
    </row>
    <row r="16" spans="1:3" x14ac:dyDescent="0.2">
      <c r="A16" s="99" t="s">
        <v>874</v>
      </c>
      <c r="B16" s="99">
        <v>1223.1759999999999</v>
      </c>
      <c r="C16" s="99">
        <v>1222.81</v>
      </c>
    </row>
    <row r="17" spans="1:3" x14ac:dyDescent="0.2">
      <c r="A17" s="99" t="s">
        <v>875</v>
      </c>
      <c r="B17" s="99">
        <v>2464.6170000000002</v>
      </c>
      <c r="C17" s="99">
        <v>2486.6846999999998</v>
      </c>
    </row>
    <row r="18" spans="1:3" x14ac:dyDescent="0.2">
      <c r="A18" s="99" t="s">
        <v>876</v>
      </c>
      <c r="B18" s="99">
        <v>1003.1333</v>
      </c>
      <c r="C18" s="99">
        <v>1003.6479</v>
      </c>
    </row>
    <row r="19" spans="1:3" x14ac:dyDescent="0.2">
      <c r="A19" s="99" t="s">
        <v>877</v>
      </c>
      <c r="B19" s="99">
        <v>1003.5830999999999</v>
      </c>
      <c r="C19" s="99">
        <v>1004.0965</v>
      </c>
    </row>
    <row r="20" spans="1:3" x14ac:dyDescent="0.2">
      <c r="A20" s="99" t="s">
        <v>878</v>
      </c>
      <c r="B20" s="99">
        <v>2286.2226000000001</v>
      </c>
      <c r="C20" s="99">
        <v>2305.0187999999998</v>
      </c>
    </row>
    <row r="21" spans="1:3" x14ac:dyDescent="0.2">
      <c r="A21" s="99" t="s">
        <v>879</v>
      </c>
      <c r="B21" s="99">
        <v>11.439299999999999</v>
      </c>
      <c r="C21" s="99">
        <v>11.492599999999999</v>
      </c>
    </row>
    <row r="22" spans="1:3" x14ac:dyDescent="0.2">
      <c r="A22" s="99" t="s">
        <v>880</v>
      </c>
      <c r="B22" s="99">
        <v>30.902000000000001</v>
      </c>
      <c r="C22" s="99">
        <v>31.0459</v>
      </c>
    </row>
    <row r="23" spans="1:3" x14ac:dyDescent="0.2">
      <c r="A23" s="99" t="s">
        <v>881</v>
      </c>
      <c r="B23" s="99">
        <v>20.552399999999999</v>
      </c>
      <c r="C23" s="99">
        <v>20.6494</v>
      </c>
    </row>
    <row r="24" spans="1:3" x14ac:dyDescent="0.2">
      <c r="A24" s="99" t="s">
        <v>882</v>
      </c>
      <c r="B24" s="99">
        <v>22.067599999999999</v>
      </c>
      <c r="C24" s="99">
        <v>22.171800000000001</v>
      </c>
    </row>
    <row r="25" spans="1:3" x14ac:dyDescent="0.2">
      <c r="A25" s="99" t="s">
        <v>883</v>
      </c>
      <c r="B25" s="99">
        <v>33.104900000000001</v>
      </c>
      <c r="C25" s="99">
        <v>33.261200000000002</v>
      </c>
    </row>
    <row r="26" spans="1:3" x14ac:dyDescent="0.2">
      <c r="A26" s="99" t="s">
        <v>884</v>
      </c>
      <c r="B26" s="99">
        <v>9.8152000000000008</v>
      </c>
      <c r="C26" s="99">
        <v>9.8615999999999993</v>
      </c>
    </row>
    <row r="27" spans="1:3" x14ac:dyDescent="0.2">
      <c r="A27" s="99" t="s">
        <v>885</v>
      </c>
      <c r="B27" s="99">
        <v>20.592099999999999</v>
      </c>
      <c r="C27" s="99">
        <v>20.700399999999998</v>
      </c>
    </row>
    <row r="28" spans="1:3" x14ac:dyDescent="0.2">
      <c r="A28" s="99" t="s">
        <v>886</v>
      </c>
      <c r="B28" s="99">
        <v>33.2622</v>
      </c>
      <c r="C28" s="99">
        <v>33.434199999999997</v>
      </c>
    </row>
    <row r="29" spans="1:3" x14ac:dyDescent="0.2">
      <c r="A29" s="99" t="s">
        <v>887</v>
      </c>
      <c r="B29" s="99">
        <v>9.9357000000000006</v>
      </c>
      <c r="C29" s="99">
        <v>9.9870000000000001</v>
      </c>
    </row>
    <row r="30" spans="1:3" x14ac:dyDescent="0.2">
      <c r="A30" s="99" t="s">
        <v>888</v>
      </c>
      <c r="B30" s="99">
        <v>9.8881999999999994</v>
      </c>
      <c r="C30" s="99">
        <v>10.0861</v>
      </c>
    </row>
    <row r="31" spans="1:3" x14ac:dyDescent="0.2">
      <c r="A31" s="99" t="s">
        <v>889</v>
      </c>
      <c r="B31" s="99">
        <v>22.2271</v>
      </c>
      <c r="C31" s="99">
        <v>22.671800000000001</v>
      </c>
    </row>
    <row r="32" spans="1:3" x14ac:dyDescent="0.2">
      <c r="A32" s="99" t="s">
        <v>890</v>
      </c>
      <c r="B32" s="99">
        <v>9.9319000000000006</v>
      </c>
      <c r="C32" s="99">
        <v>10.1348</v>
      </c>
    </row>
    <row r="33" spans="1:3" x14ac:dyDescent="0.2">
      <c r="A33" s="99" t="s">
        <v>891</v>
      </c>
      <c r="B33" s="99">
        <v>22.300899999999999</v>
      </c>
      <c r="C33" s="99">
        <v>22.756499999999999</v>
      </c>
    </row>
    <row r="34" spans="1:3" x14ac:dyDescent="0.2">
      <c r="A34" s="99" t="s">
        <v>892</v>
      </c>
      <c r="B34" s="99">
        <v>10.197800000000001</v>
      </c>
      <c r="C34" s="99">
        <v>10.4055</v>
      </c>
    </row>
    <row r="35" spans="1:3" x14ac:dyDescent="0.2">
      <c r="A35" s="99" t="s">
        <v>893</v>
      </c>
      <c r="B35" s="99">
        <v>12.5839</v>
      </c>
      <c r="C35" s="99">
        <v>12.8401</v>
      </c>
    </row>
    <row r="36" spans="1:3" x14ac:dyDescent="0.2">
      <c r="A36" s="99" t="s">
        <v>894</v>
      </c>
      <c r="B36" s="99">
        <v>9.9763999999999999</v>
      </c>
      <c r="C36" s="99">
        <v>10.179500000000001</v>
      </c>
    </row>
    <row r="37" spans="1:3" x14ac:dyDescent="0.2">
      <c r="A37" s="99" t="s">
        <v>895</v>
      </c>
      <c r="B37" s="99">
        <v>10.061199999999999</v>
      </c>
      <c r="C37" s="99">
        <v>10.266</v>
      </c>
    </row>
    <row r="38" spans="1:3" x14ac:dyDescent="0.2">
      <c r="A38" s="99" t="s">
        <v>896</v>
      </c>
      <c r="B38" s="99">
        <v>9.7966999999999995</v>
      </c>
      <c r="C38" s="99">
        <v>9.9962</v>
      </c>
    </row>
    <row r="39" spans="1:3" x14ac:dyDescent="0.2">
      <c r="A39" s="99" t="s">
        <v>897</v>
      </c>
      <c r="B39" s="99">
        <v>12.6248</v>
      </c>
      <c r="C39" s="99">
        <v>12.886900000000001</v>
      </c>
    </row>
    <row r="40" spans="1:3" x14ac:dyDescent="0.2">
      <c r="A40" s="99" t="s">
        <v>898</v>
      </c>
      <c r="B40" s="99">
        <v>9.9809999999999999</v>
      </c>
      <c r="C40" s="99">
        <v>10.1883</v>
      </c>
    </row>
    <row r="41" spans="1:3" x14ac:dyDescent="0.2">
      <c r="A41" s="99" t="s">
        <v>899</v>
      </c>
      <c r="B41" s="99">
        <v>10.0724</v>
      </c>
      <c r="C41" s="99">
        <v>10.079800000000001</v>
      </c>
    </row>
    <row r="42" spans="1:3" x14ac:dyDescent="0.2">
      <c r="A42" s="99" t="s">
        <v>900</v>
      </c>
      <c r="B42" s="99">
        <v>19.157499999999999</v>
      </c>
      <c r="C42" s="99">
        <v>19.4282</v>
      </c>
    </row>
    <row r="43" spans="1:3" x14ac:dyDescent="0.2">
      <c r="A43" s="99" t="s">
        <v>901</v>
      </c>
      <c r="B43" s="99">
        <v>10.0501</v>
      </c>
      <c r="C43" s="99">
        <v>10.1287</v>
      </c>
    </row>
    <row r="44" spans="1:3" x14ac:dyDescent="0.2">
      <c r="A44" s="99" t="s">
        <v>902</v>
      </c>
      <c r="B44" s="99">
        <v>10.0671</v>
      </c>
      <c r="C44" s="99">
        <v>10.101000000000001</v>
      </c>
    </row>
    <row r="45" spans="1:3" x14ac:dyDescent="0.2">
      <c r="A45" s="99" t="s">
        <v>903</v>
      </c>
      <c r="B45" s="99">
        <v>10.0756</v>
      </c>
      <c r="C45" s="99">
        <v>10.079800000000001</v>
      </c>
    </row>
    <row r="46" spans="1:3" x14ac:dyDescent="0.2">
      <c r="A46" s="99" t="s">
        <v>904</v>
      </c>
      <c r="B46" s="99">
        <v>19.185600000000001</v>
      </c>
      <c r="C46" s="99">
        <v>19.460799999999999</v>
      </c>
    </row>
    <row r="47" spans="1:3" x14ac:dyDescent="0.2">
      <c r="A47" s="99" t="s">
        <v>905</v>
      </c>
      <c r="B47" s="99">
        <v>10.1044</v>
      </c>
      <c r="C47" s="99">
        <v>10.1813</v>
      </c>
    </row>
    <row r="48" spans="1:3" x14ac:dyDescent="0.2">
      <c r="A48" s="99" t="s">
        <v>906</v>
      </c>
      <c r="B48" s="99">
        <v>10.0748</v>
      </c>
      <c r="C48" s="99">
        <v>10.1061</v>
      </c>
    </row>
    <row r="49" spans="1:3" x14ac:dyDescent="0.2">
      <c r="A49" s="99" t="s">
        <v>907</v>
      </c>
      <c r="B49" s="99">
        <v>10.027699999999999</v>
      </c>
      <c r="C49" s="99">
        <v>10.047499999999999</v>
      </c>
    </row>
    <row r="50" spans="1:3" x14ac:dyDescent="0.2">
      <c r="A50" s="99" t="s">
        <v>908</v>
      </c>
      <c r="B50" s="99">
        <v>14.8436</v>
      </c>
      <c r="C50" s="99">
        <v>15.08</v>
      </c>
    </row>
    <row r="51" spans="1:3" x14ac:dyDescent="0.2">
      <c r="A51" s="99" t="s">
        <v>909</v>
      </c>
      <c r="B51" s="99">
        <v>10.608000000000001</v>
      </c>
      <c r="C51" s="99">
        <v>10.776999999999999</v>
      </c>
    </row>
    <row r="52" spans="1:3" x14ac:dyDescent="0.2">
      <c r="A52" s="99" t="s">
        <v>910</v>
      </c>
      <c r="B52" s="99">
        <v>10.332100000000001</v>
      </c>
      <c r="C52" s="99">
        <v>10.382899999999999</v>
      </c>
    </row>
    <row r="53" spans="1:3" x14ac:dyDescent="0.2">
      <c r="A53" s="99" t="s">
        <v>911</v>
      </c>
      <c r="B53" s="99">
        <v>10.035399999999999</v>
      </c>
      <c r="C53" s="99">
        <v>10.047499999999999</v>
      </c>
    </row>
    <row r="54" spans="1:3" x14ac:dyDescent="0.2">
      <c r="A54" s="99" t="s">
        <v>912</v>
      </c>
      <c r="B54" s="99">
        <v>14.8828</v>
      </c>
      <c r="C54" s="99">
        <v>15.1273</v>
      </c>
    </row>
    <row r="55" spans="1:3" x14ac:dyDescent="0.2">
      <c r="A55" s="99" t="s">
        <v>913</v>
      </c>
      <c r="B55" s="99">
        <v>10.6357</v>
      </c>
      <c r="C55" s="99">
        <v>10.8104</v>
      </c>
    </row>
    <row r="56" spans="1:3" x14ac:dyDescent="0.2">
      <c r="A56" s="99" t="s">
        <v>914</v>
      </c>
      <c r="B56" s="99">
        <v>10.361700000000001</v>
      </c>
      <c r="C56" s="99">
        <v>10.4057</v>
      </c>
    </row>
    <row r="57" spans="1:3" x14ac:dyDescent="0.2">
      <c r="A57" s="99" t="s">
        <v>915</v>
      </c>
      <c r="B57" s="99">
        <v>10.011799999999999</v>
      </c>
      <c r="C57" s="99">
        <v>10.0633</v>
      </c>
    </row>
    <row r="58" spans="1:3" x14ac:dyDescent="0.2">
      <c r="A58" s="99" t="s">
        <v>916</v>
      </c>
      <c r="B58" s="99">
        <v>10.5245</v>
      </c>
      <c r="C58" s="99">
        <v>10.6904</v>
      </c>
    </row>
    <row r="59" spans="1:3" x14ac:dyDescent="0.2">
      <c r="A59" s="99" t="s">
        <v>917</v>
      </c>
      <c r="B59" s="99">
        <v>18.3888</v>
      </c>
      <c r="C59" s="99">
        <v>18.678599999999999</v>
      </c>
    </row>
    <row r="60" spans="1:3" x14ac:dyDescent="0.2">
      <c r="A60" s="99" t="s">
        <v>918</v>
      </c>
      <c r="B60" s="99">
        <v>10.4777</v>
      </c>
      <c r="C60" s="99">
        <v>10.5389</v>
      </c>
    </row>
    <row r="61" spans="1:3" x14ac:dyDescent="0.2">
      <c r="A61" s="99" t="s">
        <v>919</v>
      </c>
      <c r="B61" s="99">
        <v>11.093299999999999</v>
      </c>
      <c r="C61" s="99">
        <v>11.31</v>
      </c>
    </row>
    <row r="62" spans="1:3" x14ac:dyDescent="0.2">
      <c r="A62" s="99" t="s">
        <v>920</v>
      </c>
      <c r="B62" s="99">
        <v>11.093299999999999</v>
      </c>
      <c r="C62" s="99">
        <v>11.31</v>
      </c>
    </row>
    <row r="63" spans="1:3" x14ac:dyDescent="0.2">
      <c r="A63" s="99" t="s">
        <v>921</v>
      </c>
      <c r="B63" s="99">
        <v>10.1654</v>
      </c>
      <c r="C63" s="99">
        <v>10.0494</v>
      </c>
    </row>
    <row r="64" spans="1:3" x14ac:dyDescent="0.2">
      <c r="A64" s="99" t="s">
        <v>922</v>
      </c>
      <c r="B64" s="99">
        <v>15.9564</v>
      </c>
      <c r="C64" s="99">
        <v>16.082999999999998</v>
      </c>
    </row>
    <row r="65" spans="1:3" x14ac:dyDescent="0.2">
      <c r="A65" s="99" t="s">
        <v>923</v>
      </c>
      <c r="B65" s="100" t="s">
        <v>870</v>
      </c>
      <c r="C65" s="99">
        <v>16.083200000000001</v>
      </c>
    </row>
    <row r="66" spans="1:3" x14ac:dyDescent="0.2">
      <c r="A66" s="99" t="s">
        <v>924</v>
      </c>
      <c r="B66" s="99">
        <v>11.611499999999999</v>
      </c>
      <c r="C66" s="99">
        <v>11.6027</v>
      </c>
    </row>
    <row r="67" spans="1:3" x14ac:dyDescent="0.2">
      <c r="A67" s="99" t="s">
        <v>925</v>
      </c>
      <c r="B67" s="99">
        <v>11.795199999999999</v>
      </c>
      <c r="C67" s="99">
        <v>11.792</v>
      </c>
    </row>
    <row r="68" spans="1:3" x14ac:dyDescent="0.2">
      <c r="A68" s="99" t="s">
        <v>926</v>
      </c>
      <c r="B68" s="99">
        <v>9.9929000000000006</v>
      </c>
      <c r="C68" s="99">
        <v>9.9875000000000007</v>
      </c>
    </row>
    <row r="69" spans="1:3" x14ac:dyDescent="0.2">
      <c r="A69" s="99" t="s">
        <v>926</v>
      </c>
      <c r="B69" s="99">
        <v>39.893900000000002</v>
      </c>
      <c r="C69" s="99">
        <v>39.872300000000003</v>
      </c>
    </row>
    <row r="70" spans="1:3" x14ac:dyDescent="0.2">
      <c r="A70" s="99" t="s">
        <v>926</v>
      </c>
      <c r="B70" s="99">
        <v>40.059399999999997</v>
      </c>
      <c r="C70" s="99">
        <v>40.0488</v>
      </c>
    </row>
    <row r="71" spans="1:3" x14ac:dyDescent="0.2">
      <c r="A71" s="99" t="s">
        <v>927</v>
      </c>
      <c r="B71" s="99">
        <v>39.072699999999998</v>
      </c>
      <c r="C71" s="99">
        <v>39.042999999999999</v>
      </c>
    </row>
    <row r="72" spans="1:3" x14ac:dyDescent="0.2">
      <c r="A72" s="99" t="s">
        <v>928</v>
      </c>
      <c r="B72" s="99">
        <v>39.247199999999999</v>
      </c>
      <c r="C72" s="99">
        <v>39.236800000000002</v>
      </c>
    </row>
    <row r="73" spans="1:3" x14ac:dyDescent="0.2">
      <c r="A73" s="99" t="s">
        <v>929</v>
      </c>
      <c r="B73" s="99">
        <v>15.9658</v>
      </c>
      <c r="C73" s="99">
        <v>16.1371</v>
      </c>
    </row>
    <row r="74" spans="1:3" x14ac:dyDescent="0.2">
      <c r="A74" s="99" t="s">
        <v>930</v>
      </c>
      <c r="B74" s="99">
        <v>10.028</v>
      </c>
      <c r="C74" s="99">
        <v>10.0335</v>
      </c>
    </row>
    <row r="75" spans="1:3" x14ac:dyDescent="0.2">
      <c r="A75" s="99" t="s">
        <v>931</v>
      </c>
      <c r="B75" s="99">
        <v>26.833100000000002</v>
      </c>
      <c r="C75" s="99">
        <v>27.120899999999999</v>
      </c>
    </row>
    <row r="76" spans="1:3" x14ac:dyDescent="0.2">
      <c r="A76" s="99" t="s">
        <v>932</v>
      </c>
      <c r="B76" s="99">
        <v>10.972799999999999</v>
      </c>
      <c r="C76" s="99">
        <v>10.5143</v>
      </c>
    </row>
    <row r="77" spans="1:3" x14ac:dyDescent="0.2">
      <c r="A77" s="99" t="s">
        <v>933</v>
      </c>
      <c r="B77" s="99">
        <v>16.892299999999999</v>
      </c>
      <c r="C77" s="99">
        <v>17.075700000000001</v>
      </c>
    </row>
    <row r="78" spans="1:3" x14ac:dyDescent="0.2">
      <c r="A78" s="99" t="s">
        <v>934</v>
      </c>
      <c r="B78" s="99">
        <v>10.029500000000001</v>
      </c>
      <c r="C78" s="99">
        <v>10.0352</v>
      </c>
    </row>
    <row r="79" spans="1:3" x14ac:dyDescent="0.2">
      <c r="A79" s="99" t="s">
        <v>935</v>
      </c>
      <c r="B79" s="99">
        <v>26.8568</v>
      </c>
      <c r="C79" s="99">
        <v>27.148299999999999</v>
      </c>
    </row>
    <row r="80" spans="1:3" x14ac:dyDescent="0.2">
      <c r="A80" s="99" t="s">
        <v>936</v>
      </c>
      <c r="B80" s="99">
        <v>10.7552</v>
      </c>
      <c r="C80" s="99">
        <v>10.714499999999999</v>
      </c>
    </row>
    <row r="81" spans="1:3" x14ac:dyDescent="0.2">
      <c r="A81" s="99" t="s">
        <v>937</v>
      </c>
      <c r="B81" s="99">
        <v>17.5138</v>
      </c>
      <c r="C81" s="99">
        <v>18.088699999999999</v>
      </c>
    </row>
    <row r="82" spans="1:3" x14ac:dyDescent="0.2">
      <c r="A82" s="99" t="s">
        <v>938</v>
      </c>
      <c r="B82" s="99">
        <v>10.3904</v>
      </c>
      <c r="C82" s="99">
        <v>10.7135</v>
      </c>
    </row>
    <row r="83" spans="1:3" x14ac:dyDescent="0.2">
      <c r="A83" s="99" t="s">
        <v>939</v>
      </c>
      <c r="B83" s="99">
        <v>10.854900000000001</v>
      </c>
      <c r="C83" s="99">
        <v>11.158300000000001</v>
      </c>
    </row>
    <row r="84" spans="1:3" x14ac:dyDescent="0.2">
      <c r="A84" s="99" t="s">
        <v>940</v>
      </c>
      <c r="B84" s="99">
        <v>17.593800000000002</v>
      </c>
      <c r="C84" s="99">
        <v>18.1815</v>
      </c>
    </row>
    <row r="85" spans="1:3" x14ac:dyDescent="0.2">
      <c r="A85" s="99" t="s">
        <v>941</v>
      </c>
      <c r="B85" s="99">
        <v>10.428100000000001</v>
      </c>
      <c r="C85" s="99">
        <v>10.753</v>
      </c>
    </row>
    <row r="86" spans="1:3" x14ac:dyDescent="0.2">
      <c r="A86" s="99" t="s">
        <v>942</v>
      </c>
      <c r="B86" s="99">
        <v>11.013</v>
      </c>
      <c r="C86" s="99">
        <v>11.3248</v>
      </c>
    </row>
    <row r="87" spans="1:3" x14ac:dyDescent="0.2">
      <c r="A87" s="99" t="s">
        <v>943</v>
      </c>
      <c r="B87" s="99">
        <v>10.1881</v>
      </c>
      <c r="C87" s="99">
        <v>10.4025</v>
      </c>
    </row>
    <row r="88" spans="1:3" x14ac:dyDescent="0.2">
      <c r="A88" s="99" t="s">
        <v>944</v>
      </c>
      <c r="B88" s="99">
        <v>11.6404</v>
      </c>
      <c r="C88" s="99">
        <v>11.885400000000001</v>
      </c>
    </row>
    <row r="89" spans="1:3" x14ac:dyDescent="0.2">
      <c r="A89" s="99" t="s">
        <v>945</v>
      </c>
      <c r="B89" s="99">
        <v>10.7605</v>
      </c>
      <c r="C89" s="99">
        <v>10.968500000000001</v>
      </c>
    </row>
    <row r="90" spans="1:3" x14ac:dyDescent="0.2">
      <c r="A90" s="99" t="s">
        <v>946</v>
      </c>
      <c r="B90" s="99">
        <v>10.7339</v>
      </c>
      <c r="C90" s="99">
        <v>10.8819</v>
      </c>
    </row>
    <row r="91" spans="1:3" x14ac:dyDescent="0.2">
      <c r="A91" s="99" t="s">
        <v>947</v>
      </c>
      <c r="B91" s="99">
        <v>10.8101</v>
      </c>
      <c r="C91" s="99">
        <v>11.039099999999999</v>
      </c>
    </row>
    <row r="92" spans="1:3" x14ac:dyDescent="0.2">
      <c r="A92" s="99" t="s">
        <v>948</v>
      </c>
      <c r="B92" s="99">
        <v>11.6951</v>
      </c>
      <c r="C92" s="99">
        <v>11.9427</v>
      </c>
    </row>
    <row r="93" spans="1:3" x14ac:dyDescent="0.2">
      <c r="A93" s="99" t="s">
        <v>949</v>
      </c>
      <c r="B93" s="99">
        <v>10.85</v>
      </c>
      <c r="C93" s="99">
        <v>11.0562</v>
      </c>
    </row>
    <row r="94" spans="1:3" x14ac:dyDescent="0.2">
      <c r="A94" s="99" t="s">
        <v>950</v>
      </c>
      <c r="B94" s="99">
        <v>10.8071</v>
      </c>
      <c r="C94" s="99">
        <v>10.9579</v>
      </c>
    </row>
    <row r="95" spans="1:3" x14ac:dyDescent="0.2">
      <c r="A95" s="99" t="s">
        <v>951</v>
      </c>
      <c r="B95" s="99">
        <v>10.1426</v>
      </c>
      <c r="C95" s="99">
        <v>10.0403</v>
      </c>
    </row>
    <row r="96" spans="1:3" x14ac:dyDescent="0.2">
      <c r="A96" s="99" t="s">
        <v>952</v>
      </c>
      <c r="B96" s="99">
        <v>15.8864</v>
      </c>
      <c r="C96" s="99">
        <v>16.014399999999998</v>
      </c>
    </row>
    <row r="97" spans="1:3" x14ac:dyDescent="0.2">
      <c r="A97" s="99" t="s">
        <v>953</v>
      </c>
      <c r="B97" s="100" t="s">
        <v>870</v>
      </c>
      <c r="C97" s="99">
        <v>10.0404</v>
      </c>
    </row>
    <row r="98" spans="1:3" x14ac:dyDescent="0.2">
      <c r="A98" s="99" t="s">
        <v>953</v>
      </c>
      <c r="B98" s="100" t="s">
        <v>870</v>
      </c>
      <c r="C98" s="99">
        <v>16.014600000000002</v>
      </c>
    </row>
    <row r="99" spans="1:3" x14ac:dyDescent="0.2">
      <c r="A99" s="99" t="s">
        <v>954</v>
      </c>
      <c r="B99" s="99">
        <v>10.048400000000001</v>
      </c>
      <c r="C99" s="99">
        <v>10.150499999999999</v>
      </c>
    </row>
    <row r="100" spans="1:3" x14ac:dyDescent="0.2">
      <c r="A100" s="99" t="s">
        <v>955</v>
      </c>
      <c r="B100" s="99">
        <v>15.583299999999999</v>
      </c>
      <c r="C100" s="99">
        <v>15.7417</v>
      </c>
    </row>
    <row r="101" spans="1:3" x14ac:dyDescent="0.2">
      <c r="A101" s="99" t="s">
        <v>956</v>
      </c>
      <c r="B101" s="99">
        <v>10.048400000000001</v>
      </c>
      <c r="C101" s="99">
        <v>10.1508</v>
      </c>
    </row>
    <row r="102" spans="1:3" x14ac:dyDescent="0.2">
      <c r="A102" s="99" t="s">
        <v>956</v>
      </c>
      <c r="B102" s="99">
        <v>15.585599999999999</v>
      </c>
      <c r="C102" s="99">
        <v>15.744400000000001</v>
      </c>
    </row>
    <row r="103" spans="1:3" x14ac:dyDescent="0.2">
      <c r="A103" s="99" t="s">
        <v>957</v>
      </c>
      <c r="B103" s="99">
        <v>10.1693</v>
      </c>
      <c r="C103" s="99">
        <v>10.0678</v>
      </c>
    </row>
    <row r="104" spans="1:3" x14ac:dyDescent="0.2">
      <c r="A104" s="99" t="s">
        <v>958</v>
      </c>
      <c r="B104" s="99">
        <v>15.6242</v>
      </c>
      <c r="C104" s="99">
        <v>15.770899999999999</v>
      </c>
    </row>
    <row r="105" spans="1:3" x14ac:dyDescent="0.2">
      <c r="A105" s="99" t="s">
        <v>959</v>
      </c>
      <c r="B105" s="99">
        <v>10.1699</v>
      </c>
      <c r="C105" s="99">
        <v>10.068</v>
      </c>
    </row>
    <row r="106" spans="1:3" x14ac:dyDescent="0.2">
      <c r="A106" s="99" t="s">
        <v>959</v>
      </c>
      <c r="B106" s="100" t="s">
        <v>870</v>
      </c>
      <c r="C106" s="99">
        <v>15.7712</v>
      </c>
    </row>
    <row r="107" spans="1:3" x14ac:dyDescent="0.2">
      <c r="A107" s="99" t="s">
        <v>960</v>
      </c>
      <c r="B107" s="99">
        <v>10.1065</v>
      </c>
      <c r="C107" s="99">
        <v>10.185</v>
      </c>
    </row>
    <row r="108" spans="1:3" x14ac:dyDescent="0.2">
      <c r="A108" s="99" t="s">
        <v>961</v>
      </c>
      <c r="B108" s="99">
        <v>15.2386</v>
      </c>
      <c r="C108" s="99">
        <v>15.357100000000001</v>
      </c>
    </row>
    <row r="109" spans="1:3" x14ac:dyDescent="0.2">
      <c r="A109" s="99" t="s">
        <v>962</v>
      </c>
      <c r="B109" s="99">
        <v>15.2394</v>
      </c>
      <c r="C109" s="99">
        <v>15.3584</v>
      </c>
    </row>
    <row r="110" spans="1:3" x14ac:dyDescent="0.2">
      <c r="A110" s="99" t="s">
        <v>963</v>
      </c>
      <c r="B110" s="99">
        <v>10.0779</v>
      </c>
      <c r="C110" s="99">
        <v>10.180400000000001</v>
      </c>
    </row>
    <row r="111" spans="1:3" x14ac:dyDescent="0.2">
      <c r="A111" s="99" t="s">
        <v>964</v>
      </c>
      <c r="B111" s="99">
        <v>15.4695</v>
      </c>
      <c r="C111" s="99">
        <v>15.6267</v>
      </c>
    </row>
    <row r="112" spans="1:3" x14ac:dyDescent="0.2">
      <c r="A112" s="99" t="s">
        <v>965</v>
      </c>
      <c r="B112" s="99">
        <v>10.078099999999999</v>
      </c>
      <c r="C112" s="99">
        <v>10.1808</v>
      </c>
    </row>
    <row r="113" spans="1:3" x14ac:dyDescent="0.2">
      <c r="A113" s="99" t="s">
        <v>965</v>
      </c>
      <c r="B113" s="99">
        <v>15.469799999999999</v>
      </c>
      <c r="C113" s="99">
        <v>15.6274</v>
      </c>
    </row>
    <row r="114" spans="1:3" x14ac:dyDescent="0.2">
      <c r="A114" s="99" t="s">
        <v>966</v>
      </c>
      <c r="B114" s="99">
        <v>10.027100000000001</v>
      </c>
      <c r="C114" s="99">
        <v>10.1409</v>
      </c>
    </row>
    <row r="115" spans="1:3" x14ac:dyDescent="0.2">
      <c r="A115" s="99" t="s">
        <v>967</v>
      </c>
      <c r="B115" s="99">
        <v>14.602399999999999</v>
      </c>
      <c r="C115" s="99">
        <v>14.7682</v>
      </c>
    </row>
    <row r="116" spans="1:3" x14ac:dyDescent="0.2">
      <c r="A116" s="99" t="s">
        <v>968</v>
      </c>
      <c r="B116" s="99">
        <v>10.027200000000001</v>
      </c>
      <c r="C116" s="99">
        <v>10.141299999999999</v>
      </c>
    </row>
    <row r="117" spans="1:3" x14ac:dyDescent="0.2">
      <c r="A117" s="99" t="s">
        <v>968</v>
      </c>
      <c r="B117" s="99">
        <v>14.6059</v>
      </c>
      <c r="C117" s="99">
        <v>14.7721</v>
      </c>
    </row>
    <row r="118" spans="1:3" x14ac:dyDescent="0.2">
      <c r="A118" s="99" t="s">
        <v>969</v>
      </c>
      <c r="B118" s="99">
        <v>10.167</v>
      </c>
      <c r="C118" s="99">
        <v>10.0494</v>
      </c>
    </row>
    <row r="119" spans="1:3" x14ac:dyDescent="0.2">
      <c r="A119" s="99" t="s">
        <v>970</v>
      </c>
      <c r="B119" s="99">
        <v>14.4369</v>
      </c>
      <c r="C119" s="99">
        <v>14.541600000000001</v>
      </c>
    </row>
    <row r="120" spans="1:3" x14ac:dyDescent="0.2">
      <c r="A120" s="99" t="s">
        <v>971</v>
      </c>
      <c r="B120" s="100" t="s">
        <v>870</v>
      </c>
      <c r="C120" s="99">
        <v>14.5418</v>
      </c>
    </row>
    <row r="121" spans="1:3" x14ac:dyDescent="0.2">
      <c r="A121" s="99" t="s">
        <v>972</v>
      </c>
      <c r="B121" s="99">
        <v>10.1196</v>
      </c>
      <c r="C121" s="99">
        <v>10.1995</v>
      </c>
    </row>
    <row r="122" spans="1:3" x14ac:dyDescent="0.2">
      <c r="A122" s="99" t="s">
        <v>973</v>
      </c>
      <c r="B122" s="99">
        <v>14.2895</v>
      </c>
      <c r="C122" s="99">
        <v>14.402200000000001</v>
      </c>
    </row>
    <row r="123" spans="1:3" x14ac:dyDescent="0.2">
      <c r="A123" s="99" t="s">
        <v>974</v>
      </c>
      <c r="B123" s="99">
        <v>14.2912</v>
      </c>
      <c r="C123" s="99">
        <v>14.404199999999999</v>
      </c>
    </row>
    <row r="124" spans="1:3" x14ac:dyDescent="0.2">
      <c r="A124" s="99" t="s">
        <v>975</v>
      </c>
      <c r="B124" s="99">
        <v>10.120900000000001</v>
      </c>
      <c r="C124" s="99">
        <v>10.1976</v>
      </c>
    </row>
    <row r="125" spans="1:3" x14ac:dyDescent="0.2">
      <c r="A125" s="99" t="s">
        <v>976</v>
      </c>
      <c r="B125" s="99">
        <v>14.148400000000001</v>
      </c>
      <c r="C125" s="99">
        <v>14.255800000000001</v>
      </c>
    </row>
    <row r="126" spans="1:3" x14ac:dyDescent="0.2">
      <c r="A126" s="99" t="s">
        <v>977</v>
      </c>
      <c r="B126" s="99">
        <v>11.8329</v>
      </c>
      <c r="C126" s="99">
        <v>11.914400000000001</v>
      </c>
    </row>
    <row r="127" spans="1:3" x14ac:dyDescent="0.2">
      <c r="A127" s="99" t="s">
        <v>978</v>
      </c>
      <c r="B127" s="99">
        <v>11.8329</v>
      </c>
      <c r="C127" s="99">
        <v>11.914400000000001</v>
      </c>
    </row>
    <row r="128" spans="1:3" x14ac:dyDescent="0.2">
      <c r="A128" s="99" t="s">
        <v>979</v>
      </c>
      <c r="B128" s="99">
        <v>11.764699999999999</v>
      </c>
      <c r="C128" s="99">
        <v>11.8622</v>
      </c>
    </row>
    <row r="129" spans="1:3" x14ac:dyDescent="0.2">
      <c r="A129" s="99" t="s">
        <v>980</v>
      </c>
      <c r="B129" s="99">
        <v>11.764699999999999</v>
      </c>
      <c r="C129" s="99">
        <v>11.8622</v>
      </c>
    </row>
    <row r="130" spans="1:3" x14ac:dyDescent="0.2">
      <c r="A130" s="99" t="s">
        <v>981</v>
      </c>
      <c r="B130" s="99">
        <v>11.1775</v>
      </c>
      <c r="C130" s="99">
        <v>11.4162</v>
      </c>
    </row>
    <row r="131" spans="1:3" x14ac:dyDescent="0.2">
      <c r="A131" s="99" t="s">
        <v>982</v>
      </c>
      <c r="B131" s="99">
        <v>11.1775</v>
      </c>
      <c r="C131" s="99">
        <v>11.4162</v>
      </c>
    </row>
    <row r="132" spans="1:3" x14ac:dyDescent="0.2">
      <c r="A132" s="99" t="s">
        <v>983</v>
      </c>
      <c r="B132" s="99">
        <v>10.8261</v>
      </c>
      <c r="C132" s="99">
        <v>10.971399999999999</v>
      </c>
    </row>
    <row r="133" spans="1:3" x14ac:dyDescent="0.2">
      <c r="A133" s="99" t="s">
        <v>984</v>
      </c>
      <c r="B133" s="99">
        <v>10.8261</v>
      </c>
      <c r="C133" s="99">
        <v>10.971399999999999</v>
      </c>
    </row>
    <row r="134" spans="1:3" x14ac:dyDescent="0.2">
      <c r="A134" s="99" t="s">
        <v>985</v>
      </c>
      <c r="B134" s="99">
        <v>10.370699999999999</v>
      </c>
      <c r="C134" s="99">
        <v>10.536</v>
      </c>
    </row>
    <row r="135" spans="1:3" x14ac:dyDescent="0.2">
      <c r="A135" s="99" t="s">
        <v>986</v>
      </c>
      <c r="B135" s="99">
        <v>10.370799999999999</v>
      </c>
      <c r="C135" s="99">
        <v>10.536</v>
      </c>
    </row>
    <row r="136" spans="1:3" x14ac:dyDescent="0.2">
      <c r="A136" s="99" t="s">
        <v>987</v>
      </c>
      <c r="B136" s="99">
        <v>10.367900000000001</v>
      </c>
      <c r="C136" s="99">
        <v>10.5327</v>
      </c>
    </row>
    <row r="137" spans="1:3" x14ac:dyDescent="0.2">
      <c r="A137" s="99" t="s">
        <v>988</v>
      </c>
      <c r="B137" s="99">
        <v>10.367900000000001</v>
      </c>
      <c r="C137" s="99">
        <v>10.5327</v>
      </c>
    </row>
    <row r="138" spans="1:3" x14ac:dyDescent="0.2">
      <c r="A138" s="99" t="s">
        <v>989</v>
      </c>
      <c r="B138" s="99">
        <v>10.3612</v>
      </c>
      <c r="C138" s="99">
        <v>10.539099999999999</v>
      </c>
    </row>
    <row r="139" spans="1:3" x14ac:dyDescent="0.2">
      <c r="A139" s="99" t="s">
        <v>990</v>
      </c>
      <c r="B139" s="99">
        <v>10.358499999999999</v>
      </c>
      <c r="C139" s="99">
        <v>10.536</v>
      </c>
    </row>
    <row r="140" spans="1:3" x14ac:dyDescent="0.2">
      <c r="A140" s="99" t="s">
        <v>991</v>
      </c>
      <c r="B140" s="99">
        <v>10.342499999999999</v>
      </c>
      <c r="C140" s="99">
        <v>10.517099999999999</v>
      </c>
    </row>
    <row r="141" spans="1:3" x14ac:dyDescent="0.2">
      <c r="A141" s="99" t="s">
        <v>992</v>
      </c>
      <c r="B141" s="99">
        <v>10.342499999999999</v>
      </c>
      <c r="C141" s="99">
        <v>10.517099999999999</v>
      </c>
    </row>
    <row r="142" spans="1:3" x14ac:dyDescent="0.2">
      <c r="A142" s="99" t="s">
        <v>993</v>
      </c>
      <c r="B142" s="99">
        <v>10.3399</v>
      </c>
      <c r="C142" s="99">
        <v>10.514099999999999</v>
      </c>
    </row>
    <row r="143" spans="1:3" x14ac:dyDescent="0.2">
      <c r="A143" s="99" t="s">
        <v>994</v>
      </c>
      <c r="B143" s="99">
        <v>10.3399</v>
      </c>
      <c r="C143" s="99">
        <v>10.514099999999999</v>
      </c>
    </row>
    <row r="144" spans="1:3" x14ac:dyDescent="0.2">
      <c r="A144" s="99" t="s">
        <v>995</v>
      </c>
      <c r="B144" s="99">
        <v>10.304399999999999</v>
      </c>
      <c r="C144" s="99">
        <v>10.4795</v>
      </c>
    </row>
    <row r="145" spans="1:3" x14ac:dyDescent="0.2">
      <c r="A145" s="99" t="s">
        <v>996</v>
      </c>
      <c r="B145" s="99">
        <v>10.302</v>
      </c>
      <c r="C145" s="99">
        <v>10.476599999999999</v>
      </c>
    </row>
    <row r="146" spans="1:3" x14ac:dyDescent="0.2">
      <c r="A146" s="99" t="s">
        <v>997</v>
      </c>
      <c r="B146" s="99">
        <v>10.302</v>
      </c>
      <c r="C146" s="99">
        <v>10.476599999999999</v>
      </c>
    </row>
    <row r="147" spans="1:3" x14ac:dyDescent="0.2">
      <c r="A147" s="99" t="s">
        <v>998</v>
      </c>
      <c r="B147" s="99">
        <v>10.4201</v>
      </c>
      <c r="C147" s="99">
        <v>10.598699999999999</v>
      </c>
    </row>
    <row r="148" spans="1:3" x14ac:dyDescent="0.2">
      <c r="A148" s="99" t="s">
        <v>999</v>
      </c>
      <c r="B148" s="99">
        <v>10.4201</v>
      </c>
      <c r="C148" s="99">
        <v>10.598699999999999</v>
      </c>
    </row>
    <row r="149" spans="1:3" x14ac:dyDescent="0.2">
      <c r="A149" s="99" t="s">
        <v>1000</v>
      </c>
      <c r="B149" s="99">
        <v>10.3285</v>
      </c>
      <c r="C149" s="99">
        <v>10.534599999999999</v>
      </c>
    </row>
    <row r="150" spans="1:3" x14ac:dyDescent="0.2">
      <c r="A150" s="99" t="s">
        <v>1001</v>
      </c>
      <c r="B150" s="99">
        <v>10.3284</v>
      </c>
      <c r="C150" s="99">
        <v>10.5345</v>
      </c>
    </row>
    <row r="151" spans="1:3" x14ac:dyDescent="0.2">
      <c r="A151" s="99" t="s">
        <v>1002</v>
      </c>
      <c r="B151" s="99">
        <v>10.3255</v>
      </c>
      <c r="C151" s="99">
        <v>10.5311</v>
      </c>
    </row>
    <row r="152" spans="1:3" x14ac:dyDescent="0.2">
      <c r="A152" s="99" t="s">
        <v>1003</v>
      </c>
      <c r="B152" s="99">
        <v>10.3255</v>
      </c>
      <c r="C152" s="99">
        <v>10.5311</v>
      </c>
    </row>
    <row r="153" spans="1:3" x14ac:dyDescent="0.2">
      <c r="A153" s="99" t="s">
        <v>1004</v>
      </c>
      <c r="B153" s="99">
        <v>10.229799999999999</v>
      </c>
      <c r="C153" s="99">
        <v>10.4053</v>
      </c>
    </row>
    <row r="154" spans="1:3" x14ac:dyDescent="0.2">
      <c r="A154" s="99" t="s">
        <v>1007</v>
      </c>
      <c r="B154" s="99">
        <v>10.227399999999999</v>
      </c>
      <c r="C154" s="99">
        <v>10.4024</v>
      </c>
    </row>
    <row r="155" spans="1:3" x14ac:dyDescent="0.2">
      <c r="A155" s="99" t="s">
        <v>1008</v>
      </c>
      <c r="B155" s="99">
        <v>10.227600000000001</v>
      </c>
      <c r="C155" s="99">
        <v>10.4026</v>
      </c>
    </row>
    <row r="156" spans="1:3" x14ac:dyDescent="0.2">
      <c r="A156" s="99" t="s">
        <v>1009</v>
      </c>
      <c r="B156" s="99">
        <v>10.222099999999999</v>
      </c>
      <c r="C156" s="99">
        <v>10.3934</v>
      </c>
    </row>
    <row r="157" spans="1:3" x14ac:dyDescent="0.2">
      <c r="A157" s="99" t="s">
        <v>1010</v>
      </c>
      <c r="B157" s="99">
        <v>10.219900000000001</v>
      </c>
      <c r="C157" s="99">
        <v>10.390700000000001</v>
      </c>
    </row>
    <row r="158" spans="1:3" x14ac:dyDescent="0.2">
      <c r="A158" s="99" t="s">
        <v>1011</v>
      </c>
      <c r="B158" s="99">
        <v>10.219900000000001</v>
      </c>
      <c r="C158" s="99">
        <v>10.390700000000001</v>
      </c>
    </row>
    <row r="159" spans="1:3" x14ac:dyDescent="0.2">
      <c r="A159" s="99" t="s">
        <v>1012</v>
      </c>
      <c r="B159" s="99">
        <v>10.206799999999999</v>
      </c>
      <c r="C159" s="99">
        <v>10.3827</v>
      </c>
    </row>
    <row r="160" spans="1:3" x14ac:dyDescent="0.2">
      <c r="A160" s="99" t="s">
        <v>1013</v>
      </c>
      <c r="B160" s="99">
        <v>10.2081</v>
      </c>
      <c r="C160" s="99">
        <v>10.3843</v>
      </c>
    </row>
    <row r="161" spans="1:3" x14ac:dyDescent="0.2">
      <c r="A161" s="99" t="s">
        <v>1014</v>
      </c>
      <c r="B161" s="99">
        <v>10.2059</v>
      </c>
      <c r="C161" s="99">
        <v>10.381600000000001</v>
      </c>
    </row>
    <row r="162" spans="1:3" x14ac:dyDescent="0.2">
      <c r="A162" s="99" t="s">
        <v>1015</v>
      </c>
      <c r="B162" s="99">
        <v>10.2059</v>
      </c>
      <c r="C162" s="99">
        <v>10.381600000000001</v>
      </c>
    </row>
    <row r="163" spans="1:3" x14ac:dyDescent="0.2">
      <c r="A163" s="99" t="s">
        <v>1016</v>
      </c>
      <c r="B163" s="99">
        <v>10.232100000000001</v>
      </c>
      <c r="C163" s="99">
        <v>10.4039</v>
      </c>
    </row>
    <row r="164" spans="1:3" x14ac:dyDescent="0.2">
      <c r="A164" s="99" t="s">
        <v>1017</v>
      </c>
      <c r="B164" s="99">
        <v>10.229900000000001</v>
      </c>
      <c r="C164" s="99">
        <v>10.401199999999999</v>
      </c>
    </row>
    <row r="165" spans="1:3" x14ac:dyDescent="0.2">
      <c r="A165" s="99" t="s">
        <v>1018</v>
      </c>
      <c r="B165" s="99">
        <v>9.9585000000000008</v>
      </c>
      <c r="C165" s="99">
        <v>10.133699999999999</v>
      </c>
    </row>
    <row r="166" spans="1:3" x14ac:dyDescent="0.2">
      <c r="A166" s="99" t="s">
        <v>1019</v>
      </c>
      <c r="B166" s="99">
        <v>9.9585000000000008</v>
      </c>
      <c r="C166" s="99">
        <v>10.133699999999999</v>
      </c>
    </row>
    <row r="167" spans="1:3" x14ac:dyDescent="0.2">
      <c r="A167" s="99" t="s">
        <v>1020</v>
      </c>
      <c r="B167" s="99">
        <v>9.9573999999999998</v>
      </c>
      <c r="C167" s="99">
        <v>10.132300000000001</v>
      </c>
    </row>
    <row r="168" spans="1:3" x14ac:dyDescent="0.2">
      <c r="A168" s="99" t="s">
        <v>1021</v>
      </c>
      <c r="B168" s="99">
        <v>9.9573999999999998</v>
      </c>
      <c r="C168" s="99">
        <v>10.132300000000001</v>
      </c>
    </row>
    <row r="169" spans="1:3" x14ac:dyDescent="0.2">
      <c r="A169" s="99" t="s">
        <v>1022</v>
      </c>
      <c r="B169" s="99">
        <v>10.057700000000001</v>
      </c>
      <c r="C169" s="99">
        <v>10.238799999999999</v>
      </c>
    </row>
    <row r="170" spans="1:3" x14ac:dyDescent="0.2">
      <c r="A170" s="99" t="s">
        <v>1023</v>
      </c>
      <c r="B170" s="99">
        <v>10.057700000000001</v>
      </c>
      <c r="C170" s="99">
        <v>10.238799999999999</v>
      </c>
    </row>
    <row r="171" spans="1:3" x14ac:dyDescent="0.2">
      <c r="A171" s="99" t="s">
        <v>1024</v>
      </c>
      <c r="B171" s="99">
        <v>10.0572</v>
      </c>
      <c r="C171" s="99">
        <v>10.2379</v>
      </c>
    </row>
    <row r="172" spans="1:3" x14ac:dyDescent="0.2">
      <c r="A172" s="99" t="s">
        <v>1025</v>
      </c>
      <c r="B172" s="99">
        <v>10.0572</v>
      </c>
      <c r="C172" s="99">
        <v>10.2379</v>
      </c>
    </row>
    <row r="173" spans="1:3" x14ac:dyDescent="0.2">
      <c r="A173" s="99" t="s">
        <v>1026</v>
      </c>
      <c r="B173" s="99">
        <v>10.0467</v>
      </c>
      <c r="C173" s="99">
        <v>10.2242</v>
      </c>
    </row>
    <row r="174" spans="1:3" x14ac:dyDescent="0.2">
      <c r="A174" s="99" t="s">
        <v>1027</v>
      </c>
      <c r="B174" s="99">
        <v>10.0467</v>
      </c>
      <c r="C174" s="99">
        <v>10.2242</v>
      </c>
    </row>
    <row r="175" spans="1:3" x14ac:dyDescent="0.2">
      <c r="A175" s="99" t="s">
        <v>1028</v>
      </c>
      <c r="B175" s="99">
        <v>10.0463</v>
      </c>
      <c r="C175" s="99">
        <v>10.2234</v>
      </c>
    </row>
    <row r="176" spans="1:3" x14ac:dyDescent="0.2">
      <c r="A176" s="99" t="s">
        <v>1029</v>
      </c>
      <c r="B176" s="99">
        <v>10.0463</v>
      </c>
      <c r="C176" s="99">
        <v>10.2234</v>
      </c>
    </row>
    <row r="177" spans="1:3" x14ac:dyDescent="0.2">
      <c r="A177" s="99" t="s">
        <v>1030</v>
      </c>
      <c r="B177" s="99">
        <v>10.0662</v>
      </c>
      <c r="C177" s="99">
        <v>10.236000000000001</v>
      </c>
    </row>
    <row r="178" spans="1:3" x14ac:dyDescent="0.2">
      <c r="A178" s="99" t="s">
        <v>1031</v>
      </c>
      <c r="B178" s="99">
        <v>10.0662</v>
      </c>
      <c r="C178" s="99">
        <v>10.236000000000001</v>
      </c>
    </row>
    <row r="179" spans="1:3" x14ac:dyDescent="0.2">
      <c r="A179" s="99" t="s">
        <v>1032</v>
      </c>
      <c r="B179" s="99">
        <v>10.065799999999999</v>
      </c>
      <c r="C179" s="99">
        <v>10.235200000000001</v>
      </c>
    </row>
    <row r="180" spans="1:3" x14ac:dyDescent="0.2">
      <c r="A180" s="99" t="s">
        <v>1033</v>
      </c>
      <c r="B180" s="99">
        <v>10.065799999999999</v>
      </c>
      <c r="C180" s="99">
        <v>10.235200000000001</v>
      </c>
    </row>
    <row r="181" spans="1:3" x14ac:dyDescent="0.2">
      <c r="A181" s="99" t="s">
        <v>1034</v>
      </c>
      <c r="B181" s="99">
        <v>9.9504999999999999</v>
      </c>
      <c r="C181" s="99">
        <v>10.1807</v>
      </c>
    </row>
    <row r="182" spans="1:3" x14ac:dyDescent="0.2">
      <c r="A182" s="99" t="s">
        <v>1035</v>
      </c>
      <c r="B182" s="99">
        <v>9.9502000000000006</v>
      </c>
      <c r="C182" s="99">
        <v>10.1799</v>
      </c>
    </row>
    <row r="183" spans="1:3" x14ac:dyDescent="0.2">
      <c r="A183" s="99" t="s">
        <v>1036</v>
      </c>
      <c r="B183" s="99">
        <v>9.9502000000000006</v>
      </c>
      <c r="C183" s="99">
        <v>10.1799</v>
      </c>
    </row>
    <row r="184" spans="1:3" x14ac:dyDescent="0.2">
      <c r="A184" s="99" t="s">
        <v>1037</v>
      </c>
      <c r="B184" s="99">
        <v>10.024699999999999</v>
      </c>
      <c r="C184" s="99">
        <v>10.2036</v>
      </c>
    </row>
    <row r="185" spans="1:3" x14ac:dyDescent="0.2">
      <c r="A185" s="99" t="s">
        <v>1038</v>
      </c>
      <c r="B185" s="99">
        <v>10.024699999999999</v>
      </c>
      <c r="C185" s="99">
        <v>10.2036</v>
      </c>
    </row>
    <row r="186" spans="1:3" x14ac:dyDescent="0.2">
      <c r="A186" s="99" t="s">
        <v>1039</v>
      </c>
      <c r="B186" s="99">
        <v>10.0244</v>
      </c>
      <c r="C186" s="99">
        <v>10.2028</v>
      </c>
    </row>
    <row r="187" spans="1:3" x14ac:dyDescent="0.2">
      <c r="A187" s="99" t="s">
        <v>1040</v>
      </c>
      <c r="B187" s="99">
        <v>9.9911999999999992</v>
      </c>
      <c r="C187" s="99">
        <v>10.185600000000001</v>
      </c>
    </row>
    <row r="188" spans="1:3" x14ac:dyDescent="0.2">
      <c r="A188" s="99" t="s">
        <v>1041</v>
      </c>
      <c r="B188" s="99">
        <v>9.9911999999999992</v>
      </c>
      <c r="C188" s="99">
        <v>10.185600000000001</v>
      </c>
    </row>
    <row r="189" spans="1:3" x14ac:dyDescent="0.2">
      <c r="A189" s="99" t="s">
        <v>1042</v>
      </c>
      <c r="B189" s="99">
        <v>9.9908999999999999</v>
      </c>
      <c r="C189" s="99">
        <v>10.184900000000001</v>
      </c>
    </row>
    <row r="190" spans="1:3" x14ac:dyDescent="0.2">
      <c r="A190" s="99" t="s">
        <v>1043</v>
      </c>
      <c r="B190" s="99">
        <v>9.9908999999999999</v>
      </c>
      <c r="C190" s="99">
        <v>10.184900000000001</v>
      </c>
    </row>
    <row r="191" spans="1:3" x14ac:dyDescent="0.2">
      <c r="A191" s="99" t="s">
        <v>1044</v>
      </c>
      <c r="B191" s="99">
        <v>10.011900000000001</v>
      </c>
      <c r="C191" s="99">
        <v>10.206</v>
      </c>
    </row>
    <row r="192" spans="1:3" x14ac:dyDescent="0.2">
      <c r="A192" s="99" t="s">
        <v>1045</v>
      </c>
      <c r="B192" s="99">
        <v>10.011699999999999</v>
      </c>
      <c r="C192" s="99">
        <v>10.205399999999999</v>
      </c>
    </row>
    <row r="193" spans="1:3" x14ac:dyDescent="0.2">
      <c r="A193" s="99" t="s">
        <v>1045</v>
      </c>
      <c r="B193" s="99">
        <v>10.011699999999999</v>
      </c>
      <c r="C193" s="99">
        <v>10.205299999999999</v>
      </c>
    </row>
    <row r="194" spans="1:3" x14ac:dyDescent="0.2">
      <c r="A194" s="99" t="s">
        <v>1046</v>
      </c>
      <c r="B194" s="99">
        <v>9.9954999999999998</v>
      </c>
      <c r="C194" s="99">
        <v>10.190300000000001</v>
      </c>
    </row>
    <row r="195" spans="1:3" x14ac:dyDescent="0.2">
      <c r="A195" s="99" t="s">
        <v>1047</v>
      </c>
      <c r="B195" s="99">
        <v>9.9954000000000001</v>
      </c>
      <c r="C195" s="99">
        <v>10.1897</v>
      </c>
    </row>
    <row r="196" spans="1:3" x14ac:dyDescent="0.2">
      <c r="A196" s="99" t="s">
        <v>1047</v>
      </c>
      <c r="B196" s="99">
        <v>9.9954000000000001</v>
      </c>
      <c r="C196" s="99">
        <v>10.1897</v>
      </c>
    </row>
    <row r="197" spans="1:3" x14ac:dyDescent="0.2">
      <c r="A197" s="99" t="s">
        <v>1048</v>
      </c>
      <c r="B197" s="100" t="s">
        <v>870</v>
      </c>
      <c r="C197" s="99">
        <v>10.1685</v>
      </c>
    </row>
    <row r="198" spans="1:3" x14ac:dyDescent="0.2">
      <c r="A198" s="99" t="s">
        <v>1049</v>
      </c>
      <c r="B198" s="100" t="s">
        <v>870</v>
      </c>
      <c r="C198" s="99">
        <v>10.1685</v>
      </c>
    </row>
    <row r="199" spans="1:3" x14ac:dyDescent="0.2">
      <c r="A199" s="99" t="s">
        <v>1050</v>
      </c>
      <c r="B199" s="100" t="s">
        <v>870</v>
      </c>
      <c r="C199" s="99">
        <v>10.168100000000001</v>
      </c>
    </row>
    <row r="200" spans="1:3" x14ac:dyDescent="0.2">
      <c r="A200" s="99" t="s">
        <v>1051</v>
      </c>
      <c r="B200" s="100" t="s">
        <v>870</v>
      </c>
      <c r="C200" s="99">
        <v>10.168100000000001</v>
      </c>
    </row>
    <row r="201" spans="1:3" x14ac:dyDescent="0.2">
      <c r="A201" s="99" t="s">
        <v>1052</v>
      </c>
      <c r="B201" s="99">
        <v>10.0114</v>
      </c>
      <c r="C201" s="99">
        <v>10.196199999999999</v>
      </c>
    </row>
    <row r="202" spans="1:3" x14ac:dyDescent="0.2">
      <c r="A202" s="99" t="s">
        <v>1053</v>
      </c>
      <c r="B202" s="99">
        <v>10.0114</v>
      </c>
      <c r="C202" s="99">
        <v>10.196199999999999</v>
      </c>
    </row>
    <row r="203" spans="1:3" x14ac:dyDescent="0.2">
      <c r="A203" s="99" t="s">
        <v>1054</v>
      </c>
      <c r="B203" s="99">
        <v>10.0114</v>
      </c>
      <c r="C203" s="99">
        <v>10.1957</v>
      </c>
    </row>
    <row r="204" spans="1:3" x14ac:dyDescent="0.2">
      <c r="A204" s="99" t="s">
        <v>1055</v>
      </c>
      <c r="B204" s="99">
        <v>10.0114</v>
      </c>
      <c r="C204" s="99">
        <v>10.1958</v>
      </c>
    </row>
    <row r="205" spans="1:3" x14ac:dyDescent="0.2">
      <c r="A205" s="99" t="s">
        <v>1056</v>
      </c>
      <c r="B205" s="100" t="s">
        <v>870</v>
      </c>
      <c r="C205" s="99">
        <v>10.1448</v>
      </c>
    </row>
    <row r="206" spans="1:3" x14ac:dyDescent="0.2">
      <c r="A206" s="99" t="s">
        <v>1057</v>
      </c>
      <c r="B206" s="100" t="s">
        <v>870</v>
      </c>
      <c r="C206" s="99">
        <v>10.1448</v>
      </c>
    </row>
    <row r="207" spans="1:3" x14ac:dyDescent="0.2">
      <c r="A207" s="99" t="s">
        <v>1058</v>
      </c>
      <c r="B207" s="100" t="s">
        <v>870</v>
      </c>
      <c r="C207" s="99">
        <v>10.144399999999999</v>
      </c>
    </row>
    <row r="208" spans="1:3" x14ac:dyDescent="0.2">
      <c r="A208" s="99" t="s">
        <v>1059</v>
      </c>
      <c r="B208" s="100" t="s">
        <v>870</v>
      </c>
      <c r="C208" s="99">
        <v>10.144399999999999</v>
      </c>
    </row>
    <row r="209" spans="1:3" x14ac:dyDescent="0.2">
      <c r="A209" s="99" t="s">
        <v>1060</v>
      </c>
      <c r="B209" s="100" t="s">
        <v>870</v>
      </c>
      <c r="C209" s="99">
        <v>10.1234</v>
      </c>
    </row>
    <row r="210" spans="1:3" x14ac:dyDescent="0.2">
      <c r="A210" s="99" t="s">
        <v>1061</v>
      </c>
      <c r="B210" s="100" t="s">
        <v>870</v>
      </c>
      <c r="C210" s="99">
        <v>10.1233</v>
      </c>
    </row>
    <row r="211" spans="1:3" x14ac:dyDescent="0.2">
      <c r="A211" s="99" t="s">
        <v>1062</v>
      </c>
      <c r="B211" s="100" t="s">
        <v>870</v>
      </c>
      <c r="C211" s="99">
        <v>10.122999999999999</v>
      </c>
    </row>
    <row r="212" spans="1:3" x14ac:dyDescent="0.2">
      <c r="A212" s="99" t="s">
        <v>1063</v>
      </c>
      <c r="B212" s="100" t="s">
        <v>870</v>
      </c>
      <c r="C212" s="99">
        <v>10.122999999999999</v>
      </c>
    </row>
    <row r="213" spans="1:3" x14ac:dyDescent="0.2">
      <c r="A213" s="99" t="s">
        <v>1064</v>
      </c>
      <c r="B213" s="100" t="s">
        <v>870</v>
      </c>
      <c r="C213" s="99">
        <v>10.117000000000001</v>
      </c>
    </row>
    <row r="214" spans="1:3" x14ac:dyDescent="0.2">
      <c r="A214" s="99" t="s">
        <v>1065</v>
      </c>
      <c r="B214" s="100" t="s">
        <v>870</v>
      </c>
      <c r="C214" s="99">
        <v>10.117000000000001</v>
      </c>
    </row>
    <row r="215" spans="1:3" x14ac:dyDescent="0.2">
      <c r="A215" s="99" t="s">
        <v>1066</v>
      </c>
      <c r="B215" s="100" t="s">
        <v>870</v>
      </c>
      <c r="C215" s="99">
        <v>10.1167</v>
      </c>
    </row>
    <row r="216" spans="1:3" x14ac:dyDescent="0.2">
      <c r="A216" s="99" t="s">
        <v>1067</v>
      </c>
      <c r="B216" s="100" t="s">
        <v>870</v>
      </c>
      <c r="C216" s="99">
        <v>10.1167</v>
      </c>
    </row>
    <row r="217" spans="1:3" x14ac:dyDescent="0.2">
      <c r="A217" s="99" t="s">
        <v>1068</v>
      </c>
      <c r="B217" s="100" t="s">
        <v>870</v>
      </c>
      <c r="C217" s="99">
        <v>10.1015</v>
      </c>
    </row>
    <row r="218" spans="1:3" x14ac:dyDescent="0.2">
      <c r="A218" s="99" t="s">
        <v>1069</v>
      </c>
      <c r="B218" s="100" t="s">
        <v>870</v>
      </c>
      <c r="C218" s="99">
        <v>10.1015</v>
      </c>
    </row>
    <row r="219" spans="1:3" x14ac:dyDescent="0.2">
      <c r="A219" s="99" t="s">
        <v>1070</v>
      </c>
      <c r="B219" s="100" t="s">
        <v>870</v>
      </c>
      <c r="C219" s="99">
        <v>10.1012</v>
      </c>
    </row>
    <row r="220" spans="1:3" x14ac:dyDescent="0.2">
      <c r="A220" s="99" t="s">
        <v>1071</v>
      </c>
      <c r="B220" s="100" t="s">
        <v>870</v>
      </c>
      <c r="C220" s="99">
        <v>10.1012</v>
      </c>
    </row>
    <row r="221" spans="1:3" x14ac:dyDescent="0.2">
      <c r="A221" s="99" t="s">
        <v>1072</v>
      </c>
      <c r="B221" s="100" t="s">
        <v>870</v>
      </c>
      <c r="C221" s="99">
        <v>10.0585</v>
      </c>
    </row>
    <row r="222" spans="1:3" x14ac:dyDescent="0.2">
      <c r="A222" s="99" t="s">
        <v>1073</v>
      </c>
      <c r="B222" s="100" t="s">
        <v>870</v>
      </c>
      <c r="C222" s="99">
        <v>10.0585</v>
      </c>
    </row>
    <row r="223" spans="1:3" x14ac:dyDescent="0.2">
      <c r="A223" s="99" t="s">
        <v>1074</v>
      </c>
      <c r="B223" s="100" t="s">
        <v>870</v>
      </c>
      <c r="C223" s="99">
        <v>10.058299999999999</v>
      </c>
    </row>
    <row r="224" spans="1:3" x14ac:dyDescent="0.2">
      <c r="A224" s="99" t="s">
        <v>1075</v>
      </c>
      <c r="B224" s="100" t="s">
        <v>870</v>
      </c>
      <c r="C224" s="99">
        <v>10.058400000000001</v>
      </c>
    </row>
    <row r="225" spans="1:3" x14ac:dyDescent="0.2">
      <c r="A225" s="99" t="s">
        <v>1076</v>
      </c>
      <c r="B225" s="100" t="s">
        <v>870</v>
      </c>
      <c r="C225" s="99">
        <v>10.0921</v>
      </c>
    </row>
    <row r="226" spans="1:3" x14ac:dyDescent="0.2">
      <c r="A226" s="99" t="s">
        <v>1077</v>
      </c>
      <c r="B226" s="100" t="s">
        <v>870</v>
      </c>
      <c r="C226" s="99">
        <v>10.0921</v>
      </c>
    </row>
    <row r="227" spans="1:3" x14ac:dyDescent="0.2">
      <c r="A227" s="99" t="s">
        <v>1078</v>
      </c>
      <c r="B227" s="100" t="s">
        <v>870</v>
      </c>
      <c r="C227" s="99">
        <v>10.091900000000001</v>
      </c>
    </row>
    <row r="228" spans="1:3" x14ac:dyDescent="0.2">
      <c r="A228" s="99" t="s">
        <v>1079</v>
      </c>
      <c r="B228" s="100" t="s">
        <v>870</v>
      </c>
      <c r="C228" s="99">
        <v>10.091900000000001</v>
      </c>
    </row>
    <row r="229" spans="1:3" x14ac:dyDescent="0.2">
      <c r="A229" s="99" t="s">
        <v>1080</v>
      </c>
      <c r="B229" s="99">
        <v>14.1325</v>
      </c>
      <c r="C229" s="99">
        <v>13.8515</v>
      </c>
    </row>
    <row r="230" spans="1:3" x14ac:dyDescent="0.2">
      <c r="A230" s="99" t="s">
        <v>1081</v>
      </c>
      <c r="B230" s="99">
        <v>14.132300000000001</v>
      </c>
      <c r="C230" s="99">
        <v>13.8513</v>
      </c>
    </row>
    <row r="231" spans="1:3" x14ac:dyDescent="0.2">
      <c r="A231" s="99" t="s">
        <v>1082</v>
      </c>
      <c r="B231" s="99">
        <v>14.166399999999999</v>
      </c>
      <c r="C231" s="99">
        <v>13.8887</v>
      </c>
    </row>
    <row r="232" spans="1:3" x14ac:dyDescent="0.2">
      <c r="A232" s="99" t="s">
        <v>1083</v>
      </c>
      <c r="B232" s="99">
        <v>14.1653</v>
      </c>
      <c r="C232" s="99">
        <v>13.887700000000001</v>
      </c>
    </row>
    <row r="233" spans="1:3" x14ac:dyDescent="0.2">
      <c r="A233" s="99" t="s">
        <v>1084</v>
      </c>
      <c r="B233" s="99">
        <v>17.701000000000001</v>
      </c>
      <c r="C233" s="99">
        <v>18.251999999999999</v>
      </c>
    </row>
    <row r="234" spans="1:3" x14ac:dyDescent="0.2">
      <c r="A234" s="99" t="s">
        <v>1085</v>
      </c>
      <c r="B234" s="99">
        <v>17.783999999999999</v>
      </c>
      <c r="C234" s="99">
        <v>18.346</v>
      </c>
    </row>
    <row r="235" spans="1:3" x14ac:dyDescent="0.2">
      <c r="A235" s="99" t="s">
        <v>1086</v>
      </c>
      <c r="B235" s="99">
        <v>207.39340000000001</v>
      </c>
      <c r="C235" s="99">
        <v>222.27969999999999</v>
      </c>
    </row>
    <row r="236" spans="1:3" x14ac:dyDescent="0.2">
      <c r="A236" s="99" t="s">
        <v>1087</v>
      </c>
      <c r="B236" s="99">
        <v>16.672000000000001</v>
      </c>
      <c r="C236" s="99">
        <v>17.257000000000001</v>
      </c>
    </row>
    <row r="237" spans="1:3" x14ac:dyDescent="0.2">
      <c r="A237" s="99" t="s">
        <v>1088</v>
      </c>
      <c r="B237" s="99">
        <v>22.02</v>
      </c>
      <c r="C237" s="99">
        <v>22.792999999999999</v>
      </c>
    </row>
    <row r="238" spans="1:3" x14ac:dyDescent="0.2">
      <c r="A238" s="99" t="s">
        <v>1089</v>
      </c>
      <c r="B238" s="99">
        <v>16.795999999999999</v>
      </c>
      <c r="C238" s="99">
        <v>17.393999999999998</v>
      </c>
    </row>
    <row r="239" spans="1:3" x14ac:dyDescent="0.2">
      <c r="A239" s="99" t="s">
        <v>1090</v>
      </c>
      <c r="B239" s="99">
        <v>22.096</v>
      </c>
      <c r="C239" s="99">
        <v>22.882999999999999</v>
      </c>
    </row>
    <row r="240" spans="1:3" x14ac:dyDescent="0.2">
      <c r="A240" s="99" t="s">
        <v>1091</v>
      </c>
      <c r="B240" s="99">
        <v>10.6708</v>
      </c>
      <c r="C240" s="99">
        <v>10.6898</v>
      </c>
    </row>
    <row r="241" spans="1:3" x14ac:dyDescent="0.2">
      <c r="A241" s="99" t="s">
        <v>1092</v>
      </c>
      <c r="B241" s="99">
        <v>17.8935</v>
      </c>
      <c r="C241" s="99">
        <v>18.049199999999999</v>
      </c>
    </row>
    <row r="242" spans="1:3" x14ac:dyDescent="0.2">
      <c r="A242" s="99" t="s">
        <v>1093</v>
      </c>
      <c r="B242" s="99">
        <v>10.6995</v>
      </c>
      <c r="C242" s="99">
        <v>10.719099999999999</v>
      </c>
    </row>
    <row r="243" spans="1:3" x14ac:dyDescent="0.2">
      <c r="A243" s="99" t="s">
        <v>1094</v>
      </c>
      <c r="B243" s="99">
        <v>17.9361</v>
      </c>
      <c r="C243" s="99">
        <v>18.098500000000001</v>
      </c>
    </row>
    <row r="244" spans="1:3" x14ac:dyDescent="0.2">
      <c r="A244" s="99" t="s">
        <v>1095</v>
      </c>
      <c r="B244" s="99">
        <v>9.8640000000000008</v>
      </c>
      <c r="C244" s="99">
        <v>10.297000000000001</v>
      </c>
    </row>
    <row r="245" spans="1:3" x14ac:dyDescent="0.2">
      <c r="A245" s="99" t="s">
        <v>1096</v>
      </c>
      <c r="B245" s="99">
        <v>16.108000000000001</v>
      </c>
      <c r="C245" s="99">
        <v>16.815999999999999</v>
      </c>
    </row>
    <row r="246" spans="1:3" x14ac:dyDescent="0.2">
      <c r="A246" s="99" t="s">
        <v>1097</v>
      </c>
      <c r="B246" s="99">
        <v>9.9149999999999991</v>
      </c>
      <c r="C246" s="99">
        <v>10.353999999999999</v>
      </c>
    </row>
    <row r="247" spans="1:3" x14ac:dyDescent="0.2">
      <c r="A247" s="99" t="s">
        <v>1098</v>
      </c>
      <c r="B247" s="99">
        <v>16.359000000000002</v>
      </c>
      <c r="C247" s="99">
        <v>17.082999999999998</v>
      </c>
    </row>
    <row r="248" spans="1:3" x14ac:dyDescent="0.2">
      <c r="A248" s="99" t="s">
        <v>1099</v>
      </c>
      <c r="B248" s="99">
        <v>8.8970000000000002</v>
      </c>
      <c r="C248" s="99">
        <v>9.5350000000000001</v>
      </c>
    </row>
    <row r="249" spans="1:3" x14ac:dyDescent="0.2">
      <c r="A249" s="99" t="s">
        <v>1100</v>
      </c>
      <c r="B249" s="99">
        <v>9.9619999999999997</v>
      </c>
      <c r="C249" s="99">
        <v>10.677</v>
      </c>
    </row>
    <row r="250" spans="1:3" x14ac:dyDescent="0.2">
      <c r="A250" s="99" t="s">
        <v>1101</v>
      </c>
      <c r="B250" s="99">
        <v>8.9329999999999998</v>
      </c>
      <c r="C250" s="99">
        <v>9.577</v>
      </c>
    </row>
    <row r="251" spans="1:3" x14ac:dyDescent="0.2">
      <c r="A251" s="99" t="s">
        <v>1102</v>
      </c>
      <c r="B251" s="99">
        <v>9.9969999999999999</v>
      </c>
      <c r="C251" s="99">
        <v>10.718</v>
      </c>
    </row>
    <row r="252" spans="1:3" x14ac:dyDescent="0.2">
      <c r="A252" s="99" t="s">
        <v>1103</v>
      </c>
      <c r="B252" s="99">
        <v>33.67</v>
      </c>
      <c r="C252" s="99">
        <v>35.192</v>
      </c>
    </row>
    <row r="253" spans="1:3" x14ac:dyDescent="0.2">
      <c r="A253" s="99" t="s">
        <v>1104</v>
      </c>
      <c r="B253" s="99">
        <v>34.588999999999999</v>
      </c>
      <c r="C253" s="99">
        <v>36.152999999999999</v>
      </c>
    </row>
    <row r="254" spans="1:3" x14ac:dyDescent="0.2">
      <c r="A254" s="99" t="s">
        <v>1105</v>
      </c>
      <c r="B254" s="99">
        <v>33.997</v>
      </c>
      <c r="C254" s="99">
        <v>35.536000000000001</v>
      </c>
    </row>
    <row r="255" spans="1:3" x14ac:dyDescent="0.2">
      <c r="A255" s="99" t="s">
        <v>1106</v>
      </c>
      <c r="B255" s="99">
        <v>34.639000000000003</v>
      </c>
      <c r="C255" s="99">
        <v>36.207000000000001</v>
      </c>
    </row>
    <row r="256" spans="1:3" x14ac:dyDescent="0.2">
      <c r="A256" s="99" t="s">
        <v>1107</v>
      </c>
      <c r="B256" s="99">
        <v>13.624000000000001</v>
      </c>
      <c r="C256" s="99">
        <v>13.72</v>
      </c>
    </row>
    <row r="257" spans="1:3" x14ac:dyDescent="0.2">
      <c r="A257" s="99" t="s">
        <v>1108</v>
      </c>
      <c r="B257" s="99">
        <v>13.625</v>
      </c>
      <c r="C257" s="99">
        <v>13.721</v>
      </c>
    </row>
    <row r="258" spans="1:3" x14ac:dyDescent="0.2">
      <c r="A258" s="99" t="s">
        <v>1109</v>
      </c>
      <c r="B258" s="99">
        <v>13.711</v>
      </c>
      <c r="C258" s="99">
        <v>13.814</v>
      </c>
    </row>
    <row r="259" spans="1:3" x14ac:dyDescent="0.2">
      <c r="A259" s="99" t="s">
        <v>1110</v>
      </c>
      <c r="B259" s="99">
        <v>13.667</v>
      </c>
      <c r="C259" s="99">
        <v>13.769</v>
      </c>
    </row>
    <row r="260" spans="1:3" x14ac:dyDescent="0.2">
      <c r="A260" s="99" t="s">
        <v>1111</v>
      </c>
      <c r="B260" s="99">
        <v>3120.4549999999999</v>
      </c>
      <c r="C260" s="99">
        <v>2822.7062000000001</v>
      </c>
    </row>
    <row r="261" spans="1:3" x14ac:dyDescent="0.2">
      <c r="A261" s="99" t="s">
        <v>1112</v>
      </c>
      <c r="B261" s="99">
        <v>27.068000000000001</v>
      </c>
      <c r="C261" s="99">
        <v>28.405999999999999</v>
      </c>
    </row>
    <row r="262" spans="1:3" x14ac:dyDescent="0.2">
      <c r="A262" s="99" t="s">
        <v>1113</v>
      </c>
      <c r="B262" s="99">
        <v>98.06</v>
      </c>
      <c r="C262" s="99">
        <v>102.907</v>
      </c>
    </row>
    <row r="263" spans="1:3" x14ac:dyDescent="0.2">
      <c r="A263" s="99" t="s">
        <v>1114</v>
      </c>
      <c r="B263" s="99">
        <v>27.187000000000001</v>
      </c>
      <c r="C263" s="99">
        <v>28.539000000000001</v>
      </c>
    </row>
    <row r="264" spans="1:3" x14ac:dyDescent="0.2">
      <c r="A264" s="99" t="s">
        <v>1115</v>
      </c>
      <c r="B264" s="99">
        <v>98.466999999999999</v>
      </c>
      <c r="C264" s="99">
        <v>103.36499999999999</v>
      </c>
    </row>
    <row r="265" spans="1:3" x14ac:dyDescent="0.2">
      <c r="A265" s="99" t="s">
        <v>1116</v>
      </c>
      <c r="B265" s="99">
        <v>14.242000000000001</v>
      </c>
      <c r="C265" s="99">
        <v>14.794</v>
      </c>
    </row>
    <row r="266" spans="1:3" x14ac:dyDescent="0.2">
      <c r="A266" s="99" t="s">
        <v>1117</v>
      </c>
      <c r="B266" s="99">
        <v>45.692999999999998</v>
      </c>
      <c r="C266" s="99">
        <v>47.463000000000001</v>
      </c>
    </row>
    <row r="267" spans="1:3" x14ac:dyDescent="0.2">
      <c r="A267" s="99" t="s">
        <v>1118</v>
      </c>
      <c r="B267" s="99">
        <v>14.298</v>
      </c>
      <c r="C267" s="99">
        <v>14.856999999999999</v>
      </c>
    </row>
    <row r="268" spans="1:3" x14ac:dyDescent="0.2">
      <c r="A268" s="99" t="s">
        <v>1119</v>
      </c>
      <c r="B268" s="99">
        <v>45.866</v>
      </c>
      <c r="C268" s="99">
        <v>47.661000000000001</v>
      </c>
    </row>
    <row r="269" spans="1:3" x14ac:dyDescent="0.2">
      <c r="A269" s="99" t="s">
        <v>1120</v>
      </c>
      <c r="B269" s="99">
        <v>13.875999999999999</v>
      </c>
      <c r="C269" s="99">
        <v>14.92</v>
      </c>
    </row>
    <row r="270" spans="1:3" x14ac:dyDescent="0.2">
      <c r="A270" s="99" t="s">
        <v>1121</v>
      </c>
      <c r="B270" s="99">
        <v>21.992999999999999</v>
      </c>
      <c r="C270" s="99">
        <v>23.65</v>
      </c>
    </row>
    <row r="271" spans="1:3" x14ac:dyDescent="0.2">
      <c r="A271" s="99" t="s">
        <v>1122</v>
      </c>
      <c r="B271" s="99">
        <v>13.957000000000001</v>
      </c>
      <c r="C271" s="99">
        <v>15.016</v>
      </c>
    </row>
    <row r="272" spans="1:3" x14ac:dyDescent="0.2">
      <c r="A272" s="99" t="s">
        <v>1123</v>
      </c>
      <c r="B272" s="99">
        <v>22.113</v>
      </c>
      <c r="C272" s="99">
        <v>23.79</v>
      </c>
    </row>
    <row r="273" spans="1:3" x14ac:dyDescent="0.2">
      <c r="A273" s="99" t="s">
        <v>1124</v>
      </c>
      <c r="B273" s="99">
        <v>557.19560000000001</v>
      </c>
      <c r="C273" s="99">
        <v>584.5865</v>
      </c>
    </row>
    <row r="274" spans="1:3" x14ac:dyDescent="0.2">
      <c r="A274" s="99" t="s">
        <v>1125</v>
      </c>
      <c r="B274" s="99">
        <v>10.852</v>
      </c>
      <c r="C274" s="99">
        <v>11.314</v>
      </c>
    </row>
    <row r="275" spans="1:3" x14ac:dyDescent="0.2">
      <c r="A275" s="99" t="s">
        <v>1126</v>
      </c>
      <c r="B275" s="99">
        <v>12.022</v>
      </c>
      <c r="C275" s="99">
        <v>12.532999999999999</v>
      </c>
    </row>
    <row r="276" spans="1:3" x14ac:dyDescent="0.2">
      <c r="A276" s="99" t="s">
        <v>1127</v>
      </c>
      <c r="B276" s="99">
        <v>10.907</v>
      </c>
      <c r="C276" s="99">
        <v>11.375999999999999</v>
      </c>
    </row>
    <row r="277" spans="1:3" x14ac:dyDescent="0.2">
      <c r="A277" s="99" t="s">
        <v>1128</v>
      </c>
      <c r="B277" s="99">
        <v>12.086</v>
      </c>
      <c r="C277" s="99">
        <v>12.606</v>
      </c>
    </row>
    <row r="278" spans="1:3" x14ac:dyDescent="0.2">
      <c r="A278" s="99" t="s">
        <v>1129</v>
      </c>
      <c r="B278" s="99">
        <v>188.82390000000001</v>
      </c>
      <c r="C278" s="99">
        <v>196.7002</v>
      </c>
    </row>
  </sheetData>
  <customSheetViews>
    <customSheetView guid="{A86ADA93-E1B8-41D6-BE06-75F0585B8915}" showRuler="0">
      <selection activeCell="A29" sqref="A29"/>
      <pageMargins left="0.75" right="0.75" top="1" bottom="1" header="0.5" footer="0.5"/>
      <pageSetup paperSize="9" orientation="portrait" verticalDpi="0" r:id="rId1"/>
      <headerFooter alignWithMargins="0"/>
    </customSheetView>
    <customSheetView guid="{BEB33F25-4342-4C1F-9006-498BA586A2C5}" showRuler="0">
      <selection activeCell="D28" sqref="D28"/>
      <pageMargins left="0.75" right="0.75" top="1" bottom="1" header="0.5" footer="0.5"/>
      <pageSetup paperSize="9" orientation="portrait" verticalDpi="0" r:id="rId2"/>
      <headerFooter alignWithMargins="0"/>
    </customSheetView>
  </customSheetViews>
  <phoneticPr fontId="2" type="noConversion"/>
  <pageMargins left="0.75" right="0.75" top="1" bottom="1" header="0.5" footer="0.5"/>
  <pageSetup paperSize="9" orientation="portrait" verticalDpi="0" r:id="rId3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94"/>
  <sheetViews>
    <sheetView zoomScale="85" workbookViewId="0">
      <selection activeCell="A11" sqref="A11"/>
    </sheetView>
  </sheetViews>
  <sheetFormatPr defaultRowHeight="12.75" x14ac:dyDescent="0.2"/>
  <cols>
    <col min="1" max="1" width="31" bestFit="1" customWidth="1"/>
    <col min="2" max="2" width="31.42578125" bestFit="1" customWidth="1"/>
    <col min="3" max="3" width="12.5703125" bestFit="1" customWidth="1"/>
    <col min="4" max="4" width="14.42578125" style="82" bestFit="1" customWidth="1"/>
    <col min="5" max="5" width="11" style="82" bestFit="1" customWidth="1"/>
    <col min="6" max="6" width="10" style="82" bestFit="1" customWidth="1"/>
  </cols>
  <sheetData>
    <row r="1" spans="1:6" x14ac:dyDescent="0.2">
      <c r="A1" s="81" t="s">
        <v>462</v>
      </c>
    </row>
    <row r="2" spans="1:6" x14ac:dyDescent="0.2">
      <c r="A2" s="83"/>
      <c r="B2" s="83"/>
      <c r="C2" s="83"/>
      <c r="D2" s="129" t="s">
        <v>463</v>
      </c>
      <c r="E2" s="130"/>
      <c r="F2" s="85"/>
    </row>
    <row r="3" spans="1:6" ht="38.25" x14ac:dyDescent="0.2">
      <c r="A3" s="84" t="s">
        <v>464</v>
      </c>
      <c r="B3" s="84" t="s">
        <v>465</v>
      </c>
      <c r="C3" s="84" t="s">
        <v>466</v>
      </c>
      <c r="D3" s="86" t="s">
        <v>467</v>
      </c>
      <c r="E3" s="86" t="s">
        <v>468</v>
      </c>
      <c r="F3" s="87" t="s">
        <v>469</v>
      </c>
    </row>
    <row r="4" spans="1:6" x14ac:dyDescent="0.2">
      <c r="A4" s="83" t="s">
        <v>470</v>
      </c>
      <c r="B4" s="83" t="s">
        <v>471</v>
      </c>
      <c r="C4" s="88">
        <v>41547</v>
      </c>
      <c r="D4" s="85">
        <v>0.5</v>
      </c>
      <c r="E4" s="85">
        <v>0.5</v>
      </c>
      <c r="F4" s="85">
        <v>18.2517</v>
      </c>
    </row>
    <row r="5" spans="1:6" x14ac:dyDescent="0.2">
      <c r="A5" s="83" t="s">
        <v>470</v>
      </c>
      <c r="B5" s="83" t="s">
        <v>472</v>
      </c>
      <c r="C5" s="88">
        <v>41547</v>
      </c>
      <c r="D5" s="85">
        <v>0.5</v>
      </c>
      <c r="E5" s="85">
        <v>0.5</v>
      </c>
      <c r="F5" s="85">
        <v>18.346399999999999</v>
      </c>
    </row>
    <row r="6" spans="1:6" x14ac:dyDescent="0.2">
      <c r="A6" s="83" t="s">
        <v>473</v>
      </c>
      <c r="B6" s="83" t="s">
        <v>471</v>
      </c>
      <c r="C6" s="88">
        <v>41540</v>
      </c>
      <c r="D6" s="85">
        <v>7.3599999999999999E-2</v>
      </c>
      <c r="E6" s="85">
        <v>7.3599999999999999E-2</v>
      </c>
      <c r="F6" s="85">
        <v>10.7342</v>
      </c>
    </row>
    <row r="7" spans="1:6" x14ac:dyDescent="0.2">
      <c r="A7" s="83" t="s">
        <v>473</v>
      </c>
      <c r="B7" s="83" t="s">
        <v>472</v>
      </c>
      <c r="C7" s="88">
        <v>41540</v>
      </c>
      <c r="D7" s="85">
        <v>7.7100000000000002E-2</v>
      </c>
      <c r="E7" s="85">
        <v>7.7100000000000002E-2</v>
      </c>
      <c r="F7" s="85">
        <v>10.766</v>
      </c>
    </row>
    <row r="8" spans="1:6" x14ac:dyDescent="0.2">
      <c r="A8" s="83" t="s">
        <v>474</v>
      </c>
      <c r="B8" s="83" t="s">
        <v>475</v>
      </c>
      <c r="C8" s="83"/>
      <c r="D8" s="85">
        <v>6.8947180000000001</v>
      </c>
      <c r="E8" s="85">
        <v>6.6032109999999999</v>
      </c>
      <c r="F8" s="85"/>
    </row>
    <row r="9" spans="1:6" x14ac:dyDescent="0.2">
      <c r="A9" s="83" t="s">
        <v>474</v>
      </c>
      <c r="B9" s="83" t="s">
        <v>476</v>
      </c>
      <c r="C9" s="83"/>
      <c r="D9" s="85">
        <v>6.927098</v>
      </c>
      <c r="E9" s="85">
        <v>6.6342239999999997</v>
      </c>
      <c r="F9" s="85"/>
    </row>
    <row r="10" spans="1:6" x14ac:dyDescent="0.2">
      <c r="A10" s="83" t="s">
        <v>474</v>
      </c>
      <c r="B10" s="83" t="s">
        <v>477</v>
      </c>
      <c r="C10" s="83"/>
      <c r="D10" s="85">
        <v>8.1068999999999996</v>
      </c>
      <c r="E10" s="85">
        <v>7.7640000000000002</v>
      </c>
      <c r="F10" s="85"/>
    </row>
    <row r="11" spans="1:6" x14ac:dyDescent="0.2">
      <c r="A11" s="83" t="s">
        <v>474</v>
      </c>
      <c r="B11" s="83" t="s">
        <v>478</v>
      </c>
      <c r="C11" s="83"/>
      <c r="D11" s="85">
        <v>8.1577999999999999</v>
      </c>
      <c r="E11" s="85">
        <v>7.8129999999999997</v>
      </c>
      <c r="F11" s="85"/>
    </row>
    <row r="12" spans="1:6" x14ac:dyDescent="0.2">
      <c r="A12" s="83" t="s">
        <v>474</v>
      </c>
      <c r="B12" s="83" t="s">
        <v>479</v>
      </c>
      <c r="C12" s="88">
        <v>41529</v>
      </c>
      <c r="D12" s="85">
        <v>7.2198000000000002</v>
      </c>
      <c r="E12" s="85">
        <v>6.9146000000000001</v>
      </c>
      <c r="F12" s="85">
        <v>1010.6049</v>
      </c>
    </row>
    <row r="13" spans="1:6" x14ac:dyDescent="0.2">
      <c r="A13" s="83" t="s">
        <v>474</v>
      </c>
      <c r="B13" s="83" t="s">
        <v>480</v>
      </c>
      <c r="C13" s="88">
        <v>41529</v>
      </c>
      <c r="D13" s="85">
        <v>7.2891000000000004</v>
      </c>
      <c r="E13" s="85">
        <v>6.9809000000000001</v>
      </c>
      <c r="F13" s="85">
        <v>1015.9965</v>
      </c>
    </row>
    <row r="14" spans="1:6" x14ac:dyDescent="0.2">
      <c r="A14" s="83" t="s">
        <v>481</v>
      </c>
      <c r="B14" s="83" t="s">
        <v>475</v>
      </c>
      <c r="C14" s="83"/>
      <c r="D14" s="85">
        <v>0.10495699999999999</v>
      </c>
      <c r="E14" s="85">
        <v>0.100519</v>
      </c>
      <c r="F14" s="85"/>
    </row>
    <row r="15" spans="1:6" x14ac:dyDescent="0.2">
      <c r="A15" s="83" t="s">
        <v>481</v>
      </c>
      <c r="B15" s="83" t="s">
        <v>476</v>
      </c>
      <c r="C15" s="83"/>
      <c r="D15" s="85">
        <v>0.106518</v>
      </c>
      <c r="E15" s="85">
        <v>0.10201499999999999</v>
      </c>
      <c r="F15" s="85"/>
    </row>
    <row r="16" spans="1:6" x14ac:dyDescent="0.2">
      <c r="A16" s="83" t="s">
        <v>481</v>
      </c>
      <c r="B16" s="83" t="s">
        <v>477</v>
      </c>
      <c r="C16" s="83"/>
      <c r="D16" s="85">
        <v>0.1046</v>
      </c>
      <c r="E16" s="85">
        <v>0.10009999999999999</v>
      </c>
      <c r="F16" s="85"/>
    </row>
    <row r="17" spans="1:6" x14ac:dyDescent="0.2">
      <c r="A17" s="83" t="s">
        <v>481</v>
      </c>
      <c r="B17" s="83" t="s">
        <v>478</v>
      </c>
      <c r="C17" s="83"/>
      <c r="D17" s="85">
        <v>0.1087</v>
      </c>
      <c r="E17" s="85">
        <v>0.1041</v>
      </c>
      <c r="F17" s="85"/>
    </row>
    <row r="18" spans="1:6" x14ac:dyDescent="0.2">
      <c r="A18" s="83" t="s">
        <v>481</v>
      </c>
      <c r="B18" s="83" t="s">
        <v>479</v>
      </c>
      <c r="C18" s="88">
        <v>41529</v>
      </c>
      <c r="D18" s="85">
        <v>4.9000000000000002E-2</v>
      </c>
      <c r="E18" s="85">
        <v>4.7E-2</v>
      </c>
      <c r="F18" s="85">
        <v>10.115</v>
      </c>
    </row>
    <row r="19" spans="1:6" x14ac:dyDescent="0.2">
      <c r="A19" s="83" t="s">
        <v>481</v>
      </c>
      <c r="B19" s="83" t="s">
        <v>480</v>
      </c>
      <c r="C19" s="88">
        <v>41529</v>
      </c>
      <c r="D19" s="85">
        <v>5.2600000000000001E-2</v>
      </c>
      <c r="E19" s="85">
        <v>5.04E-2</v>
      </c>
      <c r="F19" s="85">
        <v>10.170500000000001</v>
      </c>
    </row>
    <row r="20" spans="1:6" x14ac:dyDescent="0.2">
      <c r="A20" s="83" t="s">
        <v>482</v>
      </c>
      <c r="B20" s="83" t="s">
        <v>475</v>
      </c>
      <c r="C20" s="83"/>
      <c r="D20" s="85">
        <v>0.111454</v>
      </c>
      <c r="E20" s="85">
        <v>0.106742</v>
      </c>
      <c r="F20" s="85"/>
    </row>
    <row r="21" spans="1:6" x14ac:dyDescent="0.2">
      <c r="A21" s="83" t="s">
        <v>482</v>
      </c>
      <c r="B21" s="83" t="s">
        <v>476</v>
      </c>
      <c r="C21" s="83"/>
      <c r="D21" s="85">
        <v>0.1119165</v>
      </c>
      <c r="E21" s="85">
        <v>0.11591899999999999</v>
      </c>
      <c r="F21" s="85"/>
    </row>
    <row r="22" spans="1:6" x14ac:dyDescent="0.2">
      <c r="A22" s="83" t="s">
        <v>482</v>
      </c>
      <c r="B22" s="83" t="s">
        <v>477</v>
      </c>
      <c r="C22" s="83"/>
      <c r="D22" s="85">
        <v>0.11169999999999999</v>
      </c>
      <c r="E22" s="85">
        <v>0.107</v>
      </c>
      <c r="F22" s="85"/>
    </row>
    <row r="23" spans="1:6" x14ac:dyDescent="0.2">
      <c r="A23" s="83" t="s">
        <v>483</v>
      </c>
      <c r="B23" s="83" t="s">
        <v>477</v>
      </c>
      <c r="C23" s="83"/>
      <c r="D23" s="85">
        <v>0.10489999999999999</v>
      </c>
      <c r="E23" s="85">
        <v>0.10050000000000001</v>
      </c>
      <c r="F23" s="85"/>
    </row>
    <row r="24" spans="1:6" x14ac:dyDescent="0.2">
      <c r="A24" s="83" t="s">
        <v>482</v>
      </c>
      <c r="B24" s="83" t="s">
        <v>478</v>
      </c>
      <c r="C24" s="83"/>
      <c r="D24" s="85">
        <v>0.1222</v>
      </c>
      <c r="E24" s="85">
        <v>0.1171</v>
      </c>
      <c r="F24" s="85"/>
    </row>
    <row r="25" spans="1:6" x14ac:dyDescent="0.2">
      <c r="A25" s="83" t="s">
        <v>484</v>
      </c>
      <c r="B25" s="83" t="s">
        <v>485</v>
      </c>
      <c r="C25" s="88">
        <v>41537</v>
      </c>
      <c r="D25" s="85">
        <v>8.0699999999999994E-2</v>
      </c>
      <c r="E25" s="85">
        <v>7.7299999999999994E-2</v>
      </c>
      <c r="F25" s="85">
        <v>10.606299999999999</v>
      </c>
    </row>
    <row r="26" spans="1:6" x14ac:dyDescent="0.2">
      <c r="A26" s="83" t="s">
        <v>486</v>
      </c>
      <c r="B26" s="83" t="s">
        <v>471</v>
      </c>
      <c r="C26" s="88">
        <v>41527</v>
      </c>
      <c r="D26" s="85">
        <v>0.15247326999999999</v>
      </c>
      <c r="E26" s="85">
        <v>0.1460272</v>
      </c>
      <c r="F26" s="85">
        <v>10.1929</v>
      </c>
    </row>
    <row r="27" spans="1:6" x14ac:dyDescent="0.2">
      <c r="A27" s="83" t="s">
        <v>487</v>
      </c>
      <c r="B27" s="83" t="s">
        <v>479</v>
      </c>
      <c r="C27" s="88">
        <v>41529</v>
      </c>
      <c r="D27" s="85">
        <v>0.44640000000000002</v>
      </c>
      <c r="E27" s="85">
        <v>0.42749999999999999</v>
      </c>
      <c r="F27" s="85">
        <v>11.0207</v>
      </c>
    </row>
    <row r="28" spans="1:6" x14ac:dyDescent="0.2">
      <c r="A28" s="83" t="s">
        <v>487</v>
      </c>
      <c r="B28" s="83" t="s">
        <v>480</v>
      </c>
      <c r="C28" s="88">
        <v>41529</v>
      </c>
      <c r="D28" s="85">
        <v>0.12189999999999999</v>
      </c>
      <c r="E28" s="85">
        <v>0.1167</v>
      </c>
      <c r="F28" s="85">
        <v>10.8027</v>
      </c>
    </row>
    <row r="29" spans="1:6" x14ac:dyDescent="0.2">
      <c r="A29" s="83" t="s">
        <v>487</v>
      </c>
      <c r="B29" s="83" t="s">
        <v>488</v>
      </c>
      <c r="C29" s="88">
        <v>41519</v>
      </c>
      <c r="D29" s="85">
        <v>4.0949999999999997E-3</v>
      </c>
      <c r="E29" s="85">
        <v>3.9220000000000001E-3</v>
      </c>
      <c r="F29" s="85">
        <v>10.0335</v>
      </c>
    </row>
    <row r="30" spans="1:6" x14ac:dyDescent="0.2">
      <c r="A30" s="83"/>
      <c r="B30" s="83"/>
      <c r="C30" s="88">
        <v>41520</v>
      </c>
      <c r="D30" s="85">
        <v>5.4200000000000003E-3</v>
      </c>
      <c r="E30" s="85">
        <v>5.1910000000000003E-3</v>
      </c>
      <c r="F30" s="85">
        <v>10.0335</v>
      </c>
    </row>
    <row r="31" spans="1:6" x14ac:dyDescent="0.2">
      <c r="A31" s="83"/>
      <c r="B31" s="83"/>
      <c r="C31" s="88">
        <v>41521</v>
      </c>
      <c r="D31" s="85">
        <v>3.313E-3</v>
      </c>
      <c r="E31" s="85">
        <v>3.173E-3</v>
      </c>
      <c r="F31" s="85">
        <v>10.0335</v>
      </c>
    </row>
    <row r="32" spans="1:6" x14ac:dyDescent="0.2">
      <c r="A32" s="83"/>
      <c r="B32" s="83"/>
      <c r="C32" s="88">
        <v>41522</v>
      </c>
      <c r="D32" s="85">
        <v>2.5730000000000002E-3</v>
      </c>
      <c r="E32" s="85">
        <v>2.464E-3</v>
      </c>
      <c r="F32" s="85">
        <v>10.0335</v>
      </c>
    </row>
    <row r="33" spans="1:6" x14ac:dyDescent="0.2">
      <c r="A33" s="83"/>
      <c r="B33" s="83"/>
      <c r="C33" s="88">
        <v>41523</v>
      </c>
      <c r="D33" s="85">
        <v>9.7429999999999999E-3</v>
      </c>
      <c r="E33" s="85">
        <v>9.3310000000000008E-3</v>
      </c>
      <c r="F33" s="85">
        <v>10.0335</v>
      </c>
    </row>
    <row r="34" spans="1:6" x14ac:dyDescent="0.2">
      <c r="A34" s="83"/>
      <c r="B34" s="83"/>
      <c r="C34" s="88">
        <v>41527</v>
      </c>
      <c r="D34" s="85">
        <v>2.1670000000000001E-3</v>
      </c>
      <c r="E34" s="85">
        <v>2.075E-3</v>
      </c>
      <c r="F34" s="85">
        <v>10.0335</v>
      </c>
    </row>
    <row r="35" spans="1:6" x14ac:dyDescent="0.2">
      <c r="A35" s="83"/>
      <c r="B35" s="83"/>
      <c r="C35" s="88">
        <v>41528</v>
      </c>
      <c r="D35" s="85">
        <v>2.3969999999999998E-3</v>
      </c>
      <c r="E35" s="85">
        <v>2.2959999999999999E-3</v>
      </c>
      <c r="F35" s="85">
        <v>10.0335</v>
      </c>
    </row>
    <row r="36" spans="1:6" x14ac:dyDescent="0.2">
      <c r="A36" s="83"/>
      <c r="B36" s="83"/>
      <c r="C36" s="88">
        <v>41529</v>
      </c>
      <c r="D36" s="85">
        <v>2.2880000000000001E-3</v>
      </c>
      <c r="E36" s="85">
        <v>2.1909999999999998E-3</v>
      </c>
      <c r="F36" s="85">
        <v>10.0335</v>
      </c>
    </row>
    <row r="37" spans="1:6" x14ac:dyDescent="0.2">
      <c r="A37" s="83"/>
      <c r="B37" s="83"/>
      <c r="C37" s="88">
        <v>41530</v>
      </c>
      <c r="D37" s="85">
        <v>7.058E-3</v>
      </c>
      <c r="E37" s="85">
        <v>6.7600000000000004E-3</v>
      </c>
      <c r="F37" s="85">
        <v>10.0335</v>
      </c>
    </row>
    <row r="38" spans="1:6" x14ac:dyDescent="0.2">
      <c r="A38" s="83"/>
      <c r="B38" s="83"/>
      <c r="C38" s="88">
        <v>41533</v>
      </c>
      <c r="D38" s="85">
        <v>2.4390000000000002E-3</v>
      </c>
      <c r="E38" s="85">
        <v>2.3349999999999998E-3</v>
      </c>
      <c r="F38" s="85">
        <v>10.0335</v>
      </c>
    </row>
    <row r="39" spans="1:6" x14ac:dyDescent="0.2">
      <c r="A39" s="83"/>
      <c r="B39" s="83"/>
      <c r="C39" s="88">
        <v>41534</v>
      </c>
      <c r="D39" s="85">
        <v>2.8010000000000001E-3</v>
      </c>
      <c r="E39" s="85">
        <v>2.6830000000000001E-3</v>
      </c>
      <c r="F39" s="85">
        <v>10.0335</v>
      </c>
    </row>
    <row r="40" spans="1:6" x14ac:dyDescent="0.2">
      <c r="A40" s="83"/>
      <c r="B40" s="83"/>
      <c r="C40" s="88">
        <v>41535</v>
      </c>
      <c r="D40" s="85">
        <v>2.1919999999999999E-3</v>
      </c>
      <c r="E40" s="85">
        <v>2.0999999999999999E-3</v>
      </c>
      <c r="F40" s="85">
        <v>10.0335</v>
      </c>
    </row>
    <row r="41" spans="1:6" x14ac:dyDescent="0.2">
      <c r="A41" s="83"/>
      <c r="B41" s="83"/>
      <c r="C41" s="88">
        <v>41536</v>
      </c>
      <c r="D41" s="85">
        <v>2.183E-3</v>
      </c>
      <c r="E41" s="85">
        <v>2.091E-3</v>
      </c>
      <c r="F41" s="85">
        <v>10.0335</v>
      </c>
    </row>
    <row r="42" spans="1:6" x14ac:dyDescent="0.2">
      <c r="A42" s="83"/>
      <c r="B42" s="83"/>
      <c r="C42" s="88">
        <v>41537</v>
      </c>
      <c r="D42" s="85">
        <v>6.4669999999999997E-3</v>
      </c>
      <c r="E42" s="85">
        <v>6.1929999999999997E-3</v>
      </c>
      <c r="F42" s="85">
        <v>10.0335</v>
      </c>
    </row>
    <row r="43" spans="1:6" x14ac:dyDescent="0.2">
      <c r="A43" s="83"/>
      <c r="B43" s="83"/>
      <c r="C43" s="88">
        <v>41540</v>
      </c>
      <c r="D43" s="85">
        <v>2.1250000000000002E-3</v>
      </c>
      <c r="E43" s="85">
        <v>2.0349999999999999E-3</v>
      </c>
      <c r="F43" s="85">
        <v>10.0335</v>
      </c>
    </row>
    <row r="44" spans="1:6" x14ac:dyDescent="0.2">
      <c r="A44" s="83"/>
      <c r="B44" s="83"/>
      <c r="C44" s="88">
        <v>41541</v>
      </c>
      <c r="D44" s="85">
        <v>3.6319999999999998E-3</v>
      </c>
      <c r="E44" s="85">
        <v>3.4780000000000002E-3</v>
      </c>
      <c r="F44" s="85">
        <v>10.0335</v>
      </c>
    </row>
    <row r="45" spans="1:6" x14ac:dyDescent="0.2">
      <c r="A45" s="83"/>
      <c r="B45" s="83"/>
      <c r="C45" s="88">
        <v>41542</v>
      </c>
      <c r="D45" s="85">
        <v>3.6849999999999999E-3</v>
      </c>
      <c r="E45" s="85">
        <v>3.529E-3</v>
      </c>
      <c r="F45" s="85">
        <v>10.0335</v>
      </c>
    </row>
    <row r="46" spans="1:6" x14ac:dyDescent="0.2">
      <c r="A46" s="83"/>
      <c r="B46" s="83"/>
      <c r="C46" s="88">
        <v>41543</v>
      </c>
      <c r="D46" s="85">
        <v>8.4480000000000006E-3</v>
      </c>
      <c r="E46" s="85">
        <v>8.0909999999999992E-3</v>
      </c>
      <c r="F46" s="85">
        <v>10.0335</v>
      </c>
    </row>
    <row r="47" spans="1:6" x14ac:dyDescent="0.2">
      <c r="A47" s="83"/>
      <c r="B47" s="83"/>
      <c r="C47" s="88">
        <v>41544</v>
      </c>
      <c r="D47" s="85">
        <v>6.1219999999999998E-3</v>
      </c>
      <c r="E47" s="85">
        <v>5.8630000000000002E-3</v>
      </c>
      <c r="F47" s="85">
        <v>10.0335</v>
      </c>
    </row>
    <row r="48" spans="1:6" x14ac:dyDescent="0.2">
      <c r="A48" s="83"/>
      <c r="B48" s="83"/>
      <c r="C48" s="88">
        <v>41547</v>
      </c>
      <c r="D48" s="85">
        <v>2.5739999999999999E-3</v>
      </c>
      <c r="E48" s="85">
        <v>2.4650000000000002E-3</v>
      </c>
      <c r="F48" s="85">
        <v>10.0335</v>
      </c>
    </row>
    <row r="49" spans="1:6" x14ac:dyDescent="0.2">
      <c r="A49" s="83" t="s">
        <v>487</v>
      </c>
      <c r="B49" s="83" t="s">
        <v>489</v>
      </c>
      <c r="C49" s="88">
        <v>41519</v>
      </c>
      <c r="D49" s="85">
        <v>4.1289999999999999E-3</v>
      </c>
      <c r="E49" s="85">
        <v>3.954E-3</v>
      </c>
      <c r="F49" s="85">
        <v>10.0352</v>
      </c>
    </row>
    <row r="50" spans="1:6" x14ac:dyDescent="0.2">
      <c r="A50" s="83"/>
      <c r="B50" s="83"/>
      <c r="C50" s="88">
        <v>41520</v>
      </c>
      <c r="D50" s="85">
        <v>5.4879999999999998E-3</v>
      </c>
      <c r="E50" s="85">
        <v>5.2560000000000003E-3</v>
      </c>
      <c r="F50" s="85">
        <v>10.0352</v>
      </c>
    </row>
    <row r="51" spans="1:6" x14ac:dyDescent="0.2">
      <c r="A51" s="83"/>
      <c r="B51" s="83"/>
      <c r="C51" s="88">
        <v>41521</v>
      </c>
      <c r="D51" s="85">
        <v>3.346E-3</v>
      </c>
      <c r="E51" s="85">
        <v>3.2049999999999999E-3</v>
      </c>
      <c r="F51" s="85">
        <v>10.0352</v>
      </c>
    </row>
    <row r="52" spans="1:6" x14ac:dyDescent="0.2">
      <c r="A52" s="83"/>
      <c r="B52" s="83"/>
      <c r="C52" s="88">
        <v>41522</v>
      </c>
      <c r="D52" s="85">
        <v>2.6069999999999999E-3</v>
      </c>
      <c r="E52" s="85">
        <v>2.4970000000000001E-3</v>
      </c>
      <c r="F52" s="85">
        <v>10.0352</v>
      </c>
    </row>
    <row r="53" spans="1:6" x14ac:dyDescent="0.2">
      <c r="A53" s="83"/>
      <c r="B53" s="83"/>
      <c r="C53" s="88">
        <v>41523</v>
      </c>
      <c r="D53" s="85">
        <v>9.8759999999999994E-3</v>
      </c>
      <c r="E53" s="85">
        <v>9.4590000000000004E-3</v>
      </c>
      <c r="F53" s="85">
        <v>10.0352</v>
      </c>
    </row>
    <row r="54" spans="1:6" x14ac:dyDescent="0.2">
      <c r="A54" s="83"/>
      <c r="B54" s="83"/>
      <c r="C54" s="88">
        <v>41527</v>
      </c>
      <c r="D54" s="85">
        <v>2.199E-3</v>
      </c>
      <c r="E54" s="85">
        <v>2.1059999999999998E-3</v>
      </c>
      <c r="F54" s="85">
        <v>10.0352</v>
      </c>
    </row>
    <row r="55" spans="1:6" x14ac:dyDescent="0.2">
      <c r="A55" s="83"/>
      <c r="B55" s="83"/>
      <c r="C55" s="88">
        <v>41528</v>
      </c>
      <c r="D55" s="85">
        <v>2.4299999999999999E-3</v>
      </c>
      <c r="E55" s="85">
        <v>2.3270000000000001E-3</v>
      </c>
      <c r="F55" s="85">
        <v>10.0352</v>
      </c>
    </row>
    <row r="56" spans="1:6" x14ac:dyDescent="0.2">
      <c r="A56" s="83"/>
      <c r="B56" s="83"/>
      <c r="C56" s="88">
        <v>41529</v>
      </c>
      <c r="D56" s="85">
        <v>2.32E-3</v>
      </c>
      <c r="E56" s="85">
        <v>2.222E-3</v>
      </c>
      <c r="F56" s="85">
        <v>10.0352</v>
      </c>
    </row>
    <row r="57" spans="1:6" x14ac:dyDescent="0.2">
      <c r="A57" s="83"/>
      <c r="B57" s="83"/>
      <c r="C57" s="88">
        <v>41530</v>
      </c>
      <c r="D57" s="85">
        <v>7.1570000000000002E-3</v>
      </c>
      <c r="E57" s="85">
        <v>6.855E-3</v>
      </c>
      <c r="F57" s="85">
        <v>10.0352</v>
      </c>
    </row>
    <row r="58" spans="1:6" x14ac:dyDescent="0.2">
      <c r="A58" s="83"/>
      <c r="B58" s="83"/>
      <c r="C58" s="88">
        <v>41533</v>
      </c>
      <c r="D58" s="85">
        <v>2.4710000000000001E-3</v>
      </c>
      <c r="E58" s="85">
        <v>2.366E-3</v>
      </c>
      <c r="F58" s="85">
        <v>10.0352</v>
      </c>
    </row>
    <row r="59" spans="1:6" x14ac:dyDescent="0.2">
      <c r="A59" s="83"/>
      <c r="B59" s="83"/>
      <c r="C59" s="88">
        <v>41534</v>
      </c>
      <c r="D59" s="85">
        <v>2.8340000000000001E-3</v>
      </c>
      <c r="E59" s="85">
        <v>2.7139999999999998E-3</v>
      </c>
      <c r="F59" s="85">
        <v>10.0352</v>
      </c>
    </row>
    <row r="60" spans="1:6" x14ac:dyDescent="0.2">
      <c r="A60" s="83"/>
      <c r="B60" s="83"/>
      <c r="C60" s="88">
        <v>41535</v>
      </c>
      <c r="D60" s="85">
        <v>2.225E-3</v>
      </c>
      <c r="E60" s="85">
        <v>2.1310000000000001E-3</v>
      </c>
      <c r="F60" s="85">
        <v>10.0352</v>
      </c>
    </row>
    <row r="61" spans="1:6" x14ac:dyDescent="0.2">
      <c r="A61" s="83"/>
      <c r="B61" s="83"/>
      <c r="C61" s="88">
        <v>41536</v>
      </c>
      <c r="D61" s="85">
        <v>2.2160000000000001E-3</v>
      </c>
      <c r="E61" s="85">
        <v>2.1220000000000002E-3</v>
      </c>
      <c r="F61" s="85">
        <v>10.0352</v>
      </c>
    </row>
    <row r="62" spans="1:6" x14ac:dyDescent="0.2">
      <c r="A62" s="83"/>
      <c r="B62" s="83"/>
      <c r="C62" s="88">
        <v>41537</v>
      </c>
      <c r="D62" s="85">
        <v>6.5649999999999997E-3</v>
      </c>
      <c r="E62" s="85">
        <v>6.2870000000000001E-3</v>
      </c>
      <c r="F62" s="85">
        <v>10.0352</v>
      </c>
    </row>
    <row r="63" spans="1:6" x14ac:dyDescent="0.2">
      <c r="A63" s="83"/>
      <c r="B63" s="83"/>
      <c r="C63" s="88">
        <v>41540</v>
      </c>
      <c r="D63" s="85">
        <v>2.1580000000000002E-3</v>
      </c>
      <c r="E63" s="85">
        <v>2.0660000000000001E-3</v>
      </c>
      <c r="F63" s="85">
        <v>10.0352</v>
      </c>
    </row>
    <row r="64" spans="1:6" x14ac:dyDescent="0.2">
      <c r="A64" s="83"/>
      <c r="B64" s="83"/>
      <c r="C64" s="88">
        <v>41541</v>
      </c>
      <c r="D64" s="85">
        <v>3.6649999999999999E-3</v>
      </c>
      <c r="E64" s="85">
        <v>3.5100000000000001E-3</v>
      </c>
      <c r="F64" s="85">
        <v>10.0352</v>
      </c>
    </row>
    <row r="65" spans="1:6" x14ac:dyDescent="0.2">
      <c r="A65" s="83"/>
      <c r="B65" s="83"/>
      <c r="C65" s="88">
        <v>41542</v>
      </c>
      <c r="D65" s="85">
        <v>3.7139999999999999E-3</v>
      </c>
      <c r="E65" s="85">
        <v>3.5569999999999998E-3</v>
      </c>
      <c r="F65" s="85">
        <v>10.0352</v>
      </c>
    </row>
    <row r="66" spans="1:6" x14ac:dyDescent="0.2">
      <c r="A66" s="83"/>
      <c r="B66" s="83"/>
      <c r="C66" s="88">
        <v>41543</v>
      </c>
      <c r="D66" s="85">
        <v>8.4410000000000006E-3</v>
      </c>
      <c r="E66" s="85">
        <v>8.0850000000000002E-3</v>
      </c>
      <c r="F66" s="85">
        <v>10.0352</v>
      </c>
    </row>
    <row r="67" spans="1:6" x14ac:dyDescent="0.2">
      <c r="A67" s="83"/>
      <c r="B67" s="83"/>
      <c r="C67" s="88">
        <v>41544</v>
      </c>
      <c r="D67" s="85">
        <v>6.2199999999999998E-3</v>
      </c>
      <c r="E67" s="85">
        <v>5.9569999999999996E-3</v>
      </c>
      <c r="F67" s="85">
        <v>10.0352</v>
      </c>
    </row>
    <row r="68" spans="1:6" x14ac:dyDescent="0.2">
      <c r="A68" s="83"/>
      <c r="B68" s="83"/>
      <c r="C68" s="88">
        <v>41547</v>
      </c>
      <c r="D68" s="85">
        <v>2.6050000000000001E-3</v>
      </c>
      <c r="E68" s="85">
        <v>2.4949999999999998E-3</v>
      </c>
      <c r="F68" s="85">
        <v>10.0352</v>
      </c>
    </row>
    <row r="69" spans="1:6" x14ac:dyDescent="0.2">
      <c r="A69" s="83" t="s">
        <v>490</v>
      </c>
      <c r="B69" s="83" t="s">
        <v>479</v>
      </c>
      <c r="C69" s="88">
        <v>41529</v>
      </c>
      <c r="D69" s="85">
        <v>1.3899999999999999E-2</v>
      </c>
      <c r="E69" s="85">
        <v>1.3299999999999999E-2</v>
      </c>
      <c r="F69" s="85">
        <v>10.668900000000001</v>
      </c>
    </row>
    <row r="70" spans="1:6" x14ac:dyDescent="0.2">
      <c r="A70" s="83" t="s">
        <v>490</v>
      </c>
      <c r="B70" s="83" t="s">
        <v>480</v>
      </c>
      <c r="C70" s="88">
        <v>41529</v>
      </c>
      <c r="D70" s="85">
        <v>1.7500000000000002E-2</v>
      </c>
      <c r="E70" s="85">
        <v>1.67E-2</v>
      </c>
      <c r="F70" s="85">
        <v>10.7102</v>
      </c>
    </row>
    <row r="71" spans="1:6" x14ac:dyDescent="0.2">
      <c r="A71" s="83" t="s">
        <v>490</v>
      </c>
      <c r="B71" s="83" t="s">
        <v>491</v>
      </c>
      <c r="C71" s="88">
        <v>41537</v>
      </c>
      <c r="D71" s="85">
        <v>4.1500000000000002E-2</v>
      </c>
      <c r="E71" s="85">
        <v>3.9699999999999999E-2</v>
      </c>
      <c r="F71" s="85">
        <v>11.2669</v>
      </c>
    </row>
    <row r="72" spans="1:6" x14ac:dyDescent="0.2">
      <c r="A72" s="83" t="s">
        <v>490</v>
      </c>
      <c r="B72" s="83" t="s">
        <v>492</v>
      </c>
      <c r="C72" s="88">
        <v>41537</v>
      </c>
      <c r="D72" s="85">
        <v>4.2000000000000003E-2</v>
      </c>
      <c r="E72" s="85">
        <v>4.0300000000000002E-2</v>
      </c>
      <c r="F72" s="85">
        <v>11.435</v>
      </c>
    </row>
    <row r="73" spans="1:6" x14ac:dyDescent="0.2">
      <c r="A73" s="83" t="s">
        <v>493</v>
      </c>
      <c r="B73" s="83" t="s">
        <v>471</v>
      </c>
      <c r="C73" s="88">
        <v>41519</v>
      </c>
      <c r="D73" s="85">
        <v>1.4957</v>
      </c>
      <c r="E73" s="85">
        <v>1.4323999999999999</v>
      </c>
      <c r="F73" s="85">
        <v>1004.1394</v>
      </c>
    </row>
    <row r="74" spans="1:6" x14ac:dyDescent="0.2">
      <c r="A74" s="83"/>
      <c r="B74" s="83"/>
      <c r="C74" s="88">
        <v>41527</v>
      </c>
      <c r="D74" s="85">
        <v>1.7143999999999999</v>
      </c>
      <c r="E74" s="85">
        <v>1.6418999999999999</v>
      </c>
      <c r="F74" s="85">
        <v>1004.4201</v>
      </c>
    </row>
    <row r="75" spans="1:6" x14ac:dyDescent="0.2">
      <c r="A75" s="83"/>
      <c r="B75" s="83"/>
      <c r="C75" s="88">
        <v>41533</v>
      </c>
      <c r="D75" s="85">
        <v>1.2505999999999999</v>
      </c>
      <c r="E75" s="85">
        <v>1.1977</v>
      </c>
      <c r="F75" s="85">
        <v>1003.8249</v>
      </c>
    </row>
    <row r="76" spans="1:6" x14ac:dyDescent="0.2">
      <c r="A76" s="83"/>
      <c r="B76" s="83"/>
      <c r="C76" s="88">
        <v>41540</v>
      </c>
      <c r="D76" s="85">
        <v>1.5422</v>
      </c>
      <c r="E76" s="85">
        <v>1.4770000000000001</v>
      </c>
      <c r="F76" s="85">
        <v>1004.1991</v>
      </c>
    </row>
    <row r="77" spans="1:6" x14ac:dyDescent="0.2">
      <c r="A77" s="83"/>
      <c r="B77" s="83"/>
      <c r="C77" s="88">
        <v>41547</v>
      </c>
      <c r="D77" s="85">
        <v>1.4622999999999999</v>
      </c>
      <c r="E77" s="85">
        <v>1.4004000000000001</v>
      </c>
      <c r="F77" s="85">
        <v>1004.0965</v>
      </c>
    </row>
    <row r="78" spans="1:6" x14ac:dyDescent="0.2">
      <c r="A78" s="83" t="s">
        <v>494</v>
      </c>
      <c r="B78" s="83" t="s">
        <v>475</v>
      </c>
      <c r="C78" s="83"/>
      <c r="D78" s="85">
        <v>4.7469250000000001</v>
      </c>
      <c r="E78" s="85">
        <v>7.9985359999999996</v>
      </c>
      <c r="F78" s="85"/>
    </row>
    <row r="79" spans="1:6" x14ac:dyDescent="0.2">
      <c r="A79" s="83" t="s">
        <v>495</v>
      </c>
      <c r="B79" s="83" t="s">
        <v>475</v>
      </c>
      <c r="C79" s="83"/>
      <c r="D79" s="85">
        <v>8.4478829999999991</v>
      </c>
      <c r="E79" s="85">
        <v>8.0907110000000007</v>
      </c>
      <c r="F79" s="85"/>
    </row>
    <row r="80" spans="1:6" x14ac:dyDescent="0.2">
      <c r="A80" s="83" t="s">
        <v>495</v>
      </c>
      <c r="B80" s="83" t="s">
        <v>476</v>
      </c>
      <c r="C80" s="83"/>
      <c r="D80" s="85">
        <v>8.48705</v>
      </c>
      <c r="E80" s="85">
        <v>8.1282239999999994</v>
      </c>
      <c r="F80" s="85"/>
    </row>
    <row r="81" spans="1:6" x14ac:dyDescent="0.2">
      <c r="A81" s="83" t="s">
        <v>494</v>
      </c>
      <c r="B81" s="83" t="s">
        <v>477</v>
      </c>
      <c r="C81" s="83"/>
      <c r="D81" s="85">
        <v>4.7458999999999998</v>
      </c>
      <c r="E81" s="85">
        <v>4.5452000000000004</v>
      </c>
      <c r="F81" s="85"/>
    </row>
    <row r="82" spans="1:6" x14ac:dyDescent="0.2">
      <c r="A82" s="83" t="s">
        <v>495</v>
      </c>
      <c r="B82" s="83" t="s">
        <v>477</v>
      </c>
      <c r="C82" s="83"/>
      <c r="D82" s="85">
        <v>8.0958000000000006</v>
      </c>
      <c r="E82" s="85">
        <v>7.7534999999999998</v>
      </c>
      <c r="F82" s="85"/>
    </row>
    <row r="83" spans="1:6" x14ac:dyDescent="0.2">
      <c r="A83" s="83" t="s">
        <v>495</v>
      </c>
      <c r="B83" s="83" t="s">
        <v>478</v>
      </c>
      <c r="C83" s="83"/>
      <c r="D83" s="85">
        <v>8.1463000000000001</v>
      </c>
      <c r="E83" s="85">
        <v>7.8019999999999996</v>
      </c>
      <c r="F83" s="85"/>
    </row>
    <row r="84" spans="1:6" x14ac:dyDescent="0.2">
      <c r="A84" s="83" t="s">
        <v>496</v>
      </c>
      <c r="B84" s="83" t="s">
        <v>479</v>
      </c>
      <c r="C84" s="88">
        <v>41529</v>
      </c>
      <c r="D84" s="85">
        <v>1.44E-2</v>
      </c>
      <c r="E84" s="85">
        <v>1.38E-2</v>
      </c>
      <c r="F84" s="85">
        <v>10.9617</v>
      </c>
    </row>
    <row r="85" spans="1:6" x14ac:dyDescent="0.2">
      <c r="A85" s="83" t="s">
        <v>496</v>
      </c>
      <c r="B85" s="83" t="s">
        <v>480</v>
      </c>
      <c r="C85" s="88">
        <v>41529</v>
      </c>
      <c r="D85" s="85">
        <v>1.8100000000000002E-2</v>
      </c>
      <c r="E85" s="85">
        <v>1.7299999999999999E-2</v>
      </c>
      <c r="F85" s="85">
        <v>11.0533</v>
      </c>
    </row>
    <row r="86" spans="1:6" x14ac:dyDescent="0.2">
      <c r="A86" s="83" t="s">
        <v>496</v>
      </c>
      <c r="B86" s="83" t="s">
        <v>491</v>
      </c>
      <c r="C86" s="88">
        <v>41537</v>
      </c>
      <c r="D86" s="85">
        <v>6.0999999999999999E-2</v>
      </c>
      <c r="E86" s="85">
        <v>5.8400000000000001E-2</v>
      </c>
      <c r="F86" s="85">
        <v>11.016999999999999</v>
      </c>
    </row>
    <row r="87" spans="1:6" x14ac:dyDescent="0.2">
      <c r="A87" s="83" t="s">
        <v>496</v>
      </c>
      <c r="B87" s="83" t="s">
        <v>492</v>
      </c>
      <c r="C87" s="88">
        <v>41537</v>
      </c>
      <c r="D87" s="85">
        <v>6.1400000000000003E-2</v>
      </c>
      <c r="E87" s="85">
        <v>5.8799999999999998E-2</v>
      </c>
      <c r="F87" s="85">
        <v>11.092499999999999</v>
      </c>
    </row>
    <row r="88" spans="1:6" x14ac:dyDescent="0.2">
      <c r="A88" s="83" t="s">
        <v>497</v>
      </c>
      <c r="B88" s="83" t="s">
        <v>471</v>
      </c>
      <c r="C88" s="88">
        <v>41532</v>
      </c>
      <c r="D88" s="85">
        <v>0.14281890999999999</v>
      </c>
      <c r="E88" s="85">
        <v>0.13678204999999999</v>
      </c>
      <c r="F88" s="85">
        <v>10.1805</v>
      </c>
    </row>
    <row r="89" spans="1:6" x14ac:dyDescent="0.2">
      <c r="A89" s="83" t="s">
        <v>498</v>
      </c>
      <c r="B89" s="83" t="s">
        <v>471</v>
      </c>
      <c r="C89" s="88">
        <v>41526</v>
      </c>
      <c r="D89" s="85">
        <v>0.15239475</v>
      </c>
      <c r="E89" s="85">
        <v>0.14595094</v>
      </c>
      <c r="F89" s="85">
        <v>10.1928</v>
      </c>
    </row>
    <row r="90" spans="1:6" x14ac:dyDescent="0.2">
      <c r="A90" s="83" t="s">
        <v>498</v>
      </c>
      <c r="B90" s="83" t="s">
        <v>472</v>
      </c>
      <c r="C90" s="88">
        <v>41526</v>
      </c>
      <c r="D90" s="85">
        <v>0.15294068999999999</v>
      </c>
      <c r="E90" s="85">
        <v>0.1465032</v>
      </c>
      <c r="F90" s="85">
        <v>10.1935</v>
      </c>
    </row>
    <row r="91" spans="1:6" x14ac:dyDescent="0.2">
      <c r="A91" s="83" t="s">
        <v>499</v>
      </c>
      <c r="B91" s="83" t="s">
        <v>471</v>
      </c>
      <c r="C91" s="88">
        <v>41526</v>
      </c>
      <c r="D91" s="85">
        <v>0.14843033999999999</v>
      </c>
      <c r="E91" s="85">
        <v>0.14215481999999999</v>
      </c>
      <c r="F91" s="85">
        <v>10.187799999999999</v>
      </c>
    </row>
    <row r="93" spans="1:6" x14ac:dyDescent="0.2">
      <c r="A93" s="89" t="s">
        <v>500</v>
      </c>
    </row>
    <row r="94" spans="1:6" x14ac:dyDescent="0.2">
      <c r="A94" s="89" t="s">
        <v>501</v>
      </c>
    </row>
  </sheetData>
  <customSheetViews>
    <customSheetView guid="{A86ADA93-E1B8-41D6-BE06-75F0585B8915}" scale="85" showRuler="0">
      <selection activeCell="H31" sqref="H31"/>
      <pageMargins left="0.75" right="0.75" top="1" bottom="1" header="0.5" footer="0.5"/>
      <pageSetup paperSize="9" orientation="portrait" verticalDpi="0" r:id="rId1"/>
      <headerFooter alignWithMargins="0"/>
    </customSheetView>
    <customSheetView guid="{BEB33F25-4342-4C1F-9006-498BA586A2C5}" scale="85" showRuler="0">
      <selection activeCell="J20" sqref="J20"/>
      <pageMargins left="0.75" right="0.75" top="1" bottom="1" header="0.5" footer="0.5"/>
      <pageSetup paperSize="9" orientation="portrait" verticalDpi="0" r:id="rId2"/>
      <headerFooter alignWithMargins="0"/>
    </customSheetView>
  </customSheetViews>
  <mergeCells count="1">
    <mergeCell ref="D2:E2"/>
  </mergeCells>
  <phoneticPr fontId="2" type="noConversion"/>
  <pageMargins left="0.75" right="0.75" top="1" bottom="1" header="0.5" footer="0.5"/>
  <pageSetup paperSize="9" orientation="portrait" verticalDpi="0" r:id="rId3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18"/>
  <sheetViews>
    <sheetView workbookViewId="0">
      <selection activeCell="A15" sqref="A15"/>
    </sheetView>
  </sheetViews>
  <sheetFormatPr defaultRowHeight="12.75" x14ac:dyDescent="0.2"/>
  <cols>
    <col min="1" max="1" width="108.85546875" customWidth="1"/>
  </cols>
  <sheetData>
    <row r="1" spans="1:1" s="69" customFormat="1" x14ac:dyDescent="0.2"/>
    <row r="2" spans="1:1" s="69" customFormat="1" x14ac:dyDescent="0.2">
      <c r="A2" s="70" t="s">
        <v>261</v>
      </c>
    </row>
    <row r="4" spans="1:1" x14ac:dyDescent="0.2">
      <c r="A4" s="71" t="s">
        <v>262</v>
      </c>
    </row>
    <row r="5" spans="1:1" x14ac:dyDescent="0.2">
      <c r="A5" s="6" t="s">
        <v>263</v>
      </c>
    </row>
    <row r="6" spans="1:1" x14ac:dyDescent="0.2">
      <c r="A6" s="6" t="s">
        <v>264</v>
      </c>
    </row>
    <row r="7" spans="1:1" x14ac:dyDescent="0.2">
      <c r="A7" s="6" t="s">
        <v>265</v>
      </c>
    </row>
    <row r="8" spans="1:1" x14ac:dyDescent="0.2">
      <c r="A8" s="6" t="s">
        <v>264</v>
      </c>
    </row>
    <row r="9" spans="1:1" x14ac:dyDescent="0.2">
      <c r="A9" s="6" t="s">
        <v>266</v>
      </c>
    </row>
    <row r="10" spans="1:1" x14ac:dyDescent="0.2">
      <c r="A10" s="6" t="s">
        <v>267</v>
      </c>
    </row>
    <row r="11" spans="1:1" x14ac:dyDescent="0.2">
      <c r="A11" s="6" t="s">
        <v>268</v>
      </c>
    </row>
    <row r="12" spans="1:1" x14ac:dyDescent="0.2">
      <c r="A12" s="6" t="s">
        <v>269</v>
      </c>
    </row>
    <row r="13" spans="1:1" x14ac:dyDescent="0.2">
      <c r="A13" s="6" t="s">
        <v>270</v>
      </c>
    </row>
    <row r="14" spans="1:1" x14ac:dyDescent="0.2">
      <c r="A14" s="6" t="s">
        <v>271</v>
      </c>
    </row>
    <row r="15" spans="1:1" x14ac:dyDescent="0.2">
      <c r="A15" s="72" t="s">
        <v>272</v>
      </c>
    </row>
    <row r="16" spans="1:1" x14ac:dyDescent="0.2">
      <c r="A16" s="72" t="s">
        <v>273</v>
      </c>
    </row>
    <row r="17" spans="1:1" x14ac:dyDescent="0.2">
      <c r="A17" s="73" t="s">
        <v>274</v>
      </c>
    </row>
    <row r="18" spans="1:1" x14ac:dyDescent="0.2">
      <c r="A18" s="73" t="s">
        <v>275</v>
      </c>
    </row>
  </sheetData>
  <customSheetViews>
    <customSheetView guid="{A86ADA93-E1B8-41D6-BE06-75F0585B8915}" fitToPage="1" showRuler="0">
      <selection activeCell="A21" sqref="A21"/>
      <pageMargins left="0.75" right="0.75" top="1" bottom="1" header="0.5" footer="0.5"/>
      <pageSetup paperSize="9" orientation="portrait" r:id="rId1"/>
      <headerFooter alignWithMargins="0"/>
    </customSheetView>
    <customSheetView guid="{BEB33F25-4342-4C1F-9006-498BA586A2C5}" fitToPage="1" showRuler="0">
      <selection activeCell="A23" sqref="A23"/>
      <pageMargins left="0.75" right="0.75" top="1" bottom="1" header="0.5" footer="0.5"/>
      <pageSetup paperSize="9" orientation="portrait" r:id="rId2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H33"/>
  <sheetViews>
    <sheetView workbookViewId="0">
      <selection activeCell="J22" sqref="J2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1298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1461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1462</v>
      </c>
      <c r="C4" s="113"/>
      <c r="D4" s="46"/>
      <c r="E4" s="46"/>
      <c r="F4" s="46"/>
      <c r="G4" s="47"/>
      <c r="H4" s="48"/>
    </row>
    <row r="5" spans="1:8" ht="12.75" x14ac:dyDescent="0.2">
      <c r="A5" s="49"/>
      <c r="B5" s="115" t="s">
        <v>1351</v>
      </c>
      <c r="C5" s="113"/>
      <c r="D5" s="46"/>
      <c r="E5" s="46"/>
      <c r="F5" s="46"/>
      <c r="G5" s="47"/>
      <c r="H5" s="48"/>
    </row>
    <row r="6" spans="1:8" x14ac:dyDescent="0.15">
      <c r="A6" s="49"/>
      <c r="B6" s="50">
        <v>9.6000000000000002E-2</v>
      </c>
      <c r="C6" s="46" t="s">
        <v>1463</v>
      </c>
      <c r="D6" s="46" t="s">
        <v>86</v>
      </c>
      <c r="E6" s="46" t="s">
        <v>42</v>
      </c>
      <c r="F6" s="46">
        <v>130</v>
      </c>
      <c r="G6" s="47">
        <v>1257.31</v>
      </c>
      <c r="H6" s="48">
        <v>14.69</v>
      </c>
    </row>
    <row r="7" spans="1:8" x14ac:dyDescent="0.15">
      <c r="A7" s="49"/>
      <c r="B7" s="50">
        <v>8.4900000000000003E-2</v>
      </c>
      <c r="C7" s="46" t="s">
        <v>420</v>
      </c>
      <c r="D7" s="46" t="s">
        <v>187</v>
      </c>
      <c r="E7" s="46" t="s">
        <v>97</v>
      </c>
      <c r="F7" s="46">
        <v>130</v>
      </c>
      <c r="G7" s="47">
        <v>1256.57</v>
      </c>
      <c r="H7" s="48">
        <v>14.68</v>
      </c>
    </row>
    <row r="8" spans="1:8" x14ac:dyDescent="0.15">
      <c r="A8" s="49"/>
      <c r="B8" s="50">
        <v>0.1057</v>
      </c>
      <c r="C8" s="46" t="s">
        <v>308</v>
      </c>
      <c r="D8" s="46" t="s">
        <v>202</v>
      </c>
      <c r="E8" s="46" t="s">
        <v>1472</v>
      </c>
      <c r="F8" s="46">
        <v>120</v>
      </c>
      <c r="G8" s="47">
        <v>1212.8399999999999</v>
      </c>
      <c r="H8" s="48">
        <v>14.17</v>
      </c>
    </row>
    <row r="9" spans="1:8" x14ac:dyDescent="0.15">
      <c r="A9" s="49"/>
      <c r="B9" s="50">
        <v>9.3799999999999994E-2</v>
      </c>
      <c r="C9" s="46" t="s">
        <v>361</v>
      </c>
      <c r="D9" s="46" t="s">
        <v>1299</v>
      </c>
      <c r="E9" s="46" t="s">
        <v>1472</v>
      </c>
      <c r="F9" s="46">
        <v>100</v>
      </c>
      <c r="G9" s="47">
        <v>994.33</v>
      </c>
      <c r="H9" s="48">
        <v>11.62</v>
      </c>
    </row>
    <row r="10" spans="1:8" x14ac:dyDescent="0.15">
      <c r="A10" s="49"/>
      <c r="B10" s="50">
        <v>8.2699999999999996E-2</v>
      </c>
      <c r="C10" s="46" t="s">
        <v>170</v>
      </c>
      <c r="D10" s="46" t="s">
        <v>1300</v>
      </c>
      <c r="E10" s="46" t="s">
        <v>1472</v>
      </c>
      <c r="F10" s="46">
        <v>100</v>
      </c>
      <c r="G10" s="47">
        <v>966.09</v>
      </c>
      <c r="H10" s="48">
        <v>11.29</v>
      </c>
    </row>
    <row r="11" spans="1:8" x14ac:dyDescent="0.15">
      <c r="A11" s="49"/>
      <c r="B11" s="50">
        <v>0.1125</v>
      </c>
      <c r="C11" s="46" t="s">
        <v>1301</v>
      </c>
      <c r="D11" s="46" t="s">
        <v>441</v>
      </c>
      <c r="E11" s="46" t="s">
        <v>97</v>
      </c>
      <c r="F11" s="46">
        <v>80000</v>
      </c>
      <c r="G11" s="47">
        <v>812.36</v>
      </c>
      <c r="H11" s="48">
        <v>9.49</v>
      </c>
    </row>
    <row r="12" spans="1:8" x14ac:dyDescent="0.15">
      <c r="A12" s="49"/>
      <c r="B12" s="50">
        <v>8.1199999999999994E-2</v>
      </c>
      <c r="C12" s="46" t="s">
        <v>1302</v>
      </c>
      <c r="D12" s="46" t="s">
        <v>1303</v>
      </c>
      <c r="E12" s="46" t="s">
        <v>1472</v>
      </c>
      <c r="F12" s="46">
        <v>50</v>
      </c>
      <c r="G12" s="47">
        <v>483.01</v>
      </c>
      <c r="H12" s="48">
        <v>5.64</v>
      </c>
    </row>
    <row r="13" spans="1:8" x14ac:dyDescent="0.15">
      <c r="A13" s="49"/>
      <c r="B13" s="50">
        <v>7.8700000000000006E-2</v>
      </c>
      <c r="C13" s="46" t="s">
        <v>708</v>
      </c>
      <c r="D13" s="46" t="s">
        <v>1304</v>
      </c>
      <c r="E13" s="46" t="s">
        <v>1472</v>
      </c>
      <c r="F13" s="46">
        <v>50</v>
      </c>
      <c r="G13" s="47">
        <v>479.14</v>
      </c>
      <c r="H13" s="48">
        <v>5.6</v>
      </c>
    </row>
    <row r="14" spans="1:8" x14ac:dyDescent="0.15">
      <c r="A14" s="49"/>
      <c r="B14" s="50">
        <v>9.4E-2</v>
      </c>
      <c r="C14" s="46" t="s">
        <v>816</v>
      </c>
      <c r="D14" s="46" t="s">
        <v>123</v>
      </c>
      <c r="E14" s="46" t="s">
        <v>1472</v>
      </c>
      <c r="F14" s="46">
        <v>45</v>
      </c>
      <c r="G14" s="47">
        <v>448.69</v>
      </c>
      <c r="H14" s="48">
        <v>5.24</v>
      </c>
    </row>
    <row r="15" spans="1:8" x14ac:dyDescent="0.15">
      <c r="A15" s="49"/>
      <c r="B15" s="50">
        <v>9.8500000000000004E-2</v>
      </c>
      <c r="C15" s="46" t="s">
        <v>1440</v>
      </c>
      <c r="D15" s="46" t="s">
        <v>1305</v>
      </c>
      <c r="E15" s="46" t="s">
        <v>1472</v>
      </c>
      <c r="F15" s="46">
        <v>20</v>
      </c>
      <c r="G15" s="47">
        <v>199.3</v>
      </c>
      <c r="H15" s="48">
        <v>2.33</v>
      </c>
    </row>
    <row r="16" spans="1:8" x14ac:dyDescent="0.15">
      <c r="A16" s="49"/>
      <c r="B16" s="50">
        <v>9.2999999999999999E-2</v>
      </c>
      <c r="C16" s="46" t="s">
        <v>752</v>
      </c>
      <c r="D16" s="46" t="s">
        <v>1306</v>
      </c>
      <c r="E16" s="46" t="s">
        <v>1472</v>
      </c>
      <c r="F16" s="46">
        <v>10</v>
      </c>
      <c r="G16" s="47">
        <v>122.94</v>
      </c>
      <c r="H16" s="48">
        <v>1.44</v>
      </c>
    </row>
    <row r="17" spans="1:8" x14ac:dyDescent="0.15">
      <c r="A17" s="49"/>
      <c r="B17" s="50">
        <v>9.4E-2</v>
      </c>
      <c r="C17" s="46" t="s">
        <v>816</v>
      </c>
      <c r="D17" s="46" t="s">
        <v>1307</v>
      </c>
      <c r="E17" s="46" t="s">
        <v>1472</v>
      </c>
      <c r="F17" s="46">
        <v>10</v>
      </c>
      <c r="G17" s="47">
        <v>98.57</v>
      </c>
      <c r="H17" s="48">
        <v>1.1499999999999999</v>
      </c>
    </row>
    <row r="18" spans="1:8" ht="9.75" thickBot="1" x14ac:dyDescent="0.2">
      <c r="A18" s="49"/>
      <c r="B18" s="46"/>
      <c r="C18" s="46"/>
      <c r="D18" s="46"/>
      <c r="E18" s="40" t="s">
        <v>1460</v>
      </c>
      <c r="F18" s="46"/>
      <c r="G18" s="52">
        <v>8331.15</v>
      </c>
      <c r="H18" s="53">
        <v>97.34</v>
      </c>
    </row>
    <row r="19" spans="1:8" ht="9.75" thickTop="1" x14ac:dyDescent="0.15">
      <c r="A19" s="49"/>
      <c r="B19" s="46"/>
      <c r="C19" s="46"/>
      <c r="D19" s="46"/>
      <c r="E19" s="46"/>
      <c r="F19" s="46"/>
      <c r="G19" s="47"/>
      <c r="H19" s="48"/>
    </row>
    <row r="20" spans="1:8" x14ac:dyDescent="0.15">
      <c r="A20" s="54" t="s">
        <v>5</v>
      </c>
      <c r="B20" s="46"/>
      <c r="C20" s="46"/>
      <c r="D20" s="46"/>
      <c r="E20" s="46"/>
      <c r="F20" s="46"/>
      <c r="G20" s="55">
        <v>228.12</v>
      </c>
      <c r="H20" s="56">
        <v>2.66</v>
      </c>
    </row>
    <row r="21" spans="1:8" x14ac:dyDescent="0.15">
      <c r="A21" s="49"/>
      <c r="B21" s="46"/>
      <c r="C21" s="46"/>
      <c r="D21" s="46"/>
      <c r="E21" s="46"/>
      <c r="F21" s="46"/>
      <c r="G21" s="47"/>
      <c r="H21" s="48"/>
    </row>
    <row r="22" spans="1:8" ht="9.75" thickBot="1" x14ac:dyDescent="0.2">
      <c r="A22" s="49"/>
      <c r="B22" s="46"/>
      <c r="C22" s="46"/>
      <c r="D22" s="46"/>
      <c r="E22" s="40" t="s">
        <v>6</v>
      </c>
      <c r="F22" s="46"/>
      <c r="G22" s="52">
        <v>8559.27</v>
      </c>
      <c r="H22" s="53">
        <v>100</v>
      </c>
    </row>
    <row r="23" spans="1:8" ht="9.75" thickTop="1" x14ac:dyDescent="0.15">
      <c r="A23" s="49"/>
      <c r="B23" s="46"/>
      <c r="C23" s="46"/>
      <c r="D23" s="46"/>
      <c r="E23" s="46"/>
      <c r="F23" s="46"/>
      <c r="G23" s="47"/>
      <c r="H23" s="48"/>
    </row>
    <row r="24" spans="1:8" x14ac:dyDescent="0.15">
      <c r="A24" s="58" t="s">
        <v>7</v>
      </c>
      <c r="B24" s="46"/>
      <c r="C24" s="46"/>
      <c r="D24" s="46"/>
      <c r="E24" s="46"/>
      <c r="F24" s="46"/>
      <c r="G24" s="47"/>
      <c r="H24" s="48"/>
    </row>
    <row r="25" spans="1:8" x14ac:dyDescent="0.15">
      <c r="A25" s="49">
        <v>1</v>
      </c>
      <c r="B25" s="46" t="s">
        <v>1308</v>
      </c>
      <c r="C25" s="46"/>
      <c r="D25" s="46"/>
      <c r="E25" s="46"/>
      <c r="F25" s="46"/>
      <c r="G25" s="47"/>
      <c r="H25" s="48"/>
    </row>
    <row r="26" spans="1:8" x14ac:dyDescent="0.15">
      <c r="A26" s="49"/>
      <c r="B26" s="46"/>
      <c r="C26" s="46"/>
      <c r="D26" s="46"/>
      <c r="E26" s="46"/>
      <c r="F26" s="46"/>
      <c r="G26" s="47"/>
      <c r="H26" s="48"/>
    </row>
    <row r="27" spans="1:8" x14ac:dyDescent="0.15">
      <c r="A27" s="49">
        <v>2</v>
      </c>
      <c r="B27" s="46" t="s">
        <v>9</v>
      </c>
      <c r="C27" s="46"/>
      <c r="D27" s="46"/>
      <c r="E27" s="46"/>
      <c r="F27" s="46"/>
      <c r="G27" s="47"/>
      <c r="H27" s="48"/>
    </row>
    <row r="28" spans="1:8" x14ac:dyDescent="0.15">
      <c r="A28" s="49"/>
      <c r="B28" s="46"/>
      <c r="C28" s="46"/>
      <c r="D28" s="46"/>
      <c r="E28" s="46"/>
      <c r="F28" s="46"/>
      <c r="G28" s="47"/>
      <c r="H28" s="48"/>
    </row>
    <row r="29" spans="1:8" x14ac:dyDescent="0.15">
      <c r="A29" s="49">
        <v>3</v>
      </c>
      <c r="B29" s="46" t="s">
        <v>11</v>
      </c>
      <c r="C29" s="46"/>
      <c r="D29" s="46"/>
      <c r="E29" s="46"/>
      <c r="F29" s="46"/>
      <c r="G29" s="47"/>
      <c r="H29" s="48"/>
    </row>
    <row r="30" spans="1:8" x14ac:dyDescent="0.15">
      <c r="A30" s="49"/>
      <c r="B30" s="46" t="s">
        <v>167</v>
      </c>
      <c r="C30" s="46"/>
      <c r="D30" s="46"/>
      <c r="E30" s="46"/>
      <c r="F30" s="46"/>
      <c r="G30" s="47"/>
      <c r="H30" s="48"/>
    </row>
    <row r="31" spans="1:8" x14ac:dyDescent="0.15">
      <c r="A31" s="49"/>
      <c r="B31" s="46" t="s">
        <v>13</v>
      </c>
      <c r="C31" s="46"/>
      <c r="D31" s="46"/>
      <c r="E31" s="46"/>
      <c r="F31" s="46"/>
      <c r="G31" s="47"/>
      <c r="H31" s="48"/>
    </row>
    <row r="32" spans="1:8" x14ac:dyDescent="0.15">
      <c r="A32" s="49"/>
      <c r="B32" s="46"/>
      <c r="C32" s="46"/>
      <c r="D32" s="46"/>
      <c r="E32" s="46"/>
      <c r="F32" s="46"/>
      <c r="G32" s="47"/>
      <c r="H32" s="48"/>
    </row>
    <row r="33" spans="1:8" x14ac:dyDescent="0.15">
      <c r="A33" s="59"/>
      <c r="B33" s="60"/>
      <c r="C33" s="60"/>
      <c r="D33" s="60"/>
      <c r="E33" s="60"/>
      <c r="F33" s="60"/>
      <c r="G33" s="61"/>
      <c r="H33" s="62"/>
    </row>
  </sheetData>
  <customSheetViews>
    <customSheetView guid="{A86ADA93-E1B8-41D6-BE06-75F0585B8915}" showRuler="0">
      <selection activeCell="J22" sqref="J2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J22" sqref="J22"/>
      <pageMargins left="0.75" right="0.75" top="1" bottom="1" header="0.5" footer="0.5"/>
      <pageSetup orientation="portrait" r:id="rId2"/>
      <headerFooter alignWithMargins="0"/>
    </customSheetView>
  </customSheetViews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26"/>
  <sheetViews>
    <sheetView workbookViewId="0">
      <selection activeCell="K12" sqref="K1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1289</v>
      </c>
      <c r="D1" s="35"/>
      <c r="E1" s="35"/>
      <c r="F1" s="35"/>
      <c r="G1" s="37"/>
      <c r="H1" s="38"/>
    </row>
    <row r="2" spans="1:8" ht="36.75" x14ac:dyDescent="0.2">
      <c r="A2" s="110" t="s">
        <v>1344</v>
      </c>
      <c r="B2" s="111"/>
      <c r="C2" s="111"/>
      <c r="D2" s="40" t="s">
        <v>1345</v>
      </c>
      <c r="E2" s="41" t="s">
        <v>25</v>
      </c>
      <c r="F2" s="42" t="s">
        <v>1347</v>
      </c>
      <c r="G2" s="43" t="s">
        <v>1348</v>
      </c>
      <c r="H2" s="44" t="s">
        <v>1349</v>
      </c>
    </row>
    <row r="3" spans="1:8" ht="12.75" x14ac:dyDescent="0.2">
      <c r="A3" s="112" t="s">
        <v>154</v>
      </c>
      <c r="B3" s="113"/>
      <c r="C3" s="113"/>
      <c r="D3" s="46"/>
      <c r="E3" s="46"/>
      <c r="F3" s="46"/>
      <c r="G3" s="47"/>
      <c r="H3" s="48"/>
    </row>
    <row r="4" spans="1:8" ht="12.75" x14ac:dyDescent="0.2">
      <c r="A4" s="49"/>
      <c r="B4" s="114" t="s">
        <v>155</v>
      </c>
      <c r="C4" s="113"/>
      <c r="D4" s="46"/>
      <c r="E4" s="46"/>
      <c r="F4" s="46"/>
      <c r="G4" s="47"/>
      <c r="H4" s="48"/>
    </row>
    <row r="5" spans="1:8" x14ac:dyDescent="0.15">
      <c r="A5" s="49"/>
      <c r="B5" s="51" t="s">
        <v>209</v>
      </c>
      <c r="C5" s="46" t="s">
        <v>1372</v>
      </c>
      <c r="D5" s="46" t="s">
        <v>1290</v>
      </c>
      <c r="E5" s="46" t="s">
        <v>161</v>
      </c>
      <c r="F5" s="46">
        <v>4000</v>
      </c>
      <c r="G5" s="47">
        <v>3686.87</v>
      </c>
      <c r="H5" s="48">
        <v>22.51</v>
      </c>
    </row>
    <row r="6" spans="1:8" x14ac:dyDescent="0.15">
      <c r="A6" s="49"/>
      <c r="B6" s="51" t="s">
        <v>209</v>
      </c>
      <c r="C6" s="46" t="s">
        <v>1291</v>
      </c>
      <c r="D6" s="46" t="s">
        <v>1292</v>
      </c>
      <c r="E6" s="46" t="s">
        <v>159</v>
      </c>
      <c r="F6" s="46">
        <v>3000</v>
      </c>
      <c r="G6" s="47">
        <v>2766.53</v>
      </c>
      <c r="H6" s="48">
        <v>16.89</v>
      </c>
    </row>
    <row r="7" spans="1:8" x14ac:dyDescent="0.15">
      <c r="A7" s="49"/>
      <c r="B7" s="51" t="s">
        <v>209</v>
      </c>
      <c r="C7" s="46" t="s">
        <v>515</v>
      </c>
      <c r="D7" s="46" t="s">
        <v>1293</v>
      </c>
      <c r="E7" s="46" t="s">
        <v>159</v>
      </c>
      <c r="F7" s="46">
        <v>3000</v>
      </c>
      <c r="G7" s="47">
        <v>2761.21</v>
      </c>
      <c r="H7" s="48">
        <v>16.86</v>
      </c>
    </row>
    <row r="8" spans="1:8" x14ac:dyDescent="0.15">
      <c r="A8" s="49"/>
      <c r="B8" s="51" t="s">
        <v>209</v>
      </c>
      <c r="C8" s="46" t="s">
        <v>636</v>
      </c>
      <c r="D8" s="46" t="s">
        <v>1294</v>
      </c>
      <c r="E8" s="46" t="s">
        <v>159</v>
      </c>
      <c r="F8" s="46">
        <v>2500</v>
      </c>
      <c r="G8" s="47">
        <v>2302.67</v>
      </c>
      <c r="H8" s="48">
        <v>14.06</v>
      </c>
    </row>
    <row r="9" spans="1:8" x14ac:dyDescent="0.15">
      <c r="A9" s="49"/>
      <c r="B9" s="51" t="s">
        <v>209</v>
      </c>
      <c r="C9" s="46" t="s">
        <v>221</v>
      </c>
      <c r="D9" s="46" t="s">
        <v>1295</v>
      </c>
      <c r="E9" s="46" t="s">
        <v>159</v>
      </c>
      <c r="F9" s="46">
        <v>2500</v>
      </c>
      <c r="G9" s="47">
        <v>2294.61</v>
      </c>
      <c r="H9" s="48">
        <v>14.01</v>
      </c>
    </row>
    <row r="10" spans="1:8" x14ac:dyDescent="0.15">
      <c r="A10" s="49"/>
      <c r="B10" s="51" t="s">
        <v>209</v>
      </c>
      <c r="C10" s="46" t="s">
        <v>215</v>
      </c>
      <c r="D10" s="46" t="s">
        <v>1296</v>
      </c>
      <c r="E10" s="46" t="s">
        <v>161</v>
      </c>
      <c r="F10" s="46">
        <v>1500</v>
      </c>
      <c r="G10" s="47">
        <v>1382.12</v>
      </c>
      <c r="H10" s="48">
        <v>8.44</v>
      </c>
    </row>
    <row r="11" spans="1:8" x14ac:dyDescent="0.15">
      <c r="A11" s="49"/>
      <c r="B11" s="51" t="s">
        <v>209</v>
      </c>
      <c r="C11" s="46" t="s">
        <v>215</v>
      </c>
      <c r="D11" s="46" t="s">
        <v>1284</v>
      </c>
      <c r="E11" s="46" t="s">
        <v>159</v>
      </c>
      <c r="F11" s="46">
        <v>1250</v>
      </c>
      <c r="G11" s="47">
        <v>1147.99</v>
      </c>
      <c r="H11" s="48">
        <v>7.01</v>
      </c>
    </row>
    <row r="12" spans="1:8" ht="9.75" thickBot="1" x14ac:dyDescent="0.2">
      <c r="A12" s="49"/>
      <c r="B12" s="46"/>
      <c r="C12" s="46"/>
      <c r="D12" s="46"/>
      <c r="E12" s="40" t="s">
        <v>1460</v>
      </c>
      <c r="F12" s="46"/>
      <c r="G12" s="52">
        <v>16342</v>
      </c>
      <c r="H12" s="53">
        <v>99.78</v>
      </c>
    </row>
    <row r="13" spans="1:8" ht="9.75" thickTop="1" x14ac:dyDescent="0.15">
      <c r="A13" s="49"/>
      <c r="B13" s="46"/>
      <c r="C13" s="46"/>
      <c r="D13" s="46"/>
      <c r="E13" s="46"/>
      <c r="F13" s="46"/>
      <c r="G13" s="47"/>
      <c r="H13" s="48"/>
    </row>
    <row r="14" spans="1:8" x14ac:dyDescent="0.15">
      <c r="A14" s="54" t="s">
        <v>5</v>
      </c>
      <c r="B14" s="46"/>
      <c r="C14" s="46"/>
      <c r="D14" s="46"/>
      <c r="E14" s="46"/>
      <c r="F14" s="46"/>
      <c r="G14" s="55">
        <v>38.17</v>
      </c>
      <c r="H14" s="56">
        <v>0.22</v>
      </c>
    </row>
    <row r="15" spans="1:8" x14ac:dyDescent="0.15">
      <c r="A15" s="49"/>
      <c r="B15" s="46"/>
      <c r="C15" s="46"/>
      <c r="D15" s="46"/>
      <c r="E15" s="46"/>
      <c r="F15" s="46"/>
      <c r="G15" s="47"/>
      <c r="H15" s="48"/>
    </row>
    <row r="16" spans="1:8" ht="9.75" thickBot="1" x14ac:dyDescent="0.2">
      <c r="A16" s="49"/>
      <c r="B16" s="46"/>
      <c r="C16" s="46"/>
      <c r="D16" s="46"/>
      <c r="E16" s="40" t="s">
        <v>6</v>
      </c>
      <c r="F16" s="46"/>
      <c r="G16" s="52">
        <v>16380.17</v>
      </c>
      <c r="H16" s="53">
        <v>100</v>
      </c>
    </row>
    <row r="17" spans="1:8" ht="9.75" thickTop="1" x14ac:dyDescent="0.15">
      <c r="A17" s="49"/>
      <c r="B17" s="46"/>
      <c r="C17" s="46"/>
      <c r="D17" s="46"/>
      <c r="E17" s="46"/>
      <c r="F17" s="46"/>
      <c r="G17" s="47"/>
      <c r="H17" s="48"/>
    </row>
    <row r="18" spans="1:8" x14ac:dyDescent="0.15">
      <c r="A18" s="58" t="s">
        <v>7</v>
      </c>
      <c r="B18" s="46"/>
      <c r="C18" s="46"/>
      <c r="D18" s="46"/>
      <c r="E18" s="46"/>
      <c r="F18" s="46"/>
      <c r="G18" s="47"/>
      <c r="H18" s="48"/>
    </row>
    <row r="19" spans="1:8" x14ac:dyDescent="0.15">
      <c r="A19" s="49">
        <v>1</v>
      </c>
      <c r="B19" s="46" t="s">
        <v>1297</v>
      </c>
      <c r="C19" s="46"/>
      <c r="D19" s="46"/>
      <c r="E19" s="46"/>
      <c r="F19" s="46"/>
      <c r="G19" s="47"/>
      <c r="H19" s="48"/>
    </row>
    <row r="20" spans="1:8" x14ac:dyDescent="0.15">
      <c r="A20" s="49"/>
      <c r="B20" s="46"/>
      <c r="C20" s="46"/>
      <c r="D20" s="46"/>
      <c r="E20" s="46"/>
      <c r="F20" s="46"/>
      <c r="G20" s="47"/>
      <c r="H20" s="48"/>
    </row>
    <row r="21" spans="1:8" x14ac:dyDescent="0.15">
      <c r="A21" s="49">
        <v>2</v>
      </c>
      <c r="B21" s="46" t="s">
        <v>9</v>
      </c>
      <c r="C21" s="46"/>
      <c r="D21" s="46"/>
      <c r="E21" s="46"/>
      <c r="F21" s="46"/>
      <c r="G21" s="47"/>
      <c r="H21" s="48"/>
    </row>
    <row r="22" spans="1:8" x14ac:dyDescent="0.15">
      <c r="A22" s="49"/>
      <c r="B22" s="46"/>
      <c r="C22" s="46"/>
      <c r="D22" s="46"/>
      <c r="E22" s="46"/>
      <c r="F22" s="46"/>
      <c r="G22" s="47"/>
      <c r="H22" s="48"/>
    </row>
    <row r="23" spans="1:8" x14ac:dyDescent="0.15">
      <c r="A23" s="49">
        <v>3</v>
      </c>
      <c r="B23" s="46" t="s">
        <v>11</v>
      </c>
      <c r="C23" s="46"/>
      <c r="D23" s="46"/>
      <c r="E23" s="46"/>
      <c r="F23" s="46"/>
      <c r="G23" s="47"/>
      <c r="H23" s="48"/>
    </row>
    <row r="24" spans="1:8" x14ac:dyDescent="0.15">
      <c r="A24" s="49"/>
      <c r="B24" s="46" t="s">
        <v>167</v>
      </c>
      <c r="C24" s="46"/>
      <c r="D24" s="46"/>
      <c r="E24" s="46"/>
      <c r="F24" s="46"/>
      <c r="G24" s="47"/>
      <c r="H24" s="48"/>
    </row>
    <row r="25" spans="1:8" x14ac:dyDescent="0.15">
      <c r="A25" s="49"/>
      <c r="B25" s="46" t="s">
        <v>13</v>
      </c>
      <c r="C25" s="46"/>
      <c r="D25" s="46"/>
      <c r="E25" s="46"/>
      <c r="F25" s="46"/>
      <c r="G25" s="47"/>
      <c r="H25" s="48"/>
    </row>
    <row r="26" spans="1:8" x14ac:dyDescent="0.15">
      <c r="A26" s="59"/>
      <c r="B26" s="60"/>
      <c r="C26" s="60"/>
      <c r="D26" s="60"/>
      <c r="E26" s="60"/>
      <c r="F26" s="60"/>
      <c r="G26" s="61"/>
      <c r="H26" s="62"/>
    </row>
  </sheetData>
  <customSheetViews>
    <customSheetView guid="{A86ADA93-E1B8-41D6-BE06-75F0585B8915}" showRuler="0">
      <selection activeCell="K12" sqref="K12"/>
      <pageMargins left="0.75" right="0.75" top="1" bottom="1" header="0.5" footer="0.5"/>
      <pageSetup orientation="portrait" r:id="rId1"/>
      <headerFooter alignWithMargins="0"/>
    </customSheetView>
    <customSheetView guid="{BEB33F25-4342-4C1F-9006-498BA586A2C5}" showRuler="0">
      <selection activeCell="K12" sqref="K12"/>
      <pageMargins left="0.75" right="0.75" top="1" bottom="1" header="0.5" footer="0.5"/>
      <pageSetup orientation="portrait" r:id="rId2"/>
      <headerFooter alignWithMargins="0"/>
    </customSheetView>
  </customSheetViews>
  <mergeCells count="3">
    <mergeCell ref="A2:C2"/>
    <mergeCell ref="A3:C3"/>
    <mergeCell ref="B4:C4"/>
  </mergeCells>
  <phoneticPr fontId="2" type="noConversion"/>
  <pageMargins left="0.75" right="0.75" top="1" bottom="1" header="0.5" footer="0.5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T20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T04</vt:lpstr>
      <vt:lpstr>T03</vt:lpstr>
      <vt:lpstr>T02</vt:lpstr>
      <vt:lpstr>T01</vt:lpstr>
      <vt:lpstr>STF</vt:lpstr>
      <vt:lpstr>SEF</vt:lpstr>
      <vt:lpstr>SD1</vt:lpstr>
      <vt:lpstr>S99</vt:lpstr>
      <vt:lpstr>S98</vt:lpstr>
      <vt:lpstr>S97</vt:lpstr>
      <vt:lpstr>S96</vt:lpstr>
      <vt:lpstr>S95</vt:lpstr>
      <vt:lpstr>S94</vt:lpstr>
      <vt:lpstr>S93</vt:lpstr>
      <vt:lpstr>S85</vt:lpstr>
      <vt:lpstr>S63</vt:lpstr>
      <vt:lpstr>S58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KIP</vt:lpstr>
      <vt:lpstr>MID</vt:lpstr>
      <vt:lpstr>MAA</vt:lpstr>
      <vt:lpstr>LIQ</vt:lpstr>
      <vt:lpstr>KOP</vt:lpstr>
      <vt:lpstr>KGS</vt:lpstr>
      <vt:lpstr>KGI</vt:lpstr>
      <vt:lpstr>K30</vt:lpstr>
      <vt:lpstr>I3A</vt:lpstr>
      <vt:lpstr>H01</vt:lpstr>
      <vt:lpstr>GTF</vt:lpstr>
      <vt:lpstr>GOF</vt:lpstr>
      <vt:lpstr>GEM</vt:lpstr>
      <vt:lpstr>FOF</vt:lpstr>
      <vt:lpstr>FLX</vt:lpstr>
      <vt:lpstr>FLT</vt:lpstr>
      <vt:lpstr>FLR</vt:lpstr>
      <vt:lpstr>EME</vt:lpstr>
      <vt:lpstr>ELS</vt:lpstr>
      <vt:lpstr>CRO</vt:lpstr>
      <vt:lpstr>CPL</vt:lpstr>
      <vt:lpstr>CLASSIC EQUITY</vt:lpstr>
      <vt:lpstr>BTF</vt:lpstr>
      <vt:lpstr>BST</vt:lpstr>
      <vt:lpstr>BON</vt:lpstr>
      <vt:lpstr>BAL</vt:lpstr>
      <vt:lpstr>NAV Details</vt:lpstr>
      <vt:lpstr>Dividend Details</vt:lpstr>
      <vt:lpstr>Common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arra0279</dc:creator>
  <cp:lastModifiedBy>Praful Shukla (Optimum Financial KMAMC)</cp:lastModifiedBy>
  <dcterms:created xsi:type="dcterms:W3CDTF">2013-10-09T08:24:38Z</dcterms:created>
  <dcterms:modified xsi:type="dcterms:W3CDTF">2018-12-03T12:21:45Z</dcterms:modified>
</cp:coreProperties>
</file>