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89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87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worksheets/sheet85.xml" ContentType="application/vnd.openxmlformats-officedocument.spreadsheetml.worksheet+xml"/>
  <Override PartName="/xl/worksheets/sheet94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83.xml" ContentType="application/vnd.openxmlformats-officedocument.spreadsheetml.worksheet+xml"/>
  <Override PartName="/xl/worksheets/sheet92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Override PartName="/xl/worksheets/sheet90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worksheets/sheet88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xl/worksheets/sheet93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5" windowWidth="15195" windowHeight="8190"/>
  </bookViews>
  <sheets>
    <sheet name="T54" sheetId="94" r:id="rId1"/>
    <sheet name="T53" sheetId="93" r:id="rId2"/>
    <sheet name="T52" sheetId="92" r:id="rId3"/>
    <sheet name="T51" sheetId="91" r:id="rId4"/>
    <sheet name="T50" sheetId="90" r:id="rId5"/>
    <sheet name="T49" sheetId="89" r:id="rId6"/>
    <sheet name="T48" sheetId="88" r:id="rId7"/>
    <sheet name="T47" sheetId="87" r:id="rId8"/>
    <sheet name="T46" sheetId="86" r:id="rId9"/>
    <sheet name="T45" sheetId="85" r:id="rId10"/>
    <sheet name="T44" sheetId="84" r:id="rId11"/>
    <sheet name="T43" sheetId="83" r:id="rId12"/>
    <sheet name="T42" sheetId="82" r:id="rId13"/>
    <sheet name="T41" sheetId="81" r:id="rId14"/>
    <sheet name="T40" sheetId="80" r:id="rId15"/>
    <sheet name="T39" sheetId="79" r:id="rId16"/>
    <sheet name="T38" sheetId="78" r:id="rId17"/>
    <sheet name="T37" sheetId="77" r:id="rId18"/>
    <sheet name="T36" sheetId="76" r:id="rId19"/>
    <sheet name="T35" sheetId="75" r:id="rId20"/>
    <sheet name="T33" sheetId="74" r:id="rId21"/>
    <sheet name="T32" sheetId="73" r:id="rId22"/>
    <sheet name="T31" sheetId="72" r:id="rId23"/>
    <sheet name="T29" sheetId="71" r:id="rId24"/>
    <sheet name="T28" sheetId="70" r:id="rId25"/>
    <sheet name="T27" sheetId="69" r:id="rId26"/>
    <sheet name="T24" sheetId="68" r:id="rId27"/>
    <sheet name="T22" sheetId="67" r:id="rId28"/>
    <sheet name="T19" sheetId="66" r:id="rId29"/>
    <sheet name="T18" sheetId="65" r:id="rId30"/>
    <sheet name="T17" sheetId="64" r:id="rId31"/>
    <sheet name="T16" sheetId="63" r:id="rId32"/>
    <sheet name="T15" sheetId="62" r:id="rId33"/>
    <sheet name="T14" sheetId="61" r:id="rId34"/>
    <sheet name="T13" sheetId="60" r:id="rId35"/>
    <sheet name="T12" sheetId="59" r:id="rId36"/>
    <sheet name="T11" sheetId="58" r:id="rId37"/>
    <sheet name="T10" sheetId="57" r:id="rId38"/>
    <sheet name="T09" sheetId="56" r:id="rId39"/>
    <sheet name="T08" sheetId="55" r:id="rId40"/>
    <sheet name="T07" sheetId="54" r:id="rId41"/>
    <sheet name="T06" sheetId="53" r:id="rId42"/>
    <sheet name="T05" sheetId="52" r:id="rId43"/>
    <sheet name="T04" sheetId="51" r:id="rId44"/>
    <sheet name="T02" sheetId="50" r:id="rId45"/>
    <sheet name="T01" sheetId="49" r:id="rId46"/>
    <sheet name="STF" sheetId="48" r:id="rId47"/>
    <sheet name="SEF" sheetId="47" r:id="rId48"/>
    <sheet name="SD1" sheetId="46" r:id="rId49"/>
    <sheet name="S99" sheetId="45" r:id="rId50"/>
    <sheet name="S98" sheetId="44" r:id="rId51"/>
    <sheet name="S97" sheetId="43" r:id="rId52"/>
    <sheet name="S95" sheetId="42" r:id="rId53"/>
    <sheet name="S85" sheetId="41" r:id="rId54"/>
    <sheet name="P3J" sheetId="40" r:id="rId55"/>
    <sheet name="P3I" sheetId="39" r:id="rId56"/>
    <sheet name="P3H" sheetId="38" r:id="rId57"/>
    <sheet name="P3G" sheetId="37" r:id="rId58"/>
    <sheet name="P3F" sheetId="36" r:id="rId59"/>
    <sheet name="P3E" sheetId="35" r:id="rId60"/>
    <sheet name="P3D" sheetId="34" r:id="rId61"/>
    <sheet name="P3C" sheetId="33" r:id="rId62"/>
    <sheet name="P3B" sheetId="32" r:id="rId63"/>
    <sheet name="NTF" sheetId="31" r:id="rId64"/>
    <sheet name="MID" sheetId="30" r:id="rId65"/>
    <sheet name="MDF" sheetId="29" r:id="rId66"/>
    <sheet name="MAA" sheetId="28" r:id="rId67"/>
    <sheet name="LIQ" sheetId="27" r:id="rId68"/>
    <sheet name="KOP" sheetId="26" r:id="rId69"/>
    <sheet name="MIP" sheetId="25" r:id="rId70"/>
    <sheet name="Banking and PSU Debt" sheetId="24" r:id="rId71"/>
    <sheet name="KGI" sheetId="23" r:id="rId72"/>
    <sheet name="K50" sheetId="22" r:id="rId73"/>
    <sheet name="I3A" sheetId="21" r:id="rId74"/>
    <sheet name="H02" sheetId="20" r:id="rId75"/>
    <sheet name="GTF" sheetId="19" r:id="rId76"/>
    <sheet name="GOF" sheetId="18" r:id="rId77"/>
    <sheet name="GEM" sheetId="17" r:id="rId78"/>
    <sheet name="FOF" sheetId="16" r:id="rId79"/>
    <sheet name="FLX" sheetId="15" r:id="rId80"/>
    <sheet name="FLT" sheetId="14" r:id="rId81"/>
    <sheet name="FLR" sheetId="13" r:id="rId82"/>
    <sheet name="EME" sheetId="12" r:id="rId83"/>
    <sheet name="ELS" sheetId="11" r:id="rId84"/>
    <sheet name="CRO" sheetId="10" r:id="rId85"/>
    <sheet name="CPL" sheetId="9" r:id="rId86"/>
    <sheet name="Classic Equity " sheetId="8" r:id="rId87"/>
    <sheet name="BTF" sheetId="7" r:id="rId88"/>
    <sheet name="BST" sheetId="6" r:id="rId89"/>
    <sheet name="BON" sheetId="5" r:id="rId90"/>
    <sheet name="BAL" sheetId="4" r:id="rId91"/>
    <sheet name="Dividend Details" sheetId="100" r:id="rId92"/>
    <sheet name="NAV Details" sheetId="101" r:id="rId93"/>
    <sheet name="Common Notes" sheetId="97" r:id="rId94"/>
  </sheets>
  <definedNames>
    <definedName name="_xlnm.Print_Area" localSheetId="73">I3A!$A$1:$H$16</definedName>
    <definedName name="_xlnm.Print_Area" localSheetId="55">P3I!$A$1:$H$15</definedName>
  </definedNames>
  <calcPr calcId="125725"/>
</workbook>
</file>

<file path=xl/calcChain.xml><?xml version="1.0" encoding="utf-8"?>
<calcChain xmlns="http://schemas.openxmlformats.org/spreadsheetml/2006/main">
  <c r="G74" i="30"/>
  <c r="G76"/>
  <c r="G54" i="22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7"/>
  <c r="H48"/>
  <c r="H49" s="1"/>
  <c r="H50"/>
  <c r="G52"/>
  <c r="H52" s="1"/>
  <c r="G73" i="4"/>
  <c r="G75"/>
  <c r="H73" s="1"/>
  <c r="H69"/>
  <c r="H55"/>
  <c r="H57"/>
  <c r="H5"/>
  <c r="H7"/>
  <c r="H9"/>
  <c r="H11"/>
  <c r="H13"/>
  <c r="H15"/>
  <c r="H17"/>
  <c r="H19"/>
  <c r="H21"/>
  <c r="H23"/>
  <c r="H25"/>
  <c r="H27"/>
  <c r="H29"/>
  <c r="H31"/>
  <c r="H33"/>
  <c r="H35"/>
  <c r="H37"/>
  <c r="H39"/>
  <c r="H41"/>
  <c r="H43"/>
  <c r="H45"/>
  <c r="H47"/>
  <c r="H60"/>
  <c r="H6" i="23"/>
  <c r="H16"/>
  <c r="G16"/>
  <c r="F20" i="10"/>
  <c r="G73" i="5"/>
  <c r="H73"/>
  <c r="H77" i="9"/>
  <c r="H80"/>
  <c r="H85"/>
  <c r="H104"/>
  <c r="H54" i="22" l="1"/>
  <c r="H48" i="4"/>
  <c r="H46"/>
  <c r="H44"/>
  <c r="H42"/>
  <c r="H40"/>
  <c r="H38"/>
  <c r="H36"/>
  <c r="H34"/>
  <c r="H32"/>
  <c r="H30"/>
  <c r="H28"/>
  <c r="H26"/>
  <c r="H24"/>
  <c r="H22"/>
  <c r="H20"/>
  <c r="H18"/>
  <c r="H16"/>
  <c r="H14"/>
  <c r="H12"/>
  <c r="H10"/>
  <c r="H8"/>
  <c r="H6"/>
  <c r="H49" s="1"/>
  <c r="H56"/>
  <c r="H54"/>
  <c r="H58" s="1"/>
  <c r="H70"/>
  <c r="H71" s="1"/>
  <c r="H75" s="1"/>
</calcChain>
</file>

<file path=xl/sharedStrings.xml><?xml version="1.0" encoding="utf-8"?>
<sst xmlns="http://schemas.openxmlformats.org/spreadsheetml/2006/main" count="7845" uniqueCount="1667">
  <si>
    <t>Kotak-Liquid Plan A Weekly Dividend</t>
  </si>
  <si>
    <t>Kotak-Liquid Plan A-Direct Daily Dividen</t>
  </si>
  <si>
    <t>Kotak-Liquid Plan A-Direct Growth</t>
  </si>
  <si>
    <t>Kotak-Liquid Plan A-Direct Weekly Divide</t>
  </si>
  <si>
    <t>Kotak-Liquid Regular Dividend</t>
  </si>
  <si>
    <t>Kotak-Liquid Regular Growth</t>
  </si>
  <si>
    <t>Kotak-Bond Deposit Deposit Dividend</t>
  </si>
  <si>
    <t>Kotak-Bond Deposit Deposit Growth</t>
  </si>
  <si>
    <t>Kotak-Bond Plan A Annual Dividend</t>
  </si>
  <si>
    <t>Kotak-Bond Plan A Bonus</t>
  </si>
  <si>
    <t>Kotak-Bond Plan A Growth</t>
  </si>
  <si>
    <t>Kotak-Bond Plan A Quarterly Dividend</t>
  </si>
  <si>
    <t>Kotak-Bond Plan A-Direct Annual Dividend</t>
  </si>
  <si>
    <t>NA</t>
  </si>
  <si>
    <t>Kotak-Bond Plan A-Direct Growth</t>
  </si>
  <si>
    <t>Kotak-Bond Plan A-Direct Quarterly  Divi</t>
  </si>
  <si>
    <t>Kotak-Bond Short Term Dividend</t>
  </si>
  <si>
    <t>Kotak-Bond Short Term Growth</t>
  </si>
  <si>
    <t>Kotak-Bond Short Term-Direct Dividend</t>
  </si>
  <si>
    <t>Kotak-Bond Short Term-Direct Growth</t>
  </si>
  <si>
    <t>Kotak-Bond Short Term-Direct Half Yearly</t>
  </si>
  <si>
    <t>CD IndusInd Bank Ltd.</t>
  </si>
  <si>
    <t>CD Canara Bank</t>
  </si>
  <si>
    <t>Kotak-Floater Long Term Daily Dividend</t>
  </si>
  <si>
    <t>Kotak-Floater Long Term Growth</t>
  </si>
  <si>
    <t>Kotak-Floater Long Term Monthly Dividend</t>
  </si>
  <si>
    <t>Kotak-Floater Long Term Weekly Dividend</t>
  </si>
  <si>
    <t>Kotak-Floater Long Term-Direct Daily Div</t>
  </si>
  <si>
    <t>Kotak-Floater Long Term-Direct Growth</t>
  </si>
  <si>
    <t>Kotak-Floater Long Term-Direct Monthly D</t>
  </si>
  <si>
    <t>Kotak-Floater Long Term-Direct Weekly Di</t>
  </si>
  <si>
    <t>Kotak Flexi Debt Plan A Daily Dividend</t>
  </si>
  <si>
    <t>Kotak Flexi Debt Plan A Growth</t>
  </si>
  <si>
    <t>Kotak Flexi Debt Plan A Quarterly Divide</t>
  </si>
  <si>
    <t>Kotak Flexi Debt Plan A Weekly Dividend</t>
  </si>
  <si>
    <t>Kotak Flexi Debt Plan A-Direct Daily Div</t>
  </si>
  <si>
    <t>Kotak Flexi Debt Plan A-Direct Growth</t>
  </si>
  <si>
    <t>Kotak Flexi Debt Plan A-Direct Quarterly</t>
  </si>
  <si>
    <t>Kotak Flexi Debt Plan A-Direct Weekly Di</t>
  </si>
  <si>
    <t>Kotak Flexi Debt Regular Plan Weekly Div</t>
  </si>
  <si>
    <t>Kotak-Flexi Debt Regular Plan Daily Divi</t>
  </si>
  <si>
    <t>Kotak-Flexi Debt Regular Plan Growth</t>
  </si>
  <si>
    <t xml:space="preserve">Kotak-Flexi Debt Regular Plan Quarterly </t>
  </si>
  <si>
    <t>Kotak-Gilt Investment  Regular Plan Divi</t>
  </si>
  <si>
    <t>Kotak-Gilt Investment  Regular Plan-Dire</t>
  </si>
  <si>
    <t>Kotak-Gilt Investment Provident Fund and</t>
  </si>
  <si>
    <t>Kotak-Gilt Investment Regular Plan Growt</t>
  </si>
  <si>
    <t>Kotak-Gilt Investment Regular Plan-Direc</t>
  </si>
  <si>
    <t>Kotak-Banking and PSU Debt Fund Annual D</t>
  </si>
  <si>
    <t>Kotak-Banking and PSU Debt Fund Daily Di</t>
  </si>
  <si>
    <t>Kotak-Banking and PSU Debt Fund Growth</t>
  </si>
  <si>
    <t xml:space="preserve">Kotak-Banking and PSU Debt Fund Monthly </t>
  </si>
  <si>
    <t>Kotak-Banking and PSU Debt Fund-Direct A</t>
  </si>
  <si>
    <t>Kotak-Banking and PSU Debt Fund-Direct D</t>
  </si>
  <si>
    <t>Kotak-Banking and PSU Debt Fund-Direct G</t>
  </si>
  <si>
    <t>Kotak-Banking and PSU Debt Fund-Direct M</t>
  </si>
  <si>
    <t>Kotak-Monthly Income Plan Growth</t>
  </si>
  <si>
    <t>Kotak-Monthly Income Plan Monthly Divide</t>
  </si>
  <si>
    <t>Kotak-Monthly Income Plan Quarterly Divi</t>
  </si>
  <si>
    <t>Kotak-Monthly Income Plan-Direct Growth</t>
  </si>
  <si>
    <t>Kotak-Monthly Income Plan-Direct Monthly</t>
  </si>
  <si>
    <t>Kotak-Monthly Income Plan-Direct Quarter</t>
  </si>
  <si>
    <t>Kotak-Balance Dividend</t>
  </si>
  <si>
    <t>Kotak-Balance-Direct Dividend</t>
  </si>
  <si>
    <t>Kotak- Classic Equity Dividend</t>
  </si>
  <si>
    <t>Kotak- Classic Equity Growth</t>
  </si>
  <si>
    <t>Kotak- Classic Equity-Direct Dividend</t>
  </si>
  <si>
    <t>Kotak- Classic Equity-Direct Growth</t>
  </si>
  <si>
    <t>Kotak Equity Arbitrage Fund Dividend</t>
  </si>
  <si>
    <t>Kotak Equity Arbitrage Fund Growth</t>
  </si>
  <si>
    <t>Kotak Equity Arbitrage Fund-Direct Divid</t>
  </si>
  <si>
    <t>Kotak Equity Arbitrage Fund-Direct Growt</t>
  </si>
  <si>
    <t>Kotak- Kotak Tax Saver Dividend</t>
  </si>
  <si>
    <t>Kotak- Kotak Tax Saver Growth</t>
  </si>
  <si>
    <t>Kotak- Kotak Tax Saver-Direct Dividend</t>
  </si>
  <si>
    <t>Kotak- Kotak Tax Saver-Direct Growth</t>
  </si>
  <si>
    <t>Kotak-Equity FOF Dividend</t>
  </si>
  <si>
    <t>Kotak-Equity FOF Growth</t>
  </si>
  <si>
    <t>Kotak-Equity FOF-Direct Dividend</t>
  </si>
  <si>
    <t>Kotak-Equity FOF-Direct Growth</t>
  </si>
  <si>
    <t>Kotak-50 Dividend</t>
  </si>
  <si>
    <t>Kotak-50 Growth</t>
  </si>
  <si>
    <t>Kotak-50-Direct Dividend</t>
  </si>
  <si>
    <t>Kotak-50-Direct Growth</t>
  </si>
  <si>
    <t>Kotak-Opportunities Dividend</t>
  </si>
  <si>
    <t>Kotak-Opportunities Growth</t>
  </si>
  <si>
    <t>Kotak-Opportunities-Direct Dividend</t>
  </si>
  <si>
    <t>Kotak-Opportunities-Direct Growth</t>
  </si>
  <si>
    <t>Kotak MIDCAP Dividend</t>
  </si>
  <si>
    <t>Kotak MIDCAP Growth</t>
  </si>
  <si>
    <t>Kotak MIDCAP-Direct Dividend</t>
  </si>
  <si>
    <t>Kotak MIDCAP-Direct Growth</t>
  </si>
  <si>
    <t>Dividend(s) declared during the month period under Dividend Option :</t>
  </si>
  <si>
    <t>Dividend Rate (Rs per Unit)</t>
  </si>
  <si>
    <t>Scheme Name</t>
  </si>
  <si>
    <t>Option Name</t>
  </si>
  <si>
    <t>Record_Date</t>
  </si>
  <si>
    <t>Individual/HUF</t>
  </si>
  <si>
    <t>Others</t>
  </si>
  <si>
    <t>Cum
Dividend 
 NAV (Rs.)</t>
  </si>
  <si>
    <t>Kotak-Balance</t>
  </si>
  <si>
    <t>Dividend</t>
  </si>
  <si>
    <t>Direct-Dividend</t>
  </si>
  <si>
    <t>Kotak-Bond Plan A</t>
  </si>
  <si>
    <t>Annual Dividend</t>
  </si>
  <si>
    <t>Direct-Annual Dividend</t>
  </si>
  <si>
    <t>Kotak-Bond Deposit</t>
  </si>
  <si>
    <t>Deposit Dividend</t>
  </si>
  <si>
    <t>Kotak-Bond Short Term</t>
  </si>
  <si>
    <t>Kotak Equity Arbitrage Fund</t>
  </si>
  <si>
    <t>Weekly Dividend</t>
  </si>
  <si>
    <t>Monthly Dividend</t>
  </si>
  <si>
    <t>Direct-Monthly Dividend</t>
  </si>
  <si>
    <t>Quarterly Dividend</t>
  </si>
  <si>
    <t>Kotak-Floater Short Term</t>
  </si>
  <si>
    <t>Daily Dividend</t>
  </si>
  <si>
    <t>Direct-Daily Dividend</t>
  </si>
  <si>
    <t>Direct-Weekly Dividend</t>
  </si>
  <si>
    <t>Kotak-Floater Long Term</t>
  </si>
  <si>
    <t>Kotak Flexi Debt Plan A</t>
  </si>
  <si>
    <t>Kotak Flexi Debt Regular Plan</t>
  </si>
  <si>
    <t>Kotak-Flexi Debt Regular Plan</t>
  </si>
  <si>
    <t xml:space="preserve">Quarterly Dividend </t>
  </si>
  <si>
    <t xml:space="preserve">Direct-Quarterly Dividend </t>
  </si>
  <si>
    <t>Kotak-Banking and PSU Debt Fund</t>
  </si>
  <si>
    <t>Daily Dividend Reinvestment</t>
  </si>
  <si>
    <t>Direct-Daily Direct Div Reinvestment</t>
  </si>
  <si>
    <t>Kotak-Monthly Income Plan</t>
  </si>
  <si>
    <t>Direct-Quarterly Dividend</t>
  </si>
  <si>
    <t>Kotak-Liquid Regular</t>
  </si>
  <si>
    <t>Kotak-Liquid Plan A</t>
  </si>
  <si>
    <t>Kotak MIDCAP</t>
  </si>
  <si>
    <t>FMP Series 120</t>
  </si>
  <si>
    <t>Direct Dividend</t>
  </si>
  <si>
    <t>(Dividend distribution is subject to availability and adequacy of distributable surplus).</t>
  </si>
  <si>
    <t>Please log on to http://assetmanagement.kotak.com/kmwebsite/ for Record date wise listing of dividend declared</t>
  </si>
  <si>
    <t>Common Notes to Portfolio:</t>
  </si>
  <si>
    <t xml:space="preserve">1) Face Value per unit: Rs. 10 (For Kotak Gold ETF: Rs. 100, Kotak Liquid and Kotak Floater Short Term: Rs.1000). </t>
  </si>
  <si>
    <t xml:space="preserve">2) Total outstanding exposure in Derivatives &amp; Repo in Corporate Debt Securities for the month,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</si>
  <si>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</si>
  <si>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</si>
  <si>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</si>
  <si>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</si>
  <si>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</si>
  <si>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</si>
  <si>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</si>
  <si>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</si>
  <si>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</si>
  <si>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</si>
  <si>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t>8) Scheme name of Kotak Mahindra Gilt Unit Scheme 98- Savings Plan has been changed to Kotak Banking and PSU Debt Fund from 15th August, 2013 with changes in scheme features and a separate daily dividend plan has been introduced with effect from August 20</t>
  </si>
  <si>
    <r>
      <t>SO</t>
    </r>
    <r>
      <rPr>
        <sz val="10"/>
        <rFont val="Times New Roman"/>
        <family val="1"/>
      </rPr>
      <t xml:space="preserve">: Structured Obligations </t>
    </r>
    <r>
      <rPr>
        <b/>
        <sz val="10"/>
        <rFont val="Times New Roman"/>
        <family val="1"/>
      </rPr>
      <t>FRD</t>
    </r>
    <r>
      <rPr>
        <sz val="10"/>
        <rFont val="Times New Roman"/>
        <family val="1"/>
      </rPr>
      <t xml:space="preserve">: Floating Rate Debentures </t>
    </r>
    <r>
      <rPr>
        <b/>
        <sz val="10"/>
        <rFont val="Times New Roman"/>
        <family val="1"/>
      </rPr>
      <t>CP</t>
    </r>
    <r>
      <rPr>
        <sz val="10"/>
        <rFont val="Times New Roman"/>
        <family val="1"/>
      </rPr>
      <t xml:space="preserve">: Commercial Paper </t>
    </r>
    <r>
      <rPr>
        <b/>
        <sz val="10"/>
        <rFont val="Arial"/>
        <family val="2"/>
      </rPr>
      <t/>
    </r>
  </si>
  <si>
    <r>
      <t>CD:</t>
    </r>
    <r>
      <rPr>
        <sz val="10"/>
        <rFont val="Times New Roman"/>
        <family val="1"/>
      </rPr>
      <t xml:space="preserve"> Certificate of Deposit </t>
    </r>
    <r>
      <rPr>
        <b/>
        <sz val="10"/>
        <rFont val="Times New Roman"/>
        <family val="1"/>
      </rPr>
      <t>TB</t>
    </r>
    <r>
      <rPr>
        <sz val="10"/>
        <rFont val="Times New Roman"/>
        <family val="1"/>
      </rPr>
      <t xml:space="preserve">: Treasury Bills/Cash Management Bills </t>
    </r>
    <r>
      <rPr>
        <b/>
        <sz val="10"/>
        <rFont val="Times New Roman"/>
        <family val="1"/>
      </rPr>
      <t>ZCB</t>
    </r>
    <r>
      <rPr>
        <sz val="10"/>
        <rFont val="Times New Roman"/>
        <family val="1"/>
      </rPr>
      <t>: Zero Coupon Bonds</t>
    </r>
  </si>
  <si>
    <t>Portfolio of Kotak Balance Unit Scheme 99 as on 31-Mar-2014</t>
  </si>
  <si>
    <t>Name of Instrument</t>
  </si>
  <si>
    <t>ISIN Code</t>
  </si>
  <si>
    <t>Industry / Rating</t>
  </si>
  <si>
    <t>Quantity</t>
  </si>
  <si>
    <t>Market Value (Rs.in Lacs)</t>
  </si>
  <si>
    <t>% to Net Assets</t>
  </si>
  <si>
    <t>Equity &amp; Equity related</t>
  </si>
  <si>
    <t>Listed/Awaiting listing on Stock Exchange</t>
  </si>
  <si>
    <t xml:space="preserve"> </t>
  </si>
  <si>
    <t>HDFC Bank Ltd.</t>
  </si>
  <si>
    <t>INE040A01026</t>
  </si>
  <si>
    <t>Banks</t>
  </si>
  <si>
    <t>ICICI Bank Ltd.</t>
  </si>
  <si>
    <t>INE090A01013</t>
  </si>
  <si>
    <t>Infosys Ltd.</t>
  </si>
  <si>
    <t>INE009A01021</t>
  </si>
  <si>
    <t>Software</t>
  </si>
  <si>
    <t>ITC Ltd.</t>
  </si>
  <si>
    <t>INE154A01025</t>
  </si>
  <si>
    <t>Consumer Non Durables</t>
  </si>
  <si>
    <t>Bharti Airtel Ltd.</t>
  </si>
  <si>
    <t>INE397D01024</t>
  </si>
  <si>
    <t>Telecom - Services</t>
  </si>
  <si>
    <t>Larsen and Toubro Ltd.</t>
  </si>
  <si>
    <t>INE018A01030</t>
  </si>
  <si>
    <t>Construction Project</t>
  </si>
  <si>
    <t>IPCA Laboratories Ltd.</t>
  </si>
  <si>
    <t>INE571A01020</t>
  </si>
  <si>
    <t>Pharmaceuticals</t>
  </si>
  <si>
    <t>Reliance Industries Ltd.</t>
  </si>
  <si>
    <t>INE002A01018</t>
  </si>
  <si>
    <t>Petroleum Products</t>
  </si>
  <si>
    <t>HDFC Ltd.</t>
  </si>
  <si>
    <t>INE001A01036</t>
  </si>
  <si>
    <t>Finance</t>
  </si>
  <si>
    <t>State Bank Of India.</t>
  </si>
  <si>
    <t>INE062A01012</t>
  </si>
  <si>
    <t>Tata Consultancy Services Ltd.</t>
  </si>
  <si>
    <t>INE467B01029</t>
  </si>
  <si>
    <t>Sun Pharmaceutical Industries Ltd.</t>
  </si>
  <si>
    <t>INE044A01036</t>
  </si>
  <si>
    <t>Tech Mahindra Ltd.</t>
  </si>
  <si>
    <t>INE669C01028</t>
  </si>
  <si>
    <t>Maruti Suzuki India Ltd</t>
  </si>
  <si>
    <t>INE585B01010</t>
  </si>
  <si>
    <t>Auto</t>
  </si>
  <si>
    <t>Hindustan Petroleum Corporation Ltd.</t>
  </si>
  <si>
    <t>INE094A01015</t>
  </si>
  <si>
    <t>NMDC Ltd.</t>
  </si>
  <si>
    <t>INE584A01023</t>
  </si>
  <si>
    <t>Minerals/Mining</t>
  </si>
  <si>
    <t>Emami Ltd.</t>
  </si>
  <si>
    <t>INE548C01032</t>
  </si>
  <si>
    <t>Cipla Ltd.</t>
  </si>
  <si>
    <t>INE059A01026</t>
  </si>
  <si>
    <t>IDR of Standard Chartered PLC</t>
  </si>
  <si>
    <t>INE028L21018</t>
  </si>
  <si>
    <t>Oil And Natural Gas Corporation Ltd.</t>
  </si>
  <si>
    <t>INE213A01029</t>
  </si>
  <si>
    <t>Oil</t>
  </si>
  <si>
    <t>Steel Authority of India Ltd.</t>
  </si>
  <si>
    <t>Income Opportunities Fund</t>
  </si>
  <si>
    <t>Quarterly Interval Plan-Series I</t>
  </si>
  <si>
    <t>Multi Asset Allocation Fund</t>
  </si>
  <si>
    <t>Quarterly Interval Plan-Series II</t>
  </si>
  <si>
    <t>Quarterly Interval Plan-Series IV</t>
  </si>
  <si>
    <t>Quarterly Interval Plan Series 8</t>
  </si>
  <si>
    <t>NAV From 28/02/2014</t>
  </si>
  <si>
    <t>Kotak-Bond Plan A-Direct Bonus</t>
  </si>
  <si>
    <t xml:space="preserve"> Income Opportunities Fund Annual Divide</t>
  </si>
  <si>
    <t xml:space="preserve"> Income Opportunities Fund Growth</t>
  </si>
  <si>
    <t xml:space="preserve"> Income Opportunities Fund Monthly Divid</t>
  </si>
  <si>
    <t xml:space="preserve"> Income Opportunities Fund Quarterly Div</t>
  </si>
  <si>
    <t xml:space="preserve"> Income Opportunities Fund Weekly Divide</t>
  </si>
  <si>
    <t xml:space="preserve"> Income Opportunities Fund-Direct Annual</t>
  </si>
  <si>
    <t xml:space="preserve"> Income Opportunities Fund-Direct Growth</t>
  </si>
  <si>
    <t xml:space="preserve"> Income Opportunities Fund-Direct Monthl</t>
  </si>
  <si>
    <t xml:space="preserve"> Income Opportunities Fund-Direct Weekly</t>
  </si>
  <si>
    <t xml:space="preserve"> Hybrid FTP Series 2 Direct Dividend</t>
  </si>
  <si>
    <t xml:space="preserve"> Hybrid FTP Series 2 Direct Growth</t>
  </si>
  <si>
    <t xml:space="preserve"> Hybrid FTP Series 2 Dividend</t>
  </si>
  <si>
    <t xml:space="preserve"> Hybrid FTP Series 2 Growth</t>
  </si>
  <si>
    <t xml:space="preserve"> Quarterly Interval Plan-Series I Divide</t>
  </si>
  <si>
    <t xml:space="preserve"> Quarterly Interval Plan-Series I Growth</t>
  </si>
  <si>
    <t xml:space="preserve"> Quarterly Interval Plan-Series I-Direct</t>
  </si>
  <si>
    <t xml:space="preserve"> Multi Asset Allocation Fund Annual Divi</t>
  </si>
  <si>
    <t xml:space="preserve"> Multi Asset Allocation Fund Growth</t>
  </si>
  <si>
    <t xml:space="preserve"> Multi Asset Allocation Fund Monthly Div</t>
  </si>
  <si>
    <t xml:space="preserve"> Multi Asset Allocation Fund Quarterly D</t>
  </si>
  <si>
    <t xml:space="preserve"> Multi Asset Allocation Fund-Direct Annu</t>
  </si>
  <si>
    <t xml:space="preserve"> Multi Asset Allocation Fund-Direct Grow</t>
  </si>
  <si>
    <t xml:space="preserve"> Multi Asset Allocation Fund-Direct Mont</t>
  </si>
  <si>
    <t xml:space="preserve"> Multi Asset Allocation Fund-Direct Quar</t>
  </si>
  <si>
    <t xml:space="preserve"> Medium Term Fund Annual Dividend</t>
  </si>
  <si>
    <t xml:space="preserve"> Medium Term Fund Direct Annual Dividend</t>
  </si>
  <si>
    <t xml:space="preserve"> Medium Term Fund Direct Growth</t>
  </si>
  <si>
    <t xml:space="preserve"> Medium Term Fund Direct Quarterly Divid</t>
  </si>
  <si>
    <t xml:space="preserve"> Medium Term Fund Growth</t>
  </si>
  <si>
    <t xml:space="preserve"> Medium Term Fund Quarterly Dividend</t>
  </si>
  <si>
    <t xml:space="preserve"> Quarterly Interval Plan-Series II Divid</t>
  </si>
  <si>
    <t xml:space="preserve"> Quarterly Interval Plan-Series II Growt</t>
  </si>
  <si>
    <t xml:space="preserve"> Quarterly Interval Plan-Series II-Direc</t>
  </si>
  <si>
    <t xml:space="preserve"> Quarterly Interval Plan-Series III Divi</t>
  </si>
  <si>
    <t xml:space="preserve"> Quarterly Interval Plan-Series III Grow</t>
  </si>
  <si>
    <t xml:space="preserve"> Quarterly Interval Plan-Series III-Dire</t>
  </si>
  <si>
    <t xml:space="preserve"> Quarterly Interval Plan-Series IV Divid</t>
  </si>
  <si>
    <t xml:space="preserve"> Quarterly Interval Plan-Series IV Growt</t>
  </si>
  <si>
    <t xml:space="preserve"> Quarterly Interval Plan-Series IV-Direc</t>
  </si>
  <si>
    <t xml:space="preserve"> Quarterly Interval Plan-Series 5 DIVIDE</t>
  </si>
  <si>
    <t xml:space="preserve"> Quarterly Interval Plan-Series 5 Growth</t>
  </si>
  <si>
    <t xml:space="preserve"> Quarterly Interval Plan-Series 6 DIVIDE</t>
  </si>
  <si>
    <t xml:space="preserve"> Quarterly Interval Plan-Series 6 Growth</t>
  </si>
  <si>
    <t xml:space="preserve"> Quarterly Interval Plan-Series 6-Direct</t>
  </si>
  <si>
    <t xml:space="preserve"> Quarterly Interval Plan Series 7 Divide</t>
  </si>
  <si>
    <t xml:space="preserve"> Quarterly Interval Plan Series 7 Growth</t>
  </si>
  <si>
    <t xml:space="preserve"> Quarterly Interval Plan Series 7-Direct</t>
  </si>
  <si>
    <t xml:space="preserve"> Quarterly Interval Plan Series 8 Divide</t>
  </si>
  <si>
    <t xml:space="preserve"> Quarterly Interval Plan Series 8 Growth</t>
  </si>
  <si>
    <t xml:space="preserve"> Quarterly Interval Plan Series 9 Divide</t>
  </si>
  <si>
    <t xml:space="preserve"> Quarterly Interval Plan Series 9 Growth</t>
  </si>
  <si>
    <t xml:space="preserve"> Quarterly Interval Plan Series 9-Direct</t>
  </si>
  <si>
    <t xml:space="preserve"> Quarterly Interval Plan Series 10 Divid</t>
  </si>
  <si>
    <t xml:space="preserve"> Quarterly Interval Plan Series 10 Growt</t>
  </si>
  <si>
    <t xml:space="preserve"> FMP Series 85 Dividend</t>
  </si>
  <si>
    <t xml:space="preserve"> FMP Series 85 Growth</t>
  </si>
  <si>
    <t xml:space="preserve"> FMP Series 95 Direct Growth</t>
  </si>
  <si>
    <t xml:space="preserve"> FMP Series 95 Growth</t>
  </si>
  <si>
    <t xml:space="preserve"> FMP Series 96 Direct Dividend</t>
  </si>
  <si>
    <t xml:space="preserve"> FMP Series 96 Direct Growth</t>
  </si>
  <si>
    <t xml:space="preserve"> FMP Series 96 Dividend</t>
  </si>
  <si>
    <t xml:space="preserve"> FMP Series 96 Growth</t>
  </si>
  <si>
    <t xml:space="preserve"> FMP Series 97 Direct Growth</t>
  </si>
  <si>
    <t xml:space="preserve"> FMP Series 97 Dividend</t>
  </si>
  <si>
    <t xml:space="preserve"> FMP Series 97 Growth</t>
  </si>
  <si>
    <t xml:space="preserve"> FMP Series 98 Dividend</t>
  </si>
  <si>
    <t xml:space="preserve"> FMP Series 98 Growth</t>
  </si>
  <si>
    <t xml:space="preserve"> FMP Series 99 Direct Dividend</t>
  </si>
  <si>
    <t xml:space="preserve"> FMP Series 99 Direct Growth</t>
  </si>
  <si>
    <t xml:space="preserve"> FMP Series 99 Dividend</t>
  </si>
  <si>
    <t xml:space="preserve"> FMP Series 99 Growth</t>
  </si>
  <si>
    <t xml:space="preserve"> FMP Series 100 Direct Growth</t>
  </si>
  <si>
    <t xml:space="preserve"> FMP Series 100 Dividend</t>
  </si>
  <si>
    <t xml:space="preserve"> FMP Series 100 Growth</t>
  </si>
  <si>
    <t xml:space="preserve"> FMP Series 101 Direct Growth</t>
  </si>
  <si>
    <t xml:space="preserve"> FMP Series 101 Dividend</t>
  </si>
  <si>
    <t xml:space="preserve"> FMP Series 101 Growth</t>
  </si>
  <si>
    <t xml:space="preserve"> FMP Series 102 Direct Dividend</t>
  </si>
  <si>
    <t xml:space="preserve"> FMP Series 102 Direct Growth</t>
  </si>
  <si>
    <t xml:space="preserve"> FMP Series 102 Dividend</t>
  </si>
  <si>
    <t xml:space="preserve"> FMP Series 102 Growth</t>
  </si>
  <si>
    <t xml:space="preserve"> FMP Series 103 Direct Growth</t>
  </si>
  <si>
    <t xml:space="preserve"> FMP Series 103 Growth</t>
  </si>
  <si>
    <t xml:space="preserve"> FMP Series 104 Direct Dividend</t>
  </si>
  <si>
    <t xml:space="preserve"> FMP Series 104 Direct Growth</t>
  </si>
  <si>
    <t xml:space="preserve"> FMP Series 104 Dividend</t>
  </si>
  <si>
    <t xml:space="preserve"> FMP Series 104 Growth</t>
  </si>
  <si>
    <t xml:space="preserve"> FMP Series 105 Direct Dividend</t>
  </si>
  <si>
    <t xml:space="preserve"> FMP Series 105 Direct Growth</t>
  </si>
  <si>
    <t xml:space="preserve"> FMP Series 105 Dividend</t>
  </si>
  <si>
    <t xml:space="preserve"> FMP Series 105 Growth</t>
  </si>
  <si>
    <t xml:space="preserve"> FMP Series 106 Direct Dividend</t>
  </si>
  <si>
    <t xml:space="preserve"> FMP Series 106 Direct Growth</t>
  </si>
  <si>
    <t xml:space="preserve"> FMP Series 106 Dividend</t>
  </si>
  <si>
    <t xml:space="preserve"> FMP Series 106 Growth</t>
  </si>
  <si>
    <t xml:space="preserve"> FMP Series 107 Direct Dividend</t>
  </si>
  <si>
    <t xml:space="preserve"> FMP Series 107 Direct Growth</t>
  </si>
  <si>
    <t xml:space="preserve"> FMP Series 107 Dividend</t>
  </si>
  <si>
    <t xml:space="preserve"> FMP Series 107 Growth</t>
  </si>
  <si>
    <t xml:space="preserve"> FMP Series 108 Direct Growth</t>
  </si>
  <si>
    <t xml:space="preserve"> FMP Series 108 Dividend</t>
  </si>
  <si>
    <t xml:space="preserve"> FMP Series 108 Growth</t>
  </si>
  <si>
    <t xml:space="preserve"> FMP Series 109 Direct Dividend</t>
  </si>
  <si>
    <t xml:space="preserve"> FMP Series 109 Direct Growth</t>
  </si>
  <si>
    <t xml:space="preserve"> FMP Series 109 Growth</t>
  </si>
  <si>
    <t xml:space="preserve"> FMP Series 110 Direct Dividend</t>
  </si>
  <si>
    <t xml:space="preserve"> FMP Series 110 Direct Growth</t>
  </si>
  <si>
    <t xml:space="preserve"> FMP Series 110 Dividend</t>
  </si>
  <si>
    <t xml:space="preserve"> FMP Series 110 Growth</t>
  </si>
  <si>
    <t xml:space="preserve"> FMP Series 111 Direct Growth</t>
  </si>
  <si>
    <t xml:space="preserve"> FMP Series 111 Dividend</t>
  </si>
  <si>
    <t xml:space="preserve"> FMP Series 112 Direct Growth</t>
  </si>
  <si>
    <t xml:space="preserve"> FMP Series 112 Dividend</t>
  </si>
  <si>
    <t xml:space="preserve"> FMP Series 113 Direct Dividend</t>
  </si>
  <si>
    <t xml:space="preserve"> FMP Series 113 Direct Growth</t>
  </si>
  <si>
    <t xml:space="preserve"> FMP Series 113 Dividend</t>
  </si>
  <si>
    <t xml:space="preserve"> FMP Series 113 Growth</t>
  </si>
  <si>
    <t xml:space="preserve"> FMP Series 114 Direct Dividend</t>
  </si>
  <si>
    <t xml:space="preserve"> FMP Series 114 Direct Growth</t>
  </si>
  <si>
    <t xml:space="preserve"> FMP Series 114 Dividend</t>
  </si>
  <si>
    <t xml:space="preserve"> FMP Series 114 Growth</t>
  </si>
  <si>
    <t xml:space="preserve"> FMP Series 115 Direct Dividend</t>
  </si>
  <si>
    <t xml:space="preserve"> FMP Series 115 Direct Growth</t>
  </si>
  <si>
    <t xml:space="preserve"> FMP Series 115 Dividend</t>
  </si>
  <si>
    <t xml:space="preserve"> FMP Series 115 Growth</t>
  </si>
  <si>
    <t xml:space="preserve"> FMP Series 116 Direct Dividend</t>
  </si>
  <si>
    <t xml:space="preserve"> FMP Series 116 Direct Growth</t>
  </si>
  <si>
    <t xml:space="preserve"> FMP Series 116 Dividend</t>
  </si>
  <si>
    <t xml:space="preserve"> FMP Series 116 Growth</t>
  </si>
  <si>
    <t xml:space="preserve"> FMP Series 117 Direct Dividend</t>
  </si>
  <si>
    <t xml:space="preserve"> FMP Series 117 Direct Growth</t>
  </si>
  <si>
    <t xml:space="preserve"> FMP Series 117 Dividend</t>
  </si>
  <si>
    <t xml:space="preserve"> FMP Series 117 Growth</t>
  </si>
  <si>
    <t xml:space="preserve"> FMP Series 118 Direct Dividend</t>
  </si>
  <si>
    <t xml:space="preserve"> FMP Series 118 Direct Growth</t>
  </si>
  <si>
    <t xml:space="preserve"> FMP Series 118 Dividend</t>
  </si>
  <si>
    <t xml:space="preserve"> FMP Series 118 Growth</t>
  </si>
  <si>
    <t xml:space="preserve"> FMP Series 119 Direct Dividend</t>
  </si>
  <si>
    <t xml:space="preserve"> FMP Series 119 Direct Growth</t>
  </si>
  <si>
    <t xml:space="preserve"> FMP Series 119 Dividend</t>
  </si>
  <si>
    <t xml:space="preserve"> FMP Series 119 Growth</t>
  </si>
  <si>
    <t xml:space="preserve"> FMP Series 120 Direct Dividend</t>
  </si>
  <si>
    <t xml:space="preserve"> FMP Series 120 Direct Growth</t>
  </si>
  <si>
    <t xml:space="preserve"> FMP Series 120 Dividend</t>
  </si>
  <si>
    <t xml:space="preserve"> FMP Series 120 Growth</t>
  </si>
  <si>
    <t xml:space="preserve"> FMP Series 122 Direct Dividend</t>
  </si>
  <si>
    <t xml:space="preserve"> FMP Series 122 Direct Growth</t>
  </si>
  <si>
    <t xml:space="preserve"> FMP Series 122 Dividend</t>
  </si>
  <si>
    <t xml:space="preserve"> FMP Series 122 Growth</t>
  </si>
  <si>
    <t xml:space="preserve"> FMP Series 124 Direct Growth</t>
  </si>
  <si>
    <t xml:space="preserve"> FMP Series 124 Dividend</t>
  </si>
  <si>
    <t xml:space="preserve"> FMP Series 124 Growth</t>
  </si>
  <si>
    <t xml:space="preserve"> FMP Series 127 Direct Dividend</t>
  </si>
  <si>
    <t xml:space="preserve"> FMP Series 127 Direct Growth</t>
  </si>
  <si>
    <t xml:space="preserve"> FMP Series 127 Dividend</t>
  </si>
  <si>
    <t xml:space="preserve"> FMP Series 127 Growth</t>
  </si>
  <si>
    <t xml:space="preserve"> FMP Series 128 Direct Growth</t>
  </si>
  <si>
    <t xml:space="preserve"> FMP Series 128 Dividend</t>
  </si>
  <si>
    <t xml:space="preserve"> FMP Series 128 Growth</t>
  </si>
  <si>
    <t xml:space="preserve"> FMP Series 129 Direct Growth</t>
  </si>
  <si>
    <t xml:space="preserve"> FMP Series 129 Dividend</t>
  </si>
  <si>
    <t xml:space="preserve"> FMP Series 129 Growth</t>
  </si>
  <si>
    <t xml:space="preserve"> FMP Series 131 Direct Growth</t>
  </si>
  <si>
    <t xml:space="preserve"> FMP Series 131 Dividend</t>
  </si>
  <si>
    <t xml:space="preserve"> FMP Series 131 Growth</t>
  </si>
  <si>
    <t xml:space="preserve"> FMP Series 132 Direct Dividend</t>
  </si>
  <si>
    <t xml:space="preserve"> FMP Series 132 Direct Growth</t>
  </si>
  <si>
    <t xml:space="preserve"> FMP Series 132 Dividend</t>
  </si>
  <si>
    <t xml:space="preserve"> FMP Series 132 Growth</t>
  </si>
  <si>
    <t xml:space="preserve"> FMP Series 133 Direct Growth</t>
  </si>
  <si>
    <t xml:space="preserve"> FMP Series 133 Growth</t>
  </si>
  <si>
    <t xml:space="preserve"> FMP Series 135 Direct Growth</t>
  </si>
  <si>
    <t xml:space="preserve"> FMP Series 135 Growth</t>
  </si>
  <si>
    <t xml:space="preserve"> FMP Series 136 Direct Growth</t>
  </si>
  <si>
    <t xml:space="preserve"> FMP Series 136 Dividend</t>
  </si>
  <si>
    <t xml:space="preserve"> FMP Series 136 Growth</t>
  </si>
  <si>
    <t xml:space="preserve"> FMP Series 137 Direct Dividend</t>
  </si>
  <si>
    <t xml:space="preserve"> FMP Series 137 Direct Growth</t>
  </si>
  <si>
    <t xml:space="preserve"> FMP Series 137 Dividend</t>
  </si>
  <si>
    <t xml:space="preserve"> FMP Series 137 Growth</t>
  </si>
  <si>
    <t xml:space="preserve"> FMP Series 138 Direct Dividend</t>
  </si>
  <si>
    <t xml:space="preserve"> FMP Series 138 Direct Growth</t>
  </si>
  <si>
    <t xml:space="preserve"> FMP Series 138 Growth</t>
  </si>
  <si>
    <t xml:space="preserve"> FMP Series 139 Direct Growth</t>
  </si>
  <si>
    <t xml:space="preserve"> FMP Series 139 Dividend</t>
  </si>
  <si>
    <t xml:space="preserve"> FMP Series 139 Growth</t>
  </si>
  <si>
    <t xml:space="preserve"> FMP Series 140 Direct Dividend</t>
  </si>
  <si>
    <t xml:space="preserve"> FMP Series 140 Direct Growth</t>
  </si>
  <si>
    <t xml:space="preserve"> FMP Series 140 Dividend</t>
  </si>
  <si>
    <t xml:space="preserve"> FMP Series 140 Growth</t>
  </si>
  <si>
    <t xml:space="preserve"> FMP Series 141 Direct Dividend</t>
  </si>
  <si>
    <t xml:space="preserve"> FMP Series 141 Direct Growth</t>
  </si>
  <si>
    <t xml:space="preserve"> FMP Series 141 Dividend</t>
  </si>
  <si>
    <t xml:space="preserve"> FMP Series 141 Growth</t>
  </si>
  <si>
    <t xml:space="preserve"> FMP Series 142 Direct Growth</t>
  </si>
  <si>
    <t xml:space="preserve"> FMP Series 142 Dividend</t>
  </si>
  <si>
    <t xml:space="preserve"> FMP Series 142 Growth</t>
  </si>
  <si>
    <t xml:space="preserve"> FMP Series 143 Direct Growth</t>
  </si>
  <si>
    <t xml:space="preserve"> FMP Series 143 Dividend</t>
  </si>
  <si>
    <t xml:space="preserve"> FMP Series 143 Growth</t>
  </si>
  <si>
    <t xml:space="preserve"> FMP Series 144 Direct Growth</t>
  </si>
  <si>
    <t xml:space="preserve"> FMP Series 144 Dividend</t>
  </si>
  <si>
    <t xml:space="preserve"> FMP Series 144 Growth</t>
  </si>
  <si>
    <t xml:space="preserve"> FMP Series 145 Direct Dividend</t>
  </si>
  <si>
    <t xml:space="preserve"> FMP Series 145 Direct Growth</t>
  </si>
  <si>
    <t xml:space="preserve"> FMP Series 145 Dividend</t>
  </si>
  <si>
    <t xml:space="preserve"> FMP Series 145 Growth</t>
  </si>
  <si>
    <t xml:space="preserve"> FMP Series 146 Direct Growth</t>
  </si>
  <si>
    <t xml:space="preserve"> FMP Series 146 Dividend</t>
  </si>
  <si>
    <t xml:space="preserve"> FMP Series 146 Growth</t>
  </si>
  <si>
    <t xml:space="preserve"> FMP Series 147 Direct Growth</t>
  </si>
  <si>
    <t xml:space="preserve"> FMP Series 147 Dividend</t>
  </si>
  <si>
    <t xml:space="preserve"> FMP Series 147 Growth</t>
  </si>
  <si>
    <t xml:space="preserve"> FMP Series 148 Direct Growth</t>
  </si>
  <si>
    <t xml:space="preserve"> FMP Series 148 Dividend</t>
  </si>
  <si>
    <t xml:space="preserve"> FMP Series 148 Growth</t>
  </si>
  <si>
    <t xml:space="preserve"> FMP Series 149 Direct Growth</t>
  </si>
  <si>
    <t xml:space="preserve"> FMP Series 149 Dividend</t>
  </si>
  <si>
    <t xml:space="preserve"> FMP Series 149 Growth</t>
  </si>
  <si>
    <t xml:space="preserve"> FMP Series 150 Direct Dividend</t>
  </si>
  <si>
    <t xml:space="preserve"> FMP Series 150 Direct Growth</t>
  </si>
  <si>
    <t xml:space="preserve"> FMP Series 150 Dividend</t>
  </si>
  <si>
    <t xml:space="preserve"> FMP Series 150 Growth</t>
  </si>
  <si>
    <t xml:space="preserve"> FMP Series 151 Direct Growth</t>
  </si>
  <si>
    <t xml:space="preserve"> FMP Series 151 Dividend</t>
  </si>
  <si>
    <t xml:space="preserve"> FMP Series 151 Growth</t>
  </si>
  <si>
    <t xml:space="preserve"> FMP Series 152 Direct Growth</t>
  </si>
  <si>
    <t xml:space="preserve"> FMP Series 152 Growth</t>
  </si>
  <si>
    <t xml:space="preserve"> FMP Series 153 Direct Growth</t>
  </si>
  <si>
    <t xml:space="preserve"> FMP Series 153 Dividend</t>
  </si>
  <si>
    <t xml:space="preserve"> FMP Series 153 Growth</t>
  </si>
  <si>
    <t xml:space="preserve"> FMP Series 154 Direct Dividend</t>
  </si>
  <si>
    <t xml:space="preserve"> FMP Series 154 Direct Growth</t>
  </si>
  <si>
    <t xml:space="preserve"> FMP Series 154 Dividend</t>
  </si>
  <si>
    <t xml:space="preserve"> FMP Series 154 Growth</t>
  </si>
  <si>
    <t xml:space="preserve"> Gold Fund Dividend</t>
  </si>
  <si>
    <t xml:space="preserve"> Gold Fund Growth</t>
  </si>
  <si>
    <t xml:space="preserve"> Gold Fund-Direct Dividend</t>
  </si>
  <si>
    <t xml:space="preserve"> Gold Fund-Direct Growth</t>
  </si>
  <si>
    <t xml:space="preserve"> PSU Bank ETF 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</si>
  <si>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</si>
  <si>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</si>
  <si>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</si>
  <si>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</si>
  <si>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 xml:space="preserve"> Global Emerging Market Fund Dividend</t>
  </si>
  <si>
    <t xml:space="preserve"> Global Emerging Market Fund Growth</t>
  </si>
  <si>
    <t xml:space="preserve"> Global Emerging Market Fund-Direct Divi</t>
  </si>
  <si>
    <t xml:space="preserve"> Global Emerging Market Fund-Direct Grow</t>
  </si>
  <si>
    <t xml:space="preserve"> Gold ETF </t>
  </si>
  <si>
    <t xml:space="preserve"> Nifty ETF </t>
  </si>
  <si>
    <t xml:space="preserve"> Select Focus Fund Dividend</t>
  </si>
  <si>
    <t xml:space="preserve"> Select Focus Fund Growth</t>
  </si>
  <si>
    <t xml:space="preserve"> Select Focus Fund-Direct Dividend</t>
  </si>
  <si>
    <t xml:space="preserve"> Select Focus Fund-Direct Growth</t>
  </si>
  <si>
    <t xml:space="preserve"> Sensex ETF </t>
  </si>
  <si>
    <t>For NAV and Dividend refer NAV &amp; Dividend details at the end of Monthly Portfolio</t>
  </si>
  <si>
    <t>For the month ended 31st March, 2014 other than hedging transactions through futures which have been squared off/expired are as follows;</t>
  </si>
  <si>
    <t>For the month ended 31st March,2014 hedging transactions through futures which have been squared off/expired are as follows;</t>
  </si>
  <si>
    <t>Tata Power Company Ltd.$$</t>
  </si>
  <si>
    <t>$$ Right Equity Shares</t>
  </si>
  <si>
    <t>For the month ended 31st March, 2014 other than hedging transactions through options which have already been exercised/expired are as follows;</t>
  </si>
  <si>
    <t>INE114A01011</t>
  </si>
  <si>
    <t>Ferrous Metals</t>
  </si>
  <si>
    <t>Indian Oil Corporation Ltd.</t>
  </si>
  <si>
    <t>INE242A01010</t>
  </si>
  <si>
    <t>Amara Raja Batteries Ltd.</t>
  </si>
  <si>
    <t>INE885A01032</t>
  </si>
  <si>
    <t>Auto Ancillaries</t>
  </si>
  <si>
    <t>Crompton Greaves Ltd.</t>
  </si>
  <si>
    <t>INE067A01029</t>
  </si>
  <si>
    <t>Industrial Capital Goods</t>
  </si>
  <si>
    <t>Oriental Bank of Commerce</t>
  </si>
  <si>
    <t>INE141A01014</t>
  </si>
  <si>
    <t>National Thermal Power Corporation Ltd.</t>
  </si>
  <si>
    <t>INE733E01010</t>
  </si>
  <si>
    <t>Power</t>
  </si>
  <si>
    <t>Hindustan Zinc Ltd</t>
  </si>
  <si>
    <t>INE267A01025</t>
  </si>
  <si>
    <t>Non - Ferrous Metals</t>
  </si>
  <si>
    <t>Bank Of Baroda</t>
  </si>
  <si>
    <t>INE028A01013</t>
  </si>
  <si>
    <t>Dr.Reddy's  Laboratories Ltd.</t>
  </si>
  <si>
    <t>INE089A01023</t>
  </si>
  <si>
    <t>Britannia Industries Ltd.</t>
  </si>
  <si>
    <t>INE216A01022</t>
  </si>
  <si>
    <t>IndusInd Bank Ltd.</t>
  </si>
  <si>
    <t>INE095A01012</t>
  </si>
  <si>
    <t>YES Bank Ltd.</t>
  </si>
  <si>
    <t>INE528G01019</t>
  </si>
  <si>
    <t>AXIS Bank Ltd.</t>
  </si>
  <si>
    <t>INE238A01026</t>
  </si>
  <si>
    <t>MOIL Ltd</t>
  </si>
  <si>
    <t>INE490G01020</t>
  </si>
  <si>
    <t>Wipro Ltd.</t>
  </si>
  <si>
    <t>INE075A01022</t>
  </si>
  <si>
    <t>Lupin Ltd.</t>
  </si>
  <si>
    <t>INE326A01037</t>
  </si>
  <si>
    <t>Dabur India Ltd.</t>
  </si>
  <si>
    <t>INE016A01026</t>
  </si>
  <si>
    <t>The Ramco Cements Ltd</t>
  </si>
  <si>
    <t>INE331A01037</t>
  </si>
  <si>
    <t>Cement</t>
  </si>
  <si>
    <t>Bharat Heavy Electricals Ltd.</t>
  </si>
  <si>
    <t>INE257A01026</t>
  </si>
  <si>
    <t>Mahindra &amp; Mahindra Ltd.</t>
  </si>
  <si>
    <t>INE101A01026</t>
  </si>
  <si>
    <t>Ambuja Cements Ltd.</t>
  </si>
  <si>
    <t>INE079A01024</t>
  </si>
  <si>
    <t>India Cements Ltd.</t>
  </si>
  <si>
    <t>INE383A01012</t>
  </si>
  <si>
    <t>Chennai Petroleum Corporation Ltd.</t>
  </si>
  <si>
    <t>INE178A01016</t>
  </si>
  <si>
    <t>Credit Analysis And Research Ltd</t>
  </si>
  <si>
    <t>INE752H01013</t>
  </si>
  <si>
    <t>Total</t>
  </si>
  <si>
    <t>Debt Instruments</t>
  </si>
  <si>
    <t>Debentures and Bonds**</t>
  </si>
  <si>
    <t>Tube Investments Of India Ltd.</t>
  </si>
  <si>
    <t>INE149A07188</t>
  </si>
  <si>
    <t>CRISIL AA</t>
  </si>
  <si>
    <t>India Infoline Housing Finance Ltd.</t>
  </si>
  <si>
    <t>INE477L07040</t>
  </si>
  <si>
    <t>CRISIL AA-</t>
  </si>
  <si>
    <t>Kotak Mahindra Prime Ltd.</t>
  </si>
  <si>
    <t>INE916DA7AC0</t>
  </si>
  <si>
    <t>CRISIL AA+</t>
  </si>
  <si>
    <t>Shriram Transport Finance Co Ltd.</t>
  </si>
  <si>
    <t>INE721A07AR4</t>
  </si>
  <si>
    <t>CARE AA+</t>
  </si>
  <si>
    <t>Privately placed / Unlisted</t>
  </si>
  <si>
    <t>Tata Sons Ltd.</t>
  </si>
  <si>
    <t>INE895D08535</t>
  </si>
  <si>
    <t>CRISIL AAA</t>
  </si>
  <si>
    <t>Government Dated Securities</t>
  </si>
  <si>
    <t>Government Stock - 2023</t>
  </si>
  <si>
    <t>IN0020130061</t>
  </si>
  <si>
    <t>SOV</t>
  </si>
  <si>
    <t>Term Deposits (Placed as margin)</t>
  </si>
  <si>
    <t>Bank</t>
  </si>
  <si>
    <t>Duration</t>
  </si>
  <si>
    <t>Kotak Mahindra Bank Ltd.</t>
  </si>
  <si>
    <t>367 Days</t>
  </si>
  <si>
    <t>181 Days</t>
  </si>
  <si>
    <t>Net Current Assets/(Liabilities)</t>
  </si>
  <si>
    <t>Grand Total</t>
  </si>
  <si>
    <t>Notes :</t>
  </si>
  <si>
    <t>Total value of illiquid equity shares and percentage to Net Assets : Nil</t>
  </si>
  <si>
    <t>Portfolio Turnover Ratio  : 138.9%</t>
  </si>
  <si>
    <t>** Thinly traded/non-traded securities- Fair value as determined by Kotak Mahindra Asset  Management Company</t>
  </si>
  <si>
    <t>Ltd  in accordance with guidelines on valuation of securities for mutual funds issued by the Securities and</t>
  </si>
  <si>
    <t>Exchange board of India and approved by the Trustees.</t>
  </si>
  <si>
    <t>Total Number of contracts where futures were bought</t>
  </si>
  <si>
    <t>Total Number of contracts where futures were sold</t>
  </si>
  <si>
    <t>Gross Notional Value of contracts where futures were bought</t>
  </si>
  <si>
    <t>Lacs</t>
  </si>
  <si>
    <t>Gross Notional Value of contracts where futures were sold</t>
  </si>
  <si>
    <t>Net Profit/Loss value on all contracts combined</t>
  </si>
  <si>
    <t>Portfolio of Kotak Mahindra Bond Unit Scheme 99 as on 31-Mar-2014</t>
  </si>
  <si>
    <t>Rating</t>
  </si>
  <si>
    <t>Reliance Utilities And Power Private Limited</t>
  </si>
  <si>
    <t>INE936D07067</t>
  </si>
  <si>
    <t>HPCL Mittal Pipelines Ltd.</t>
  </si>
  <si>
    <t>INE803N07043</t>
  </si>
  <si>
    <t>ICRA AA-</t>
  </si>
  <si>
    <t>Tata Power Company Ltd.</t>
  </si>
  <si>
    <t>INE245A08042</t>
  </si>
  <si>
    <t>Talwandi Sabo Power Limited</t>
  </si>
  <si>
    <t>INE694L07016</t>
  </si>
  <si>
    <t>CRISIL AA+(so)</t>
  </si>
  <si>
    <t>INE803N07035</t>
  </si>
  <si>
    <t>LIC Housing Finance Ltd.</t>
  </si>
  <si>
    <t>INE115A07FG1</t>
  </si>
  <si>
    <t>Food Corporation of India</t>
  </si>
  <si>
    <t>INE861G08035</t>
  </si>
  <si>
    <t>CRISIL AAA(so)</t>
  </si>
  <si>
    <t>India Infrastructure Finance Company Ltd.</t>
  </si>
  <si>
    <t>INE787H07255</t>
  </si>
  <si>
    <t>ICRA AAA</t>
  </si>
  <si>
    <t>Aditya Birla Nuvo Limited</t>
  </si>
  <si>
    <t>INE069A08038</t>
  </si>
  <si>
    <t>ICRA AA+</t>
  </si>
  <si>
    <t>Export-Import Bank of India.</t>
  </si>
  <si>
    <t>INE514E08DD7</t>
  </si>
  <si>
    <t>Hero FinCorp Ltd.</t>
  </si>
  <si>
    <t>INE957N07013</t>
  </si>
  <si>
    <t>Kotak Mahindra Investments Ltd.</t>
  </si>
  <si>
    <t>INE975F07DC1</t>
  </si>
  <si>
    <t>Tata Motors Finance Ltd</t>
  </si>
  <si>
    <t>INE909H07AP4</t>
  </si>
  <si>
    <t>INE721A07DL1</t>
  </si>
  <si>
    <t>INE528G09079</t>
  </si>
  <si>
    <t>Aditya Birla Finance Ltd.</t>
  </si>
  <si>
    <t>INE860H07268</t>
  </si>
  <si>
    <t>ICRA AA</t>
  </si>
  <si>
    <t>Power Finance Corporation Ltd.</t>
  </si>
  <si>
    <t>INE134E08CW6</t>
  </si>
  <si>
    <t>HDB Financial Services Ltd.</t>
  </si>
  <si>
    <t>INE756I07266</t>
  </si>
  <si>
    <t>CARE AAA</t>
  </si>
  <si>
    <t>ZCB</t>
  </si>
  <si>
    <t>INE909H07461</t>
  </si>
  <si>
    <t>Indostar Capital Finance Private Limited</t>
  </si>
  <si>
    <t>INE896L07033</t>
  </si>
  <si>
    <t>CARE AA-</t>
  </si>
  <si>
    <t>Shriram City Union Finance Ltd.</t>
  </si>
  <si>
    <t>INE722A07414</t>
  </si>
  <si>
    <t>INE756I07027</t>
  </si>
  <si>
    <t>Mahindra &amp; Mahindra Financial Services Ltd.</t>
  </si>
  <si>
    <t>INE774D07IE8</t>
  </si>
  <si>
    <t>INE803N07027</t>
  </si>
  <si>
    <t>PNB Housing Finance Ltd.</t>
  </si>
  <si>
    <t>INE572E09031</t>
  </si>
  <si>
    <t>L &amp; T Infrastructure Development Project Ltd.</t>
  </si>
  <si>
    <t>INE981F07027</t>
  </si>
  <si>
    <t>Tata Steel Limited</t>
  </si>
  <si>
    <t>INE081A08181</t>
  </si>
  <si>
    <t>INE115A07EB5</t>
  </si>
  <si>
    <t>National Bank for Agriculture and Rural Development</t>
  </si>
  <si>
    <t>INE261F09HF6</t>
  </si>
  <si>
    <t>INE134E08EY8</t>
  </si>
  <si>
    <t>Rural Electrification Corporation Ltd.</t>
  </si>
  <si>
    <t>INE020B07HV6</t>
  </si>
  <si>
    <t>INE115A07DD3</t>
  </si>
  <si>
    <t>INE114A07703</t>
  </si>
  <si>
    <t>INE001A07FW0</t>
  </si>
  <si>
    <t>INE001A07HU0</t>
  </si>
  <si>
    <t>INE115A07AO6</t>
  </si>
  <si>
    <t>INE261F09HN0</t>
  </si>
  <si>
    <t>INE115A07BV9</t>
  </si>
  <si>
    <t>INE134E08DZ7</t>
  </si>
  <si>
    <t>INE001A07FR0</t>
  </si>
  <si>
    <t>INE721A07952</t>
  </si>
  <si>
    <t>FITCH AA(ind)</t>
  </si>
  <si>
    <t>HPCL Mittal Energy Ltd.</t>
  </si>
  <si>
    <t>INE137K08016</t>
  </si>
  <si>
    <t>INE137K07034</t>
  </si>
  <si>
    <t>Larsen &amp; Toubro Shipbuilding Ltd.</t>
  </si>
  <si>
    <t>INE054O08049</t>
  </si>
  <si>
    <t>INE137K07026</t>
  </si>
  <si>
    <t>INE054O08031</t>
  </si>
  <si>
    <t>INE137K07018</t>
  </si>
  <si>
    <t>INE895D07404</t>
  </si>
  <si>
    <t>INE054O08056</t>
  </si>
  <si>
    <t>INE895D08386</t>
  </si>
  <si>
    <t>INE895D08527</t>
  </si>
  <si>
    <t>IN0020130012</t>
  </si>
  <si>
    <t>Government Stock - 2020</t>
  </si>
  <si>
    <t>IN0020120054</t>
  </si>
  <si>
    <t>Government Stock - 2027</t>
  </si>
  <si>
    <t>IN0020060078</t>
  </si>
  <si>
    <t>Government Stock - 2019</t>
  </si>
  <si>
    <t>IN0020130038</t>
  </si>
  <si>
    <t>Government Stock - 2018</t>
  </si>
  <si>
    <t>IN1520130189</t>
  </si>
  <si>
    <t>Government Stock - 2032</t>
  </si>
  <si>
    <t>IN0020070044</t>
  </si>
  <si>
    <t>Inflation Index Government Stock 2023</t>
  </si>
  <si>
    <t>IN0020130046</t>
  </si>
  <si>
    <t>IN3120130163</t>
  </si>
  <si>
    <t>IN1020130051</t>
  </si>
  <si>
    <t>Money Market Instruments</t>
  </si>
  <si>
    <t>Commercial Paper (CP)/Certificate of Deposits (CD)**</t>
  </si>
  <si>
    <t>CD</t>
  </si>
  <si>
    <t>Syndicate Bank</t>
  </si>
  <si>
    <t>INE667A16DI3</t>
  </si>
  <si>
    <t>CRISIL A1+</t>
  </si>
  <si>
    <t>Indian Bank</t>
  </si>
  <si>
    <t>INE562A16EY1</t>
  </si>
  <si>
    <t>IDBI Bank Ltd.</t>
  </si>
  <si>
    <t>INE008A16UQ7</t>
  </si>
  <si>
    <t>Karur Vysya  Bank Ltd.</t>
  </si>
  <si>
    <t>INE036D16FS9</t>
  </si>
  <si>
    <t>CP</t>
  </si>
  <si>
    <t>Sesa Sterlite Ltd.</t>
  </si>
  <si>
    <t>INE205A14333</t>
  </si>
  <si>
    <t>INE008A16UR5</t>
  </si>
  <si>
    <t>ICRA A1+</t>
  </si>
  <si>
    <t>INE008A16UO2</t>
  </si>
  <si>
    <t>INE667A16DJ1</t>
  </si>
  <si>
    <t>INE036D16FO8</t>
  </si>
  <si>
    <t>Punjab National Bank</t>
  </si>
  <si>
    <t>INE160A16JS5</t>
  </si>
  <si>
    <t>INE141A16PO1</t>
  </si>
  <si>
    <t>State Bank of Travancore</t>
  </si>
  <si>
    <t>INE654A16DZ5</t>
  </si>
  <si>
    <t>Citicorp Finance (India) Ltd.</t>
  </si>
  <si>
    <t>INE915D14703</t>
  </si>
  <si>
    <t>INE028A16904</t>
  </si>
  <si>
    <t>INE095A16LT7</t>
  </si>
  <si>
    <t>Bajaj Finance Limited</t>
  </si>
  <si>
    <t>INE296A14FV4</t>
  </si>
  <si>
    <t>Treasury Bills**</t>
  </si>
  <si>
    <t>TB</t>
  </si>
  <si>
    <t>91 Days TBill 22/05/2014</t>
  </si>
  <si>
    <t>IN002013X469</t>
  </si>
  <si>
    <t>IN002013X519</t>
  </si>
  <si>
    <t>Bill Rediscounting</t>
  </si>
  <si>
    <t>BD</t>
  </si>
  <si>
    <t>Axis Bank Bill Rediscounting 23/05/2014</t>
  </si>
  <si>
    <t>Collateral Borrowing &amp; Lending obligation</t>
  </si>
  <si>
    <t>Limited  in accordance with guidelines on valuation of securities for mutual funds issued by the Securities and</t>
  </si>
  <si>
    <t>Portfolio of Kotak Bond Short Term Plan as on 31-Mar-2014</t>
  </si>
  <si>
    <t>Lands End Properties Private Limited</t>
  </si>
  <si>
    <t>INE776K07021</t>
  </si>
  <si>
    <t>CARE AA+(SO)</t>
  </si>
  <si>
    <t>INE756I07241</t>
  </si>
  <si>
    <t>INE020B07HY0</t>
  </si>
  <si>
    <t>INE756I07225</t>
  </si>
  <si>
    <t>Cholamandalam Investment and Finance Company Ltd</t>
  </si>
  <si>
    <t>INE121A07GN3</t>
  </si>
  <si>
    <t>INE121A07GM5</t>
  </si>
  <si>
    <t>Sundaram BNP Paribas Home Finance Ltd</t>
  </si>
  <si>
    <t>INE667F07998</t>
  </si>
  <si>
    <t>INE115A07DZ6</t>
  </si>
  <si>
    <t>GE Capital Services India.</t>
  </si>
  <si>
    <t>INE587B07TP1</t>
  </si>
  <si>
    <t>IDFC Limited</t>
  </si>
  <si>
    <t>INE043D07EV1</t>
  </si>
  <si>
    <t>INE001A07JH3</t>
  </si>
  <si>
    <t>INE860H07193</t>
  </si>
  <si>
    <t>INE134E08ER2</t>
  </si>
  <si>
    <t>INE043D07DR1</t>
  </si>
  <si>
    <t>INE043D07BV7</t>
  </si>
  <si>
    <t>INE001A07HD6</t>
  </si>
  <si>
    <t>INE115A07EG4</t>
  </si>
  <si>
    <t>INE514E08738</t>
  </si>
  <si>
    <t>INE043D07BQ7</t>
  </si>
  <si>
    <t>INE134E08FU3</t>
  </si>
  <si>
    <t>INE721A08729</t>
  </si>
  <si>
    <t>INE134E08FK4</t>
  </si>
  <si>
    <t>INE134E08DY0</t>
  </si>
  <si>
    <t>Mandava Holdings Private Limited</t>
  </si>
  <si>
    <t>INE689L07032</t>
  </si>
  <si>
    <t>BRICKWORK BWR AA+(SO)</t>
  </si>
  <si>
    <t>IN2120130033</t>
  </si>
  <si>
    <t>INE141A16MR1</t>
  </si>
  <si>
    <t>State Bank of Hyderabad</t>
  </si>
  <si>
    <t>INE649A16EK5</t>
  </si>
  <si>
    <t>Vijaya Bank</t>
  </si>
  <si>
    <t>INE705A16II0</t>
  </si>
  <si>
    <t>Central Bank Of India</t>
  </si>
  <si>
    <t>INE483A16GX7</t>
  </si>
  <si>
    <t>INE483A16GV1</t>
  </si>
  <si>
    <t>State Bank of Patiala</t>
  </si>
  <si>
    <t>INE652A16IK0</t>
  </si>
  <si>
    <t>Corporation Bank</t>
  </si>
  <si>
    <t>INE112A16EC1</t>
  </si>
  <si>
    <t>INE238A16TA6</t>
  </si>
  <si>
    <t>INE090A16E34</t>
  </si>
  <si>
    <t>INE562A16EN4</t>
  </si>
  <si>
    <t>INE238A16TJ7</t>
  </si>
  <si>
    <t>Average Maturity of the portfolio : 1.63 Years</t>
  </si>
  <si>
    <t>Portfolio of Kotak PSU Bank ETF as on 31-Mar-2014</t>
  </si>
  <si>
    <t>Industry</t>
  </si>
  <si>
    <t>INE160A01014</t>
  </si>
  <si>
    <t>Bank of India</t>
  </si>
  <si>
    <t>INE084A01016</t>
  </si>
  <si>
    <t>Canara Bank</t>
  </si>
  <si>
    <t>INE476A01014</t>
  </si>
  <si>
    <t>Union Bank of India</t>
  </si>
  <si>
    <t>INE692A01016</t>
  </si>
  <si>
    <t>IDBI Bank Ltd</t>
  </si>
  <si>
    <t>INE008A01015</t>
  </si>
  <si>
    <t>Allahabad Bank</t>
  </si>
  <si>
    <t>INE428A01015</t>
  </si>
  <si>
    <t>INE667A01018</t>
  </si>
  <si>
    <t>Andhra Bank</t>
  </si>
  <si>
    <t>INE434A01013</t>
  </si>
  <si>
    <t>Indian Overseas Bank</t>
  </si>
  <si>
    <t>INE565A01014</t>
  </si>
  <si>
    <t>Portfolio of Kotak Classic Equity  as on 31-Mar-2014</t>
  </si>
  <si>
    <t>Indraprastha Gas Ltd.</t>
  </si>
  <si>
    <t>INE203G01019</t>
  </si>
  <si>
    <t>Gas</t>
  </si>
  <si>
    <t>Federal Bank Ltd.</t>
  </si>
  <si>
    <t>INE171A01029</t>
  </si>
  <si>
    <t>Jaiprakash Power Ventures Ltd.</t>
  </si>
  <si>
    <t>INE351F01018</t>
  </si>
  <si>
    <t>Century Textiles &amp; Industries Ltd.</t>
  </si>
  <si>
    <t>INE055A01016</t>
  </si>
  <si>
    <t>Voltas Ltd.</t>
  </si>
  <si>
    <t>INE226A01021</t>
  </si>
  <si>
    <t>NHPC Ltd</t>
  </si>
  <si>
    <t>INE848E01016</t>
  </si>
  <si>
    <t>Network18 Media &amp; Investments Ltd</t>
  </si>
  <si>
    <t>INE870H01013</t>
  </si>
  <si>
    <t>Media and Entertainment</t>
  </si>
  <si>
    <t>Hedging Positions through Futures</t>
  </si>
  <si>
    <t>93 Days</t>
  </si>
  <si>
    <t>Portfolio Turnover Ratio  : 122.31%</t>
  </si>
  <si>
    <t>Other than Hedging Positions through Futures as on 31st March, 2014</t>
  </si>
  <si>
    <t>Underlying</t>
  </si>
  <si>
    <t>Long/Short</t>
  </si>
  <si>
    <t>Futures Price When purchased</t>
  </si>
  <si>
    <t xml:space="preserve">Current Price of the Contract </t>
  </si>
  <si>
    <t>Margin Maintained in Lakhs</t>
  </si>
  <si>
    <t>Long</t>
  </si>
  <si>
    <t>Total %age of existing assets non hedged through futures</t>
  </si>
  <si>
    <t>Portfolio of Kotak Equity Arbitrage Fund as on 31-Mar-2014</t>
  </si>
  <si>
    <t>IDFC Ltd</t>
  </si>
  <si>
    <t>INE043D01016</t>
  </si>
  <si>
    <t>United Spirits Ltd</t>
  </si>
  <si>
    <t>INE854D01016</t>
  </si>
  <si>
    <t>Ranbaxy Laboratories Ltd.</t>
  </si>
  <si>
    <t>INE015A01028</t>
  </si>
  <si>
    <t>INE115A01026</t>
  </si>
  <si>
    <t>Grasim Industries Ltd.</t>
  </si>
  <si>
    <t>INE047A01013</t>
  </si>
  <si>
    <t>Titan Industries Ltd.</t>
  </si>
  <si>
    <t>INE280A01028</t>
  </si>
  <si>
    <t>Consumer Durables</t>
  </si>
  <si>
    <t>Tata Motors Ltd.</t>
  </si>
  <si>
    <t>IN9155A01020</t>
  </si>
  <si>
    <t>INE205A01025</t>
  </si>
  <si>
    <t>Tata Chemicals Ltd.</t>
  </si>
  <si>
    <t>INE092A01019</t>
  </si>
  <si>
    <t>Chemicals</t>
  </si>
  <si>
    <t>Biocon Ltd.</t>
  </si>
  <si>
    <t>INE376G01013</t>
  </si>
  <si>
    <t>Hero MotoCorp Ltd.</t>
  </si>
  <si>
    <t>INE158A01026</t>
  </si>
  <si>
    <t>Reliance Capital Ltd.</t>
  </si>
  <si>
    <t>INE013A01015</t>
  </si>
  <si>
    <t>Reliance Power Ltd.</t>
  </si>
  <si>
    <t>INE614G01033</t>
  </si>
  <si>
    <t>Colgate- Palmolive (India) Ltd.</t>
  </si>
  <si>
    <t>INE259A01022</t>
  </si>
  <si>
    <t>HCL Technologies Ltd.</t>
  </si>
  <si>
    <t>INE860A01027</t>
  </si>
  <si>
    <t>Indiabulls Real Estate Ltd</t>
  </si>
  <si>
    <t>INE069I01010</t>
  </si>
  <si>
    <t>Construction</t>
  </si>
  <si>
    <t>UCO Bank</t>
  </si>
  <si>
    <t>INE691A01018</t>
  </si>
  <si>
    <t>Tata Global Beverages Ltd</t>
  </si>
  <si>
    <t>INE192A01025</t>
  </si>
  <si>
    <t>Adani Power Ltd</t>
  </si>
  <si>
    <t>INE814H01011</t>
  </si>
  <si>
    <t>JSW Steel Ltd.</t>
  </si>
  <si>
    <t>INE019A01020</t>
  </si>
  <si>
    <t>Reliance Infrastructure Ltd</t>
  </si>
  <si>
    <t>INE036A01016</t>
  </si>
  <si>
    <t>Jain Irrigation Systems Ltd.</t>
  </si>
  <si>
    <t>INE175A01038</t>
  </si>
  <si>
    <t>Industrial Products</t>
  </si>
  <si>
    <t>Divis Laboratories Ltd.</t>
  </si>
  <si>
    <t>INE361B01024</t>
  </si>
  <si>
    <t>Tata Steel Ltd</t>
  </si>
  <si>
    <t>INE081A01012</t>
  </si>
  <si>
    <t>Glenmark Pharmaceuticals Ltd</t>
  </si>
  <si>
    <t>INE935A01035</t>
  </si>
  <si>
    <t>Hindustan Unilever Ltd.</t>
  </si>
  <si>
    <t>INE030A01027</t>
  </si>
  <si>
    <t>Tata Communications Ltd</t>
  </si>
  <si>
    <t>INE151A01013</t>
  </si>
  <si>
    <t>IRB Infrastructure Developers Ltd</t>
  </si>
  <si>
    <t>INE821I01014</t>
  </si>
  <si>
    <t>Cairn India Ltd</t>
  </si>
  <si>
    <t>INE910H01017</t>
  </si>
  <si>
    <t>Jubilant Foodworks Ltd</t>
  </si>
  <si>
    <t>INE797F01012</t>
  </si>
  <si>
    <t>Aurobindo Pharma Ltd.</t>
  </si>
  <si>
    <t>INE406A01037</t>
  </si>
  <si>
    <t>Dish TV India Ltd.</t>
  </si>
  <si>
    <t>INE836F01026</t>
  </si>
  <si>
    <t>Hexaware Technologies Ltd.</t>
  </si>
  <si>
    <t>INE093A01033</t>
  </si>
  <si>
    <t>Unitech Ltd.</t>
  </si>
  <si>
    <t>INE694A01020</t>
  </si>
  <si>
    <t>INE721A01013</t>
  </si>
  <si>
    <t>Oracle Financial Services Software Ltd</t>
  </si>
  <si>
    <t>INE881D01027</t>
  </si>
  <si>
    <t>GMR Infrastructure Ltd.</t>
  </si>
  <si>
    <t>INE776C01039</t>
  </si>
  <si>
    <t>Karnataka Bank Ltd</t>
  </si>
  <si>
    <t>INE614B01018</t>
  </si>
  <si>
    <t>INE155A01022</t>
  </si>
  <si>
    <t>Aditya Birla Nuvo Ltd</t>
  </si>
  <si>
    <t>INE069A01017</t>
  </si>
  <si>
    <t>Services</t>
  </si>
  <si>
    <t>Apollo Hospitals Enterprise Ltd.</t>
  </si>
  <si>
    <t>INE437A01024</t>
  </si>
  <si>
    <t>Healthcare Services</t>
  </si>
  <si>
    <t>Adani Port and Special Economic Zone Ltd</t>
  </si>
  <si>
    <t>INE742F01042</t>
  </si>
  <si>
    <t>Transportation</t>
  </si>
  <si>
    <t>Idea Cellular Ltd.</t>
  </si>
  <si>
    <t>INE669E01016</t>
  </si>
  <si>
    <t>(PTC India Ltd)</t>
  </si>
  <si>
    <t>INE877F01012</t>
  </si>
  <si>
    <t>INE476A16JS5</t>
  </si>
  <si>
    <t>370 Days</t>
  </si>
  <si>
    <t>371 Days</t>
  </si>
  <si>
    <t>369 Days</t>
  </si>
  <si>
    <t>97 Days</t>
  </si>
  <si>
    <t>350 Days</t>
  </si>
  <si>
    <t>368 Days</t>
  </si>
  <si>
    <t>280 Days</t>
  </si>
  <si>
    <t>372 Days</t>
  </si>
  <si>
    <t>199 Days</t>
  </si>
  <si>
    <t>366 Days</t>
  </si>
  <si>
    <t>374 Days</t>
  </si>
  <si>
    <t>375 Days</t>
  </si>
  <si>
    <t>380 Days</t>
  </si>
  <si>
    <t>373 Days</t>
  </si>
  <si>
    <t>Portfolio Turnover Ratio  : 186.68%</t>
  </si>
  <si>
    <t>Hedging Positions through Futures as on 31st March, 2014</t>
  </si>
  <si>
    <t>Short</t>
  </si>
  <si>
    <t>United Spirits Ltd.</t>
  </si>
  <si>
    <t>Maruti Suzuki India Limited</t>
  </si>
  <si>
    <t>Tata Motors Ltd - DVR</t>
  </si>
  <si>
    <t>Reliance Power Ltd</t>
  </si>
  <si>
    <t>Colgate Palmolive (India ) Ltd.</t>
  </si>
  <si>
    <t>National Thermal Power Corporation Limited</t>
  </si>
  <si>
    <t>Union Bank Of India</t>
  </si>
  <si>
    <t>Tata Global Beverages Limited</t>
  </si>
  <si>
    <t>NHPC Limited</t>
  </si>
  <si>
    <t>Divi s Laboratories Limited</t>
  </si>
  <si>
    <t>Tata Steel Limited.</t>
  </si>
  <si>
    <t>Industrial Development Bank of India Ltd.</t>
  </si>
  <si>
    <t>Allahabad Bank.</t>
  </si>
  <si>
    <t>Cairn India Limited</t>
  </si>
  <si>
    <t>Jubilant Foodworks Limited</t>
  </si>
  <si>
    <t>Unitech Ltd</t>
  </si>
  <si>
    <t>Hindustan Zinc Ltd.</t>
  </si>
  <si>
    <t>Oil &amp; Natural Gas Corporation Ltd.</t>
  </si>
  <si>
    <t>Apollo Hospitals Enterprises Ltd.</t>
  </si>
  <si>
    <t>Adani Port and Special Economic Zone Limited</t>
  </si>
  <si>
    <t>PTC India Ltd.</t>
  </si>
  <si>
    <t>Total %age of existing assets hedged through futures</t>
  </si>
  <si>
    <t>Portfolio of Kotak Income Opportunities Fund as on 31-Mar-2014</t>
  </si>
  <si>
    <t>Sterlite Industries (India) Ltd</t>
  </si>
  <si>
    <t>INE268A07111</t>
  </si>
  <si>
    <t>INE896L07108</t>
  </si>
  <si>
    <t>Magma Fincorp Limited</t>
  </si>
  <si>
    <t>INE511C07276</t>
  </si>
  <si>
    <t>INE896L07041</t>
  </si>
  <si>
    <t>INE268A07137</t>
  </si>
  <si>
    <t>INE909H08154</t>
  </si>
  <si>
    <t>CRISIL A+</t>
  </si>
  <si>
    <t>INE261F09GH4</t>
  </si>
  <si>
    <t>INE151A07028</t>
  </si>
  <si>
    <t>INE916D075E6</t>
  </si>
  <si>
    <t>India  Infoline Finance Limited</t>
  </si>
  <si>
    <t>INE866I07578</t>
  </si>
  <si>
    <t>CARE AA</t>
  </si>
  <si>
    <t>Infrastructure Leasing &amp; Financial Services Limited</t>
  </si>
  <si>
    <t>INE871D07MY2</t>
  </si>
  <si>
    <t>INE062A08033</t>
  </si>
  <si>
    <t>L &amp; T Seawood Pvt Ltd.</t>
  </si>
  <si>
    <t>INE968N08075</t>
  </si>
  <si>
    <t>Suraksha Reality Ltd</t>
  </si>
  <si>
    <t>INE959P07014</t>
  </si>
  <si>
    <t>GSPC Distribution Networks Ltd.</t>
  </si>
  <si>
    <t>INE844O08019</t>
  </si>
  <si>
    <t>INE968N08018</t>
  </si>
  <si>
    <t>Shapoorji Pallonji &amp; Co.Limited</t>
  </si>
  <si>
    <t>INE404K14653</t>
  </si>
  <si>
    <t>INE090A16M18</t>
  </si>
  <si>
    <t>Average Maturity of the portfolio : 2.12 Years</t>
  </si>
  <si>
    <t>Portfolio of Kotak Tax Saver  as on 31-Mar-2014</t>
  </si>
  <si>
    <t>Whirlpool of India Ltd.</t>
  </si>
  <si>
    <t>INE716A01013</t>
  </si>
  <si>
    <t>SKF India Ltd</t>
  </si>
  <si>
    <t>INE640A01023</t>
  </si>
  <si>
    <t>Shree Cement Ltd.</t>
  </si>
  <si>
    <t>INE070A01015</t>
  </si>
  <si>
    <t>Zee Entertainment Enterprises Ltd</t>
  </si>
  <si>
    <t>INE256A01028</t>
  </si>
  <si>
    <t>Ultratech Cement Ltd.</t>
  </si>
  <si>
    <t>INE481G01011</t>
  </si>
  <si>
    <t>MRF Ltd.</t>
  </si>
  <si>
    <t>INE883A01011</t>
  </si>
  <si>
    <t>Bajaj Finance Ltd</t>
  </si>
  <si>
    <t>INE296A01016</t>
  </si>
  <si>
    <t>Bharat Petroleum Corporation  Ltd.</t>
  </si>
  <si>
    <t>INE029A01011</t>
  </si>
  <si>
    <t>Kewal Kiran Clothing Ltd</t>
  </si>
  <si>
    <t>INE401H01017</t>
  </si>
  <si>
    <t>Textile Products</t>
  </si>
  <si>
    <t>Hawkins Cooker Ltd</t>
  </si>
  <si>
    <t>INE979B01015</t>
  </si>
  <si>
    <t>Household Appliances</t>
  </si>
  <si>
    <t>Cummins India Ltd.</t>
  </si>
  <si>
    <t>INE298A01020</t>
  </si>
  <si>
    <t>Navneet Education Ltd</t>
  </si>
  <si>
    <t>INE060A01024</t>
  </si>
  <si>
    <t>Sun TV Network Ltd</t>
  </si>
  <si>
    <t>INE424H01027</t>
  </si>
  <si>
    <t>Hindustan Media Ventures Ltd.</t>
  </si>
  <si>
    <t>INE871K01015</t>
  </si>
  <si>
    <t>INE774D01024</t>
  </si>
  <si>
    <t>VST Industries Ltd</t>
  </si>
  <si>
    <t>INE710A01016</t>
  </si>
  <si>
    <t>Hathway Cable &amp; Datacom Ltd</t>
  </si>
  <si>
    <t>INE982F01028</t>
  </si>
  <si>
    <t>The Great Eastern Shipping Company Ltd.</t>
  </si>
  <si>
    <t>INE017A01032</t>
  </si>
  <si>
    <t>INE245A01021</t>
  </si>
  <si>
    <t>Bata India Ltd.</t>
  </si>
  <si>
    <t>INE176A01010</t>
  </si>
  <si>
    <t>Cadila Healthcare Ltd.</t>
  </si>
  <si>
    <t>INE010B01019</t>
  </si>
  <si>
    <t>Solar Industries India Ltd</t>
  </si>
  <si>
    <t>INE343H01011</t>
  </si>
  <si>
    <t>Rallis India Ltd</t>
  </si>
  <si>
    <t>INE613A01020</t>
  </si>
  <si>
    <t>Pesticides</t>
  </si>
  <si>
    <t>Texmaco Rail &amp; Engineering Ltd.</t>
  </si>
  <si>
    <t>INE621L01012</t>
  </si>
  <si>
    <t>Preference Shares</t>
  </si>
  <si>
    <t>INE256A04014</t>
  </si>
  <si>
    <t>Portfolio Turnover Ratio  : 47.93%</t>
  </si>
  <si>
    <t>Portfolio of Kotak Emerging Equity  as on 31-Mar-2014</t>
  </si>
  <si>
    <t>Solar Industries India Limited</t>
  </si>
  <si>
    <t>Kewal Kiran Clothing Limited</t>
  </si>
  <si>
    <t>INE722A01011</t>
  </si>
  <si>
    <t>Jk Lakshmi Cement Ltd.</t>
  </si>
  <si>
    <t>INE786A01032</t>
  </si>
  <si>
    <t>V-Guard Industries Ltd.</t>
  </si>
  <si>
    <t>INE951I01019</t>
  </si>
  <si>
    <t>Godfrey Phillips India Ltd.</t>
  </si>
  <si>
    <t>INE260B01010</t>
  </si>
  <si>
    <t>Zuari Agro Chemicals Ltd</t>
  </si>
  <si>
    <t>INE840M01016</t>
  </si>
  <si>
    <t>Fertilisers</t>
  </si>
  <si>
    <t>Persistent Systems Limited</t>
  </si>
  <si>
    <t>INE262H01013</t>
  </si>
  <si>
    <t>Kennametal India Ltd.</t>
  </si>
  <si>
    <t>INE717A01029</t>
  </si>
  <si>
    <t>KPIT Cummins Infosystems Ltd.</t>
  </si>
  <si>
    <t>INE836A01035</t>
  </si>
  <si>
    <t>Fag Bearings India Ltd.</t>
  </si>
  <si>
    <t>INE513A01014</t>
  </si>
  <si>
    <t>Bayer Crop Science Ltd</t>
  </si>
  <si>
    <t>INE462A01022</t>
  </si>
  <si>
    <t>VST Industries Limited</t>
  </si>
  <si>
    <t>Blue Dart Express Ltd</t>
  </si>
  <si>
    <t>INE233B01017</t>
  </si>
  <si>
    <t>Coromandel International Limited</t>
  </si>
  <si>
    <t>INE169A01031</t>
  </si>
  <si>
    <t>Bharat Bijlee Ltd</t>
  </si>
  <si>
    <t>INE464A01028</t>
  </si>
  <si>
    <t>SML Isuzu Ltd.</t>
  </si>
  <si>
    <t>INE294B01019</t>
  </si>
  <si>
    <t>Max India Ltd.</t>
  </si>
  <si>
    <t>INE180A01020</t>
  </si>
  <si>
    <t>Torrent Pharmaceuticals Ltd.</t>
  </si>
  <si>
    <t>INE685A01028</t>
  </si>
  <si>
    <t>Motherson Sumi Systems Ltd.</t>
  </si>
  <si>
    <t>INE775A01035</t>
  </si>
  <si>
    <t>Va Tech Wabag Limited</t>
  </si>
  <si>
    <t>INE956G01038</t>
  </si>
  <si>
    <t>Engineering Services</t>
  </si>
  <si>
    <t>Repro India Ltd.</t>
  </si>
  <si>
    <t>INE461B01014</t>
  </si>
  <si>
    <t>Grindwell Norton Ltd.</t>
  </si>
  <si>
    <t>INE536A01023</t>
  </si>
  <si>
    <t>MindTree Ltd.</t>
  </si>
  <si>
    <t>INE018I01017</t>
  </si>
  <si>
    <t>Eicher Motors Ltd.</t>
  </si>
  <si>
    <t>INE066A01013</t>
  </si>
  <si>
    <t>ING Vysya Bank Ltd</t>
  </si>
  <si>
    <t>INE166A01011</t>
  </si>
  <si>
    <t>CMC Ltd.</t>
  </si>
  <si>
    <t>INE314A01017</t>
  </si>
  <si>
    <t>Portfolio Turnover Ratio  : 78.56%</t>
  </si>
  <si>
    <t>Portfolio of Kotak Floater Short Term as on 31-Mar-2014</t>
  </si>
  <si>
    <t>INE562A16FA8</t>
  </si>
  <si>
    <t>Edelweiss Commodities Services Ltd.</t>
  </si>
  <si>
    <t>INE657N14338</t>
  </si>
  <si>
    <t>Dena Bank</t>
  </si>
  <si>
    <t>INE077A16BE8</t>
  </si>
  <si>
    <t>INE077A16BF5</t>
  </si>
  <si>
    <t>INE160A16JW7</t>
  </si>
  <si>
    <t>INE008A16VF8</t>
  </si>
  <si>
    <t>INE562A16EZ8</t>
  </si>
  <si>
    <t>INE652A16IY1</t>
  </si>
  <si>
    <t>INE077A16BA6</t>
  </si>
  <si>
    <t>Term Deposits</t>
  </si>
  <si>
    <t>The South Indian Bank Limited</t>
  </si>
  <si>
    <t>91 Days</t>
  </si>
  <si>
    <t>Karur Vysya Bank Ltd</t>
  </si>
  <si>
    <t>Ratnakar Bank Ltd</t>
  </si>
  <si>
    <t>90 Days</t>
  </si>
  <si>
    <t>Indusind Bank Ltd</t>
  </si>
  <si>
    <t>Average Maturity of the portfolio : 0.15 Years</t>
  </si>
  <si>
    <t>Portfolio of Kotak Floater Long Term as on 31-Mar-2014</t>
  </si>
  <si>
    <t>INE916DA7CL7</t>
  </si>
  <si>
    <t>Raymond Ltd.</t>
  </si>
  <si>
    <t>INE301A08340</t>
  </si>
  <si>
    <t>INE721A07CH1</t>
  </si>
  <si>
    <t>INE721A07BM3</t>
  </si>
  <si>
    <t>INE115A07EK6</t>
  </si>
  <si>
    <t>INE121A07FN5</t>
  </si>
  <si>
    <t>Tata Capital Housing Finance Ltd;</t>
  </si>
  <si>
    <t>INE033L07744</t>
  </si>
  <si>
    <t>Bahadur Chand Investments Private Limited</t>
  </si>
  <si>
    <t>INE087M07045</t>
  </si>
  <si>
    <t>INE689L07024</t>
  </si>
  <si>
    <t>INE968N08059</t>
  </si>
  <si>
    <t>INE968N08026</t>
  </si>
  <si>
    <t>State Bank of Mysore</t>
  </si>
  <si>
    <t>INE651A16GH2</t>
  </si>
  <si>
    <t>The South Indian Bank Ltd.</t>
  </si>
  <si>
    <t>INE683A16DH2</t>
  </si>
  <si>
    <t>CARE A1+</t>
  </si>
  <si>
    <t>INE404K14695</t>
  </si>
  <si>
    <t>Essel Mining &amp; Industries Ltd.</t>
  </si>
  <si>
    <t>INE077E14676</t>
  </si>
  <si>
    <t>INE077E14692</t>
  </si>
  <si>
    <t>INE121A14IU0</t>
  </si>
  <si>
    <t>INE909H14DX8</t>
  </si>
  <si>
    <t>IL &amp; FS Financial Services Ltd.</t>
  </si>
  <si>
    <t>INE121H14CE2</t>
  </si>
  <si>
    <t>INE001A14JM9</t>
  </si>
  <si>
    <t xml:space="preserve">For NAV and Dividend refer "Annexure A" and "Annexure B"  respectively. </t>
  </si>
  <si>
    <t>91 Days TBill 26/06/2014</t>
  </si>
  <si>
    <t>Unrated</t>
  </si>
  <si>
    <t>CARE  AA-</t>
  </si>
  <si>
    <t>182 Days TBill 22/05/2014</t>
  </si>
  <si>
    <t>State Bank of Bikaner &amp; Jaipur</t>
  </si>
  <si>
    <t>INE648A16GI6</t>
  </si>
  <si>
    <t>Average Maturity of the portfolio : 0.60 Years</t>
  </si>
  <si>
    <t>Portfolio of Kotak Flexi Debt as on 31-Mar-2014</t>
  </si>
  <si>
    <t>Indiabulls Housing Finance Limited</t>
  </si>
  <si>
    <t>INE148I07316</t>
  </si>
  <si>
    <t>INE722A07224</t>
  </si>
  <si>
    <t>Fullerton India Credit Co. Ltd.</t>
  </si>
  <si>
    <t>INE535H07183</t>
  </si>
  <si>
    <t>INE667F07527</t>
  </si>
  <si>
    <t>INE562A16EO2</t>
  </si>
  <si>
    <t>INE036D16DR6</t>
  </si>
  <si>
    <t>INE036D16EL7</t>
  </si>
  <si>
    <t>Average Maturity of the portfolio : 0.69 Years</t>
  </si>
  <si>
    <t>Portfolio of Kotak Equity FOF as on 31-Mar-2014</t>
  </si>
  <si>
    <t>Mutual Fund Units</t>
  </si>
  <si>
    <t>Reliance Equity Opportunities Fund - Growth</t>
  </si>
  <si>
    <t>INF204K01489</t>
  </si>
  <si>
    <t>Equity Schemes</t>
  </si>
  <si>
    <t>Kotak Opportunities</t>
  </si>
  <si>
    <t>INF174K01187</t>
  </si>
  <si>
    <t>Birla Sunlife Frontline Equity - Growth</t>
  </si>
  <si>
    <t>INF209K01BR9</t>
  </si>
  <si>
    <t>HDFC Top 200 Fund - Growth</t>
  </si>
  <si>
    <t>INF179K01BE2</t>
  </si>
  <si>
    <t>ICICI Prudential Focused Bluechip Equity Retail Growth</t>
  </si>
  <si>
    <t>INF109K01BL4</t>
  </si>
  <si>
    <t>Portfolio of Kotak Global Emerging Market Fund as on 31-Mar-2014</t>
  </si>
  <si>
    <t>Overseas Mutual Fund Units</t>
  </si>
  <si>
    <t>ishares MSCI Emerging Markets ETF</t>
  </si>
  <si>
    <t>IE00B0M63177</t>
  </si>
  <si>
    <t>Equity Scheme</t>
  </si>
  <si>
    <t>MGF ASIAN SMALL EQUITY FUND CLASS I</t>
  </si>
  <si>
    <t>LU0706269932</t>
  </si>
  <si>
    <t>T Rowe Global Emerging Markets Equity Class A USD</t>
  </si>
  <si>
    <t>LU0133084623</t>
  </si>
  <si>
    <t>Portfolio of Kotak Gold Fund as on 31-Mar-2014</t>
  </si>
  <si>
    <t>Exchange Traded Funds</t>
  </si>
  <si>
    <t>Kotak Gold ETF</t>
  </si>
  <si>
    <t>INF373I01015</t>
  </si>
  <si>
    <t>Portfolio of Kotak Gold ETF as on 31-Mar-2014</t>
  </si>
  <si>
    <t>Gold Fineness99.5</t>
  </si>
  <si>
    <t>Gold</t>
  </si>
  <si>
    <t>Portfolio of Kotak Hybrid Fixed Term Plan-Series 2 as on 31-Mar-2014</t>
  </si>
  <si>
    <t>Asian Paints(India) Ltd.</t>
  </si>
  <si>
    <t>INE021A01026</t>
  </si>
  <si>
    <t>Hindalco Industries Ltd.</t>
  </si>
  <si>
    <t>INE038A01020</t>
  </si>
  <si>
    <t>GAIL (India) Ltd.</t>
  </si>
  <si>
    <t>INE129A01019</t>
  </si>
  <si>
    <t>DLF Ltd</t>
  </si>
  <si>
    <t>INE271C01023</t>
  </si>
  <si>
    <t>ACC Ltd.</t>
  </si>
  <si>
    <t>INE012A01025</t>
  </si>
  <si>
    <t>Jindal Steel &amp; Power Ltd</t>
  </si>
  <si>
    <t>INE749A01030</t>
  </si>
  <si>
    <t>Coal India Ltd</t>
  </si>
  <si>
    <t>INE522F01014</t>
  </si>
  <si>
    <t>Bajaj Auto Ltd.</t>
  </si>
  <si>
    <t>INE917I01010</t>
  </si>
  <si>
    <t>Power Grid Corporation of India Ltd.</t>
  </si>
  <si>
    <t>INE752E01010</t>
  </si>
  <si>
    <t>Other Than Hedging Positions through Futures</t>
  </si>
  <si>
    <t>INE043D07FL9</t>
  </si>
  <si>
    <t>INE909H07AY6</t>
  </si>
  <si>
    <t>INE001A07ME4</t>
  </si>
  <si>
    <t>INE752E07JC4</t>
  </si>
  <si>
    <t>INE916DA7BS4</t>
  </si>
  <si>
    <t>INE020B07CQ7</t>
  </si>
  <si>
    <t>95 Days</t>
  </si>
  <si>
    <t>Axis Bank Ltd</t>
  </si>
  <si>
    <t>Total number of contracts entered into</t>
  </si>
  <si>
    <t>Gross Notional Value of contracts</t>
  </si>
  <si>
    <t>Net Profit/Loss value on all contracts</t>
  </si>
  <si>
    <t>Portfolio of Kotak Quarterly Interval Plan - Series I as on 31-Mar-2014</t>
  </si>
  <si>
    <t>Average Maturity of the portfolio : 0.01 Years</t>
  </si>
  <si>
    <t>Portfolio of Kotak  50  as on 31-Mar-2014</t>
  </si>
  <si>
    <t>SJVN Ltd</t>
  </si>
  <si>
    <t>INE002L01015</t>
  </si>
  <si>
    <t>Portfolio Turnover Ratio  : 77.54%</t>
  </si>
  <si>
    <t>Portfolio of Kotak Mahindra Gilt Investment Plan as on 31-Mar-2014</t>
  </si>
  <si>
    <t>Government Stock - 2024</t>
  </si>
  <si>
    <t>IN1020130168</t>
  </si>
  <si>
    <t>Government Stock - 2014</t>
  </si>
  <si>
    <t>IN0020020049</t>
  </si>
  <si>
    <t>IN0020070069</t>
  </si>
  <si>
    <t>IN002013Y178</t>
  </si>
  <si>
    <t>Portfolio of Kotak Banking and PSU Debt Fund as on 31-Mar-2014</t>
  </si>
  <si>
    <t>INE090A16ZL5</t>
  </si>
  <si>
    <t>INE028A16AH6</t>
  </si>
  <si>
    <t>INE667A16DF9</t>
  </si>
  <si>
    <t>INE112A16EZ2</t>
  </si>
  <si>
    <t>INE483A16II4</t>
  </si>
  <si>
    <t>INE008A16QQ5</t>
  </si>
  <si>
    <t>Jammu &amp; Kashmir Bank</t>
  </si>
  <si>
    <t>INE168A16IA8</t>
  </si>
  <si>
    <t>INE028A16870</t>
  </si>
  <si>
    <t>Bank Of India</t>
  </si>
  <si>
    <t>Average Maturity of the portfolio : 0.18 Years</t>
  </si>
  <si>
    <t>Portfolio of Kotak Monthly Income Plan as on 31-Mar-2014</t>
  </si>
  <si>
    <t>INE033L07660</t>
  </si>
  <si>
    <t>INE916D077O1</t>
  </si>
  <si>
    <t>INE121A07EF4</t>
  </si>
  <si>
    <t>INE752E07116</t>
  </si>
  <si>
    <t>Average Maturity of the portfolio : 0.83 Years</t>
  </si>
  <si>
    <t>Portfolio of Kotak Opportunities as on 31-Mar-2014</t>
  </si>
  <si>
    <t>Prestige Estates Projects Ltd</t>
  </si>
  <si>
    <t>INE811K01011</t>
  </si>
  <si>
    <t>Petronet LNG Ltd.</t>
  </si>
  <si>
    <t>INE347G01014</t>
  </si>
  <si>
    <t>Bosch Ltd</t>
  </si>
  <si>
    <t>INE323A01026</t>
  </si>
  <si>
    <t>Sobha Developers Ltd.</t>
  </si>
  <si>
    <t>INE671H01015</t>
  </si>
  <si>
    <t>Kec International Ltd.</t>
  </si>
  <si>
    <t>INE389H01022</t>
  </si>
  <si>
    <t>SRM Radiant Infotech Ltd.</t>
  </si>
  <si>
    <t>INE624B01017</t>
  </si>
  <si>
    <t>#</t>
  </si>
  <si>
    <t>Virtual Dynamics Software Ltd.</t>
  </si>
  <si>
    <t>INE406B01019</t>
  </si>
  <si>
    <t>Portfolio Turnover Ratio  : 49.94%</t>
  </si>
  <si>
    <t>Portfolio of Kotak Liquid  as on 31-Mar-2014</t>
  </si>
  <si>
    <t>INE705A16JJ6</t>
  </si>
  <si>
    <t>INE077A16BC2</t>
  </si>
  <si>
    <t>INE705A16JM0</t>
  </si>
  <si>
    <t>INE077A16BD0</t>
  </si>
  <si>
    <t>INE205A14648</t>
  </si>
  <si>
    <t>INE077A16BB4</t>
  </si>
  <si>
    <t>INE683A16CN2</t>
  </si>
  <si>
    <t>INE705A16JS7</t>
  </si>
  <si>
    <t>INE683A16CX1</t>
  </si>
  <si>
    <t>Portfolio of Kotak Multi Asset Allocation Fund as on 31-Mar-2014</t>
  </si>
  <si>
    <t>Havells India Ltd.</t>
  </si>
  <si>
    <t>INE176B01026</t>
  </si>
  <si>
    <t>Siemens Ltd.</t>
  </si>
  <si>
    <t>INE003A01024</t>
  </si>
  <si>
    <t>INE020B01018</t>
  </si>
  <si>
    <t>Godrej Consumer Products Ltd.</t>
  </si>
  <si>
    <t>INE102D01028</t>
  </si>
  <si>
    <t>INE134E01011</t>
  </si>
  <si>
    <t>Adani Enterprises Ltd</t>
  </si>
  <si>
    <t>INE423A01024</t>
  </si>
  <si>
    <t>Trading</t>
  </si>
  <si>
    <t>National Housing Bank</t>
  </si>
  <si>
    <t>INE557F07090</t>
  </si>
  <si>
    <t>94 Days</t>
  </si>
  <si>
    <t>Average Maturity of the portfolio : 1.34 Years</t>
  </si>
  <si>
    <t>Portfolio of Kotak Medium Term Fund as on 31-Mar-2014</t>
  </si>
  <si>
    <t>ECL Finance Limited</t>
  </si>
  <si>
    <t>INE804I07SG6</t>
  </si>
  <si>
    <t>Average Maturity of the portfolio : 2.32 Years</t>
  </si>
  <si>
    <t>Portfolio of Kotak Midcap Scheme as on 31-Mar-2014</t>
  </si>
  <si>
    <t>Persistent Systems Ltd</t>
  </si>
  <si>
    <t>INE562A01011</t>
  </si>
  <si>
    <t>D.B. Corp Ltd</t>
  </si>
  <si>
    <t>INE950I01011</t>
  </si>
  <si>
    <t>Graphite India Ltd.</t>
  </si>
  <si>
    <t>INE371A01025</t>
  </si>
  <si>
    <t>Bharat Forge Ltd.</t>
  </si>
  <si>
    <t>INE465A01025</t>
  </si>
  <si>
    <t>Gujarat Mineral Development Corporation Ltd.</t>
  </si>
  <si>
    <t>INE131A01031</t>
  </si>
  <si>
    <t>INE168A01017</t>
  </si>
  <si>
    <t>Oil India Ltd</t>
  </si>
  <si>
    <t>INE274J01014</t>
  </si>
  <si>
    <t>Average Maturity of the portfolio : 5.54 Years</t>
  </si>
  <si>
    <t>9.23% IDFC Ltd</t>
  </si>
  <si>
    <t>ZCB Tata Motors Finance Ltd</t>
  </si>
  <si>
    <t>9.64% Power Finance Corporation Ltd.</t>
  </si>
  <si>
    <t>9.75% HDFC Ltd.</t>
  </si>
  <si>
    <t>9.25% Power Grid Corporation of India Ltd.</t>
  </si>
  <si>
    <t>ZCB Kotak Mahindra Prime Ltd.</t>
  </si>
  <si>
    <t>8.85% Rural Electrification Corporation Ltd.</t>
  </si>
  <si>
    <t>Average Maturity of the portfolio : 6.07 Years</t>
  </si>
  <si>
    <t>10.7% Tata Capital Housing Finance Ltd</t>
  </si>
  <si>
    <t>11.52% India Infoline Housing Finance Ltd.</t>
  </si>
  <si>
    <t>10.53% Power Finance Corporation Ltd.</t>
  </si>
  <si>
    <t>8.63% National Housing Bank</t>
  </si>
  <si>
    <t>10.3% GSPC Distribution Networks Ltd.</t>
  </si>
  <si>
    <t>Average Maturity of the portfolio : 0.05 Years</t>
  </si>
  <si>
    <t>Container Corporation of India Ltd.</t>
  </si>
  <si>
    <t>INE111A01017</t>
  </si>
  <si>
    <t>INE301A01014</t>
  </si>
  <si>
    <t>Exide Industries Ltd.</t>
  </si>
  <si>
    <t>INE302A01020</t>
  </si>
  <si>
    <t>Apollo Tyres Ltd.</t>
  </si>
  <si>
    <t>INE438A01022</t>
  </si>
  <si>
    <t>GlaxoSmithkline Consumer Healthcare Ltd.</t>
  </si>
  <si>
    <t>INE264A01014</t>
  </si>
  <si>
    <t>TTK Prestige Ltd</t>
  </si>
  <si>
    <t>INE690A01010</t>
  </si>
  <si>
    <t>Engineers India Ltd</t>
  </si>
  <si>
    <t>INE510A01028</t>
  </si>
  <si>
    <t>Infotech Enterprises Ltd.</t>
  </si>
  <si>
    <t>INE136B01020</t>
  </si>
  <si>
    <t>CESC Ltd.</t>
  </si>
  <si>
    <t>INE486A01013</t>
  </si>
  <si>
    <t>Portfolio Turnover Ratio  : 40.54%</t>
  </si>
  <si>
    <t>Portfolio of Kotak Nifty ETF as on 31-Mar-2014</t>
  </si>
  <si>
    <t>INE237A01028</t>
  </si>
  <si>
    <t>Portfolio of Kotak Quarterly Interval Plan - Series 2 as on 31-Mar-2014</t>
  </si>
  <si>
    <t>INE112A16FH7</t>
  </si>
  <si>
    <t>Average Maturity of the portfolio : 0.03 Years</t>
  </si>
  <si>
    <t>Portfolio of Kotak Quarterly Interval Plan - Series 3 as on 31-Mar-2014</t>
  </si>
  <si>
    <t>INE008A16TM8</t>
  </si>
  <si>
    <t>INE652A16IZ8</t>
  </si>
  <si>
    <t>INE112A16FI5</t>
  </si>
  <si>
    <t>INE565A16905</t>
  </si>
  <si>
    <t>Average Maturity of the portfolio : 0.09 Years</t>
  </si>
  <si>
    <t>Portfolio of Kotak Quarterly Interval Plan - Series 4 as on 31-Mar-2014</t>
  </si>
  <si>
    <t>Portfolio of Kotak Quarterly Interval Plan - Series 5 as on 31-Mar-2014</t>
  </si>
  <si>
    <t>Portfolio of Kotak Quarterly Interval Plan - Series 6 as on 31-Mar-2014</t>
  </si>
  <si>
    <t>INE168A16II1</t>
  </si>
  <si>
    <t>INE095A16LL4</t>
  </si>
  <si>
    <t>Portfolio of Kotak Quarterly Interval Plan - Series 7 as on 31-Mar-2014</t>
  </si>
  <si>
    <t>Average Maturity of the portfolio : 0.08 Years</t>
  </si>
  <si>
    <t>Portfolio of Kotak Quarterly Interval Plan - Series 8 as on 31-Mar-2014</t>
  </si>
  <si>
    <t>Portfolio of Kotak Quarterly Interval Plan - Series 9 as on 31-Mar-2014</t>
  </si>
  <si>
    <t>Portfolio of Kotak Quarterly Interval Plan - Series 10 as on 31-Mar-2014</t>
  </si>
  <si>
    <t>Portfolio of Kotak FMP Series 85 as on 31-Mar-2014</t>
  </si>
  <si>
    <t>INE909H07701</t>
  </si>
  <si>
    <t>INE001A07HW6</t>
  </si>
  <si>
    <t>INE020B07BG0</t>
  </si>
  <si>
    <t>INE134E08CQ8</t>
  </si>
  <si>
    <t>INE752E07EL6</t>
  </si>
  <si>
    <t>INE134E08CT2</t>
  </si>
  <si>
    <t>INE141A16OL0</t>
  </si>
  <si>
    <t>INE090A16ZS0</t>
  </si>
  <si>
    <t>Average Maturity of the portfolio : 0.66 Years</t>
  </si>
  <si>
    <t>Portfolio of Kotak FMP Series 95  as on 31-Mar-2014</t>
  </si>
  <si>
    <t>INE476A16LG6</t>
  </si>
  <si>
    <t>INE483A16HO4</t>
  </si>
  <si>
    <t>INE141A16LB7</t>
  </si>
  <si>
    <t>INE090A16J54</t>
  </si>
  <si>
    <t>Portfolio of Kotak FMP Series 97 as on 31-Mar-2014</t>
  </si>
  <si>
    <t>INE476A16LJ0</t>
  </si>
  <si>
    <t>INE141A16NW9</t>
  </si>
  <si>
    <t>INE090A16J62</t>
  </si>
  <si>
    <t>INE428A16LY0</t>
  </si>
  <si>
    <t>Portfolio of Kotak FMP Series 98 as on 31-Mar-2014</t>
  </si>
  <si>
    <t>INE667F07AO5</t>
  </si>
  <si>
    <t>INE916DA7055</t>
  </si>
  <si>
    <t>INE483A16HP1</t>
  </si>
  <si>
    <t>INE141A16LC5</t>
  </si>
  <si>
    <t>INE090A16ZF7</t>
  </si>
  <si>
    <t>Portfolio of Kotak FMP Series 99 as on 31-Mar-2014</t>
  </si>
  <si>
    <t>Tata Capital Limited</t>
  </si>
  <si>
    <t>INE976I07856</t>
  </si>
  <si>
    <t>INE043D07BJ2</t>
  </si>
  <si>
    <t>INE115A07CS3</t>
  </si>
  <si>
    <t>INE001A07IX2</t>
  </si>
  <si>
    <t>INE752E07HC8</t>
  </si>
  <si>
    <t>INE683A16BG8</t>
  </si>
  <si>
    <t>INE008A16QO0</t>
  </si>
  <si>
    <t>Average Maturity of the portfolio : 0.25 Years</t>
  </si>
  <si>
    <t>Portfolio of Kotak FMP Series 100 as on 31-Mar-2014</t>
  </si>
  <si>
    <t>Portfolio of Kotak Select Focus Fund as on 31-Mar-2014</t>
  </si>
  <si>
    <t>CRISIL Ltd.</t>
  </si>
  <si>
    <t>INE007A01025</t>
  </si>
  <si>
    <t>Portfolio Turnover Ratio  : 56.21%</t>
  </si>
  <si>
    <t>Hindustan Petroleum Corporation Ltd</t>
  </si>
  <si>
    <t>Portfolio of Kotak Sensex ETF as on 31-Mar-2014</t>
  </si>
  <si>
    <t>Portfolio of Kotak FMP Series 101 as on 31-Mar-2014</t>
  </si>
  <si>
    <t>Portfolio of Kotak FMP Series 102 as on 31-Mar-2014</t>
  </si>
  <si>
    <t>Average Maturity of the portfolio : 0.02 Years</t>
  </si>
  <si>
    <t>Portfolio of Kotak FMP Series 104 as on 31-Mar-2014</t>
  </si>
  <si>
    <t>INE683A16BI4</t>
  </si>
  <si>
    <t>INE001A14IT6</t>
  </si>
  <si>
    <t>INE166A16JA0</t>
  </si>
  <si>
    <t>Average Maturity of the portfolio : 0.20 Years</t>
  </si>
  <si>
    <t>Portfolio of Kotak FMP Series 105  as on 31-Mar-2014</t>
  </si>
  <si>
    <t>INE095A16IF2</t>
  </si>
  <si>
    <t>INE652A16GZ2</t>
  </si>
  <si>
    <t>Average Maturity of the portfolio : 0.34 Years</t>
  </si>
  <si>
    <t>Portfolio of Kotak FMP Series 106 as on 31-Mar-2014</t>
  </si>
  <si>
    <t>INE649A16EB4</t>
  </si>
  <si>
    <t>Portfolio of Kotak FMP Series 107 as on 31-Mar-2014</t>
  </si>
  <si>
    <t>INE090A16E42</t>
  </si>
  <si>
    <t>Average Maturity of the portfolio : 0.35 Years</t>
  </si>
  <si>
    <t>Portfolio of Kotak FMP Series 108  as on 31-Mar-2014</t>
  </si>
  <si>
    <t>INE001A07IL7</t>
  </si>
  <si>
    <t>INE909H07AQ2</t>
  </si>
  <si>
    <t>Average Maturity of the portfolio : 1.16 Years</t>
  </si>
  <si>
    <t>Portfolio of Kotak FMP Series 109 as on 31-Mar-2014</t>
  </si>
  <si>
    <t>INE008A16RP5</t>
  </si>
  <si>
    <t>INE238A16SR2</t>
  </si>
  <si>
    <t>INE095A16IL0</t>
  </si>
  <si>
    <t>INE090A16B94</t>
  </si>
  <si>
    <t>Average Maturity of the portfolio : 0.36 Years</t>
  </si>
  <si>
    <t>Portfolio of Kotak FMP Series 110 as on 31-Mar-2014</t>
  </si>
  <si>
    <t>INE238A16SW2</t>
  </si>
  <si>
    <t>INE483A16FW1</t>
  </si>
  <si>
    <t>INE095A16IQ9</t>
  </si>
  <si>
    <t>INE008A16RA7</t>
  </si>
  <si>
    <t>INE654A16DS0</t>
  </si>
  <si>
    <t>Average Maturity of the portfolio : 0.38 Years</t>
  </si>
  <si>
    <t>Portfolio of Kotak FMP Series 111 as on 31-Mar-2014</t>
  </si>
  <si>
    <t>Portfolio of Kotak FMP Series 112 as on 31-Mar-2014</t>
  </si>
  <si>
    <t>INE090A16C51</t>
  </si>
  <si>
    <t>INE095A16IV9</t>
  </si>
  <si>
    <t>United Bank Of India</t>
  </si>
  <si>
    <t>INE695A16IE2</t>
  </si>
  <si>
    <t>ICRA A2+</t>
  </si>
  <si>
    <t>Bank of Maharashtra</t>
  </si>
  <si>
    <t>INE457A16DE8</t>
  </si>
  <si>
    <t>INE008A16RC3</t>
  </si>
  <si>
    <t>Average Maturity of the portfolio : 0.40 Years</t>
  </si>
  <si>
    <t>Portfolio of Kotak FMP Series 113 as on 31-Mar-2014</t>
  </si>
  <si>
    <t>INE020B08609</t>
  </si>
  <si>
    <t>INE134E08FV1</t>
  </si>
  <si>
    <t>INE557F08ER1</t>
  </si>
  <si>
    <t>INE514E08CN8</t>
  </si>
  <si>
    <t>INE062A09130</t>
  </si>
  <si>
    <t>INE752E07JP6</t>
  </si>
  <si>
    <t>INE261F09GL6</t>
  </si>
  <si>
    <t>Average Maturity of the portfolio : 2.13 Years</t>
  </si>
  <si>
    <t>Portfolio of Kotak FMP Series 114  as on 31-Mar-2014</t>
  </si>
  <si>
    <t>INE705A16HN2</t>
  </si>
  <si>
    <t>INE095A16IX5</t>
  </si>
  <si>
    <t>INE166A16JX2</t>
  </si>
  <si>
    <t>INE008A16RK6</t>
  </si>
  <si>
    <t>INE112A16EB3</t>
  </si>
  <si>
    <t>INE008A16QZ6</t>
  </si>
  <si>
    <t>Average Maturity of the portfolio : 0.41 Years</t>
  </si>
  <si>
    <t>Portfolio of Kotak FMP Series 115 as on 31-Mar-2014</t>
  </si>
  <si>
    <t>INE562A16DU1</t>
  </si>
  <si>
    <t>INE095A16JK0</t>
  </si>
  <si>
    <t>INE121H14CA0</t>
  </si>
  <si>
    <t>INE652A16HM8</t>
  </si>
  <si>
    <t>Average Maturity of the portfolio : 0.43 Years</t>
  </si>
  <si>
    <t>Portfolio of Kotak FMP Series 116 as on 31-Mar-2014</t>
  </si>
  <si>
    <t>INE695A16II3</t>
  </si>
  <si>
    <t>INE008A16RZ4</t>
  </si>
  <si>
    <t>INE667A16CE4</t>
  </si>
  <si>
    <t>Portfolio of Kotak FMP Series 117 as on 31-Mar-2014</t>
  </si>
  <si>
    <t>INE909H07883</t>
  </si>
  <si>
    <t>INE095A16JX3</t>
  </si>
  <si>
    <t>INE033L14898</t>
  </si>
  <si>
    <t>INE008A16SD9</t>
  </si>
  <si>
    <t>INE238A16TK5</t>
  </si>
  <si>
    <t>Average Maturity of the portfolio : 0.45 Years</t>
  </si>
  <si>
    <t>Portfolio of Kotak FMP Series 118 as on 31-Mar-2014</t>
  </si>
  <si>
    <t>INE141A16ML4</t>
  </si>
  <si>
    <t>INE695A16IM5</t>
  </si>
  <si>
    <t>Average Maturity of the portfolio : 0.46 Years</t>
  </si>
  <si>
    <t>Portfolio of Kotak FMP Series 119  as on 31-Mar-2014</t>
  </si>
  <si>
    <t>INE238A16TX8</t>
  </si>
  <si>
    <t>INE434A16EH8</t>
  </si>
  <si>
    <t>Average Maturity of the portfolio : 0.47 Years</t>
  </si>
  <si>
    <t>Portfolio of Kotak FMP Series 122  as on 31-Mar-2014</t>
  </si>
  <si>
    <t>INE166A16KD2</t>
  </si>
  <si>
    <t>INE141A16MS9</t>
  </si>
  <si>
    <t>Average Maturity of the portfolio : 0.52 Years</t>
  </si>
  <si>
    <t>Portfolio of Kotak FMP Series 124  as on 31-Mar-2014</t>
  </si>
  <si>
    <t>INE043D07CJ0</t>
  </si>
  <si>
    <t>Average Maturity of the portfolio : 0.51 Years</t>
  </si>
  <si>
    <t>Portfolio of Kotak FMP Series 127 as on 31-Mar-2014</t>
  </si>
  <si>
    <t>JM Financial Products Limited</t>
  </si>
  <si>
    <t>INE523H07189</t>
  </si>
  <si>
    <t>Edelweiss Housing Finanance Limited</t>
  </si>
  <si>
    <t>INE530L07020</t>
  </si>
  <si>
    <t>CARE AA(SO)</t>
  </si>
  <si>
    <t>Bharat Alluminum Co. Ltd.</t>
  </si>
  <si>
    <t>INE738C07028</t>
  </si>
  <si>
    <t>INE301A08365</t>
  </si>
  <si>
    <t>Jyothy Laboratories Limited</t>
  </si>
  <si>
    <t>INE668F07012</t>
  </si>
  <si>
    <t>INE301A08332</t>
  </si>
  <si>
    <t>INE896L07090</t>
  </si>
  <si>
    <t>INE028A16953</t>
  </si>
  <si>
    <t>Average Maturity of the portfolio : 1.37 Years</t>
  </si>
  <si>
    <t>Portfolio of Kotak FMP Series 128 as on 31-Mar-2014</t>
  </si>
  <si>
    <t>INE238A16UR8</t>
  </si>
  <si>
    <t>Portfolio of Kotak FMP Series 129 as on 31-Mar-2014</t>
  </si>
  <si>
    <t>Average Maturity of the portfolio : 0.68 Years</t>
  </si>
  <si>
    <t>Portfolio of Kotak FMP Series 131 as on 31-Mar-2014</t>
  </si>
  <si>
    <t>Edelweiss Financial Services Limited</t>
  </si>
  <si>
    <t>INE532F07AN3</t>
  </si>
  <si>
    <t>INE530L07038</t>
  </si>
  <si>
    <t>INE301A08373</t>
  </si>
  <si>
    <t>INE866I07610</t>
  </si>
  <si>
    <t>INE668F07038</t>
  </si>
  <si>
    <t>INE043D08DG2</t>
  </si>
  <si>
    <t>Sahyadri Agencies Ltd</t>
  </si>
  <si>
    <t>INE811P07033</t>
  </si>
  <si>
    <t>BRICKWORK BWR A(SO)</t>
  </si>
  <si>
    <t>INE008A16SO6</t>
  </si>
  <si>
    <t>Portfolio of Kotak FMP Series 132 as on 31-Mar-2014</t>
  </si>
  <si>
    <t>Tata Capital Financial Services Limited</t>
  </si>
  <si>
    <t>INE306N07AF2</t>
  </si>
  <si>
    <t>INE261F09HB5</t>
  </si>
  <si>
    <t>INE752E07HD6</t>
  </si>
  <si>
    <t>INE587B07TJ4</t>
  </si>
  <si>
    <t>INE084A09084</t>
  </si>
  <si>
    <t>INE090A08EM5</t>
  </si>
  <si>
    <t>INE020B07BX5</t>
  </si>
  <si>
    <t>Average Maturity of the portfolio : 1.01 Years</t>
  </si>
  <si>
    <t>Portfolio of Kotak FMP Series 133 as on 31-Mar-2014</t>
  </si>
  <si>
    <t>INE001A07MA2</t>
  </si>
  <si>
    <t>INE306N07AP1</t>
  </si>
  <si>
    <t>INE261F09HL4</t>
  </si>
  <si>
    <t>INE261F09HP5</t>
  </si>
  <si>
    <t>INE062A09049</t>
  </si>
  <si>
    <t>INE028A16821</t>
  </si>
  <si>
    <t>Average Maturity of the portfolio : 1.08 Years</t>
  </si>
  <si>
    <t>Portfolio of Kotak FMP Series 135 as on 31-Mar-2014</t>
  </si>
  <si>
    <t>INE523H07239</t>
  </si>
  <si>
    <t>INE981F07035</t>
  </si>
  <si>
    <t>INE477L07073</t>
  </si>
  <si>
    <t>INE028A09040</t>
  </si>
  <si>
    <t>INE476A09124</t>
  </si>
  <si>
    <t>Manappuram Finance Ltd</t>
  </si>
  <si>
    <t>INE522D07677</t>
  </si>
  <si>
    <t>Average Maturity of the portfolio : 0.95 Years</t>
  </si>
  <si>
    <t>Portfolio of Kotak FMP Series 136 as on 31-Mar-2014</t>
  </si>
  <si>
    <t>INE112A16FA2</t>
  </si>
  <si>
    <t>INE008A16UF0</t>
  </si>
  <si>
    <t>INE008A16UL8</t>
  </si>
  <si>
    <t>INE095A16LU5</t>
  </si>
  <si>
    <t>INE090A16L92</t>
  </si>
  <si>
    <t>Average Maturity of the portfolio : 0.89 Years</t>
  </si>
  <si>
    <t>Portfolio of Kotak FMP Series 137 as on 31-Mar-2014</t>
  </si>
  <si>
    <t>INE141A16OO4</t>
  </si>
  <si>
    <t>INE008A16UN4</t>
  </si>
  <si>
    <t>INE095A16LX9</t>
  </si>
  <si>
    <t>Average Maturity of the portfolio : 0.88 Years</t>
  </si>
  <si>
    <t>Portfolio of Kotak FMP Series 138 as on 31-Mar-2014</t>
  </si>
  <si>
    <t>INE238A16VU0</t>
  </si>
  <si>
    <t>INE476A16MI0</t>
  </si>
  <si>
    <t>Portfolio of Kotak FMP Series 139 as on 31-Mar-2014</t>
  </si>
  <si>
    <t>INE095A16MF4</t>
  </si>
  <si>
    <t>INE166A16KV4</t>
  </si>
  <si>
    <t>INE705A16IZ4</t>
  </si>
  <si>
    <t>INE705A16IY7</t>
  </si>
  <si>
    <t>Average Maturity of the portfolio : 0.90 Years</t>
  </si>
  <si>
    <t>Portfolio of Kotak FMP Series 140 as on 31-Mar-2014</t>
  </si>
  <si>
    <t>INE020B08658</t>
  </si>
  <si>
    <t>Vizag General Cargo Berth Private Limited</t>
  </si>
  <si>
    <t>INE905O07010</t>
  </si>
  <si>
    <t>INE134E08FR9</t>
  </si>
  <si>
    <t>Average Maturity of the portfolio : 2.24 Years</t>
  </si>
  <si>
    <t>Portfolio of Kotak FMP Series 141 as on 31-Mar-2014</t>
  </si>
  <si>
    <t>INE001A07FL3</t>
  </si>
  <si>
    <t>INE306N07BB9</t>
  </si>
  <si>
    <t>INE033L07793</t>
  </si>
  <si>
    <t>INE936D08032</t>
  </si>
  <si>
    <t>ICICI Home Finance Company Limited</t>
  </si>
  <si>
    <t>INE071G08577</t>
  </si>
  <si>
    <t>Small Industries Development Bank Of India.</t>
  </si>
  <si>
    <t>INE556F09353</t>
  </si>
  <si>
    <t>INE476A16ME9</t>
  </si>
  <si>
    <t>INE476A16MX9</t>
  </si>
  <si>
    <t>Average Maturity of the portfolio : 0.99 Years</t>
  </si>
  <si>
    <t>Portfolio of Kotak FMP Series 142 as on 31-Mar-2014</t>
  </si>
  <si>
    <t>INE306N07BJ2</t>
  </si>
  <si>
    <t>INE033L07819</t>
  </si>
  <si>
    <t>INE043D07FW6</t>
  </si>
  <si>
    <t>INE115A07CE3</t>
  </si>
  <si>
    <t>INE001A07IB8</t>
  </si>
  <si>
    <t>INE134E08EC4</t>
  </si>
  <si>
    <t>INE261F09HA7</t>
  </si>
  <si>
    <t>INE895D08410</t>
  </si>
  <si>
    <t>INE084A16AQ0</t>
  </si>
  <si>
    <t>Average Maturity of the portfolio : 0.94 Years</t>
  </si>
  <si>
    <t>Portfolio of Kotak FMP Series 143 as on 31-Mar-2014</t>
  </si>
  <si>
    <t>INE705A16JD9</t>
  </si>
  <si>
    <t>INE238A16WL7</t>
  </si>
  <si>
    <t>INE166A16KX0</t>
  </si>
  <si>
    <t>INE112A16FE4</t>
  </si>
  <si>
    <t>Average Maturity of the portfolio : 0.93 Years</t>
  </si>
  <si>
    <t>Portfolio of Kotak FMP Series 144 as on 31-Mar-2014</t>
  </si>
  <si>
    <t>INE528G16WZ8</t>
  </si>
  <si>
    <t>INE160A16JT3</t>
  </si>
  <si>
    <t>Average Maturity of the portfolio : 0.92 Years</t>
  </si>
  <si>
    <t>Portfolio of Kotak FMP Series 145 as on 31-Mar-2014</t>
  </si>
  <si>
    <t>INE306N07BQ7</t>
  </si>
  <si>
    <t>INE306N14BW1</t>
  </si>
  <si>
    <t>Average Maturity of the portfolio : 0.37 Years</t>
  </si>
  <si>
    <t>Portfolio of Kotak FMP Series 146 as on 31-Mar-2014</t>
  </si>
  <si>
    <t>Portfolio of Kotak FMP Series 147 as on 31-Mar-2014</t>
  </si>
  <si>
    <t>INE306N07BT1</t>
  </si>
  <si>
    <t>Average Maturity of the portfolio : 0.11 Years</t>
  </si>
  <si>
    <t>Portfolio of Kotak FMP Series 148 as on 31-Mar-2014</t>
  </si>
  <si>
    <t>L &amp; T Finance Limited</t>
  </si>
  <si>
    <t>INE523E07988</t>
  </si>
  <si>
    <t>INE112A16FO3</t>
  </si>
  <si>
    <t>Average Maturity of the portfolio : 0.85 Years</t>
  </si>
  <si>
    <t>Portfolio of Kotak FMP Series 149 as on 31-Mar-2014</t>
  </si>
  <si>
    <t>INE160A16JX5</t>
  </si>
  <si>
    <t>INE476A16MD1</t>
  </si>
  <si>
    <t>INE084A16AP2</t>
  </si>
  <si>
    <t>Portfolio of Kotak FMP Series 150 as on 31-Mar-2014</t>
  </si>
  <si>
    <t>INE020B07II1</t>
  </si>
  <si>
    <t>INE001A07HN5</t>
  </si>
  <si>
    <t>INE752E07KB4</t>
  </si>
  <si>
    <t>INE261F09HE9</t>
  </si>
  <si>
    <t>Government Stock - 2016</t>
  </si>
  <si>
    <t>IN1920120038</t>
  </si>
  <si>
    <t>Average Maturity of the portfolio : 2.30 Years</t>
  </si>
  <si>
    <t>Portfolio of Kotak FMP Series 151 as on 31-Mar-2014</t>
  </si>
  <si>
    <t>Portfolio of Kotak FMP Series 152 as on 31-Mar-2014</t>
  </si>
  <si>
    <t>INE476A16MY7</t>
  </si>
  <si>
    <t>INE112A16FP0</t>
  </si>
  <si>
    <t>INE084A16AV0</t>
  </si>
  <si>
    <t>Average Maturity of the portfolio : 0.91 Years</t>
  </si>
  <si>
    <t>Portfolio of Kotak FMP Series 153 as on 31-Mar-2014</t>
  </si>
  <si>
    <t>Portfolio of Kotak FMP Series 154  as on 31-Mar-2014</t>
  </si>
  <si>
    <t>Inox Air Products Ltd.</t>
  </si>
  <si>
    <t>INE321A07076</t>
  </si>
  <si>
    <t>INE404K14752</t>
  </si>
  <si>
    <t xml:space="preserve">SCHEME </t>
  </si>
  <si>
    <t>NAV To 31/03/2014</t>
  </si>
  <si>
    <t>Kotak-Floater Short Term Daily Dividend</t>
  </si>
  <si>
    <t>Kotak-Floater Short Term Growth</t>
  </si>
  <si>
    <t>Kotak-Floater Short Term Monthly Dividen</t>
  </si>
  <si>
    <t>Kotak-Floater Short Term Weekly Dividend</t>
  </si>
  <si>
    <t>Kotak-Floater Short Term-Direct Daily Di</t>
  </si>
  <si>
    <t>Kotak-Floater Short Term-Direct Growth</t>
  </si>
  <si>
    <t xml:space="preserve">Kotak-Floater Short Term-Direct Monthly </t>
  </si>
  <si>
    <t>Kotak-Floater Short Term-Direct Weekly D</t>
  </si>
  <si>
    <t>Kotak-Liquid Institutional Growth</t>
  </si>
  <si>
    <t>Kotak-Liquid Plan A Daily Dividend</t>
  </si>
  <si>
    <t>Kotak-Liquid Plan A Growth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</si>
</sst>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%"/>
    <numFmt numFmtId="167" formatCode="#,##0.000"/>
    <numFmt numFmtId="169" formatCode="0.0000"/>
    <numFmt numFmtId="184" formatCode="#,##0.0000"/>
  </numFmts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  <font>
      <b/>
      <u/>
      <sz val="7"/>
      <name val="Times New Roman"/>
      <family val="1"/>
    </font>
    <font>
      <sz val="8"/>
      <name val="Arial"/>
      <family val="2"/>
    </font>
    <font>
      <sz val="7"/>
      <color indexed="8"/>
      <name val="Times New Roman"/>
      <family val="1"/>
    </font>
    <font>
      <b/>
      <sz val="7"/>
      <color indexed="8"/>
      <name val="Times New Roman"/>
      <family val="1"/>
    </font>
    <font>
      <b/>
      <u/>
      <sz val="7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Calibri"/>
      <family val="2"/>
    </font>
    <font>
      <b/>
      <u/>
      <sz val="8"/>
      <color indexed="8"/>
      <name val="Times New Roman"/>
      <family val="1"/>
    </font>
    <font>
      <b/>
      <u/>
      <sz val="10"/>
      <color indexed="56"/>
      <name val="Times New Roman"/>
      <family val="1"/>
    </font>
    <font>
      <b/>
      <sz val="10"/>
      <color indexed="8"/>
      <name val="Calibri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50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0" fontId="3" fillId="0" borderId="0"/>
  </cellStyleXfs>
  <cellXfs count="1507">
    <xf numFmtId="0" fontId="0" fillId="0" borderId="0" xfId="0"/>
    <xf numFmtId="0" fontId="5" fillId="0" borderId="1" xfId="5" applyFont="1" applyBorder="1"/>
    <xf numFmtId="0" fontId="5" fillId="0" borderId="2" xfId="5" applyFont="1" applyBorder="1"/>
    <xf numFmtId="0" fontId="6" fillId="0" borderId="2" xfId="5" applyFont="1" applyBorder="1"/>
    <xf numFmtId="4" fontId="5" fillId="0" borderId="2" xfId="5" applyNumberFormat="1" applyFont="1" applyBorder="1"/>
    <xf numFmtId="2" fontId="5" fillId="0" borderId="3" xfId="5" applyNumberFormat="1" applyFont="1" applyBorder="1"/>
    <xf numFmtId="0" fontId="5" fillId="0" borderId="0" xfId="5" applyFont="1"/>
    <xf numFmtId="0" fontId="6" fillId="0" borderId="0" xfId="5" applyFont="1" applyBorder="1"/>
    <xf numFmtId="0" fontId="6" fillId="0" borderId="0" xfId="5" applyFont="1" applyBorder="1" applyAlignment="1">
      <alignment wrapText="1"/>
    </xf>
    <xf numFmtId="0" fontId="6" fillId="0" borderId="0" xfId="5" applyFont="1" applyBorder="1" applyAlignment="1">
      <alignment horizontal="right" wrapText="1"/>
    </xf>
    <xf numFmtId="4" fontId="6" fillId="0" borderId="0" xfId="5" applyNumberFormat="1" applyFont="1" applyBorder="1" applyAlignment="1">
      <alignment horizontal="right" wrapText="1"/>
    </xf>
    <xf numFmtId="2" fontId="6" fillId="0" borderId="4" xfId="5" applyNumberFormat="1" applyFont="1" applyBorder="1" applyAlignment="1">
      <alignment horizontal="right" wrapText="1"/>
    </xf>
    <xf numFmtId="0" fontId="5" fillId="0" borderId="0" xfId="5" applyFont="1" applyBorder="1"/>
    <xf numFmtId="4" fontId="5" fillId="0" borderId="0" xfId="5" applyNumberFormat="1" applyFont="1" applyBorder="1"/>
    <xf numFmtId="2" fontId="5" fillId="0" borderId="4" xfId="5" applyNumberFormat="1" applyFont="1" applyBorder="1"/>
    <xf numFmtId="0" fontId="5" fillId="0" borderId="5" xfId="5" applyFont="1" applyBorder="1"/>
    <xf numFmtId="0" fontId="5" fillId="0" borderId="0" xfId="5" applyFont="1" applyBorder="1" applyAlignment="1">
      <alignment horizontal="right"/>
    </xf>
    <xf numFmtId="4" fontId="6" fillId="0" borderId="6" xfId="5" applyNumberFormat="1" applyFont="1" applyBorder="1"/>
    <xf numFmtId="2" fontId="6" fillId="0" borderId="7" xfId="5" applyNumberFormat="1" applyFont="1" applyBorder="1"/>
    <xf numFmtId="10" fontId="5" fillId="0" borderId="0" xfId="5" applyNumberFormat="1" applyFont="1" applyBorder="1" applyAlignment="1">
      <alignment horizontal="right"/>
    </xf>
    <xf numFmtId="4" fontId="6" fillId="0" borderId="6" xfId="5" applyNumberFormat="1" applyFont="1" applyBorder="1" applyAlignment="1">
      <alignment horizontal="right"/>
    </xf>
    <xf numFmtId="0" fontId="7" fillId="0" borderId="5" xfId="5" applyFont="1" applyBorder="1"/>
    <xf numFmtId="4" fontId="6" fillId="0" borderId="0" xfId="5" applyNumberFormat="1" applyFont="1" applyBorder="1"/>
    <xf numFmtId="2" fontId="6" fillId="0" borderId="4" xfId="5" applyNumberFormat="1" applyFont="1" applyBorder="1"/>
    <xf numFmtId="0" fontId="2" fillId="0" borderId="0" xfId="5"/>
    <xf numFmtId="0" fontId="6" fillId="0" borderId="5" xfId="5" applyFont="1" applyBorder="1"/>
    <xf numFmtId="0" fontId="5" fillId="0" borderId="0" xfId="4" applyFont="1" applyBorder="1"/>
    <xf numFmtId="0" fontId="5" fillId="0" borderId="8" xfId="5" applyFont="1" applyBorder="1"/>
    <xf numFmtId="0" fontId="5" fillId="0" borderId="9" xfId="5" applyFont="1" applyBorder="1"/>
    <xf numFmtId="4" fontId="5" fillId="0" borderId="9" xfId="5" applyNumberFormat="1" applyFont="1" applyBorder="1"/>
    <xf numFmtId="2" fontId="5" fillId="0" borderId="10" xfId="5" applyNumberFormat="1" applyFont="1" applyBorder="1"/>
    <xf numFmtId="4" fontId="5" fillId="0" borderId="0" xfId="5" applyNumberFormat="1" applyFont="1"/>
    <xf numFmtId="2" fontId="5" fillId="0" borderId="0" xfId="5" applyNumberFormat="1" applyFont="1"/>
    <xf numFmtId="0" fontId="8" fillId="0" borderId="1" xfId="6" applyFont="1" applyBorder="1"/>
    <xf numFmtId="0" fontId="8" fillId="0" borderId="2" xfId="6" applyFont="1" applyBorder="1"/>
    <xf numFmtId="0" fontId="9" fillId="0" borderId="2" xfId="6" applyFont="1" applyBorder="1"/>
    <xf numFmtId="4" fontId="8" fillId="0" borderId="2" xfId="6" applyNumberFormat="1" applyFont="1" applyBorder="1"/>
    <xf numFmtId="2" fontId="8" fillId="0" borderId="3" xfId="6" applyNumberFormat="1" applyFont="1" applyBorder="1"/>
    <xf numFmtId="0" fontId="8" fillId="0" borderId="0" xfId="6" applyFont="1"/>
    <xf numFmtId="0" fontId="9" fillId="0" borderId="0" xfId="6" applyFont="1" applyBorder="1"/>
    <xf numFmtId="0" fontId="9" fillId="0" borderId="0" xfId="6" applyFont="1" applyBorder="1" applyAlignment="1">
      <alignment wrapText="1"/>
    </xf>
    <xf numFmtId="0" fontId="9" fillId="0" borderId="0" xfId="6" applyFont="1" applyBorder="1" applyAlignment="1">
      <alignment horizontal="right" wrapText="1"/>
    </xf>
    <xf numFmtId="4" fontId="9" fillId="0" borderId="0" xfId="6" applyNumberFormat="1" applyFont="1" applyBorder="1" applyAlignment="1">
      <alignment horizontal="right" wrapText="1"/>
    </xf>
    <xf numFmtId="2" fontId="9" fillId="0" borderId="4" xfId="6" applyNumberFormat="1" applyFont="1" applyBorder="1" applyAlignment="1">
      <alignment horizontal="right" wrapText="1"/>
    </xf>
    <xf numFmtId="0" fontId="8" fillId="0" borderId="0" xfId="6" applyFont="1" applyBorder="1"/>
    <xf numFmtId="4" fontId="8" fillId="0" borderId="0" xfId="6" applyNumberFormat="1" applyFont="1" applyBorder="1"/>
    <xf numFmtId="2" fontId="8" fillId="0" borderId="4" xfId="6" applyNumberFormat="1" applyFont="1" applyBorder="1"/>
    <xf numFmtId="0" fontId="8" fillId="0" borderId="5" xfId="6" applyFont="1" applyBorder="1"/>
    <xf numFmtId="10" fontId="8" fillId="0" borderId="0" xfId="6" applyNumberFormat="1" applyFont="1" applyBorder="1" applyAlignment="1">
      <alignment horizontal="right"/>
    </xf>
    <xf numFmtId="0" fontId="8" fillId="0" borderId="0" xfId="6" applyFont="1" applyBorder="1" applyAlignment="1">
      <alignment horizontal="right"/>
    </xf>
    <xf numFmtId="4" fontId="9" fillId="0" borderId="6" xfId="6" applyNumberFormat="1" applyFont="1" applyBorder="1"/>
    <xf numFmtId="2" fontId="9" fillId="0" borderId="7" xfId="6" applyNumberFormat="1" applyFont="1" applyBorder="1"/>
    <xf numFmtId="0" fontId="10" fillId="0" borderId="5" xfId="6" applyFont="1" applyBorder="1"/>
    <xf numFmtId="0" fontId="9" fillId="0" borderId="5" xfId="6" applyFont="1" applyBorder="1"/>
    <xf numFmtId="0" fontId="8" fillId="0" borderId="8" xfId="6" applyFont="1" applyBorder="1"/>
    <xf numFmtId="0" fontId="8" fillId="0" borderId="9" xfId="6" applyFont="1" applyBorder="1"/>
    <xf numFmtId="4" fontId="8" fillId="0" borderId="9" xfId="6" applyNumberFormat="1" applyFont="1" applyBorder="1"/>
    <xf numFmtId="2" fontId="8" fillId="0" borderId="10" xfId="6" applyNumberFormat="1" applyFont="1" applyBorder="1"/>
    <xf numFmtId="4" fontId="8" fillId="0" borderId="0" xfId="6" applyNumberFormat="1" applyFont="1"/>
    <xf numFmtId="2" fontId="8" fillId="0" borderId="0" xfId="6" applyNumberFormat="1" applyFont="1"/>
    <xf numFmtId="0" fontId="8" fillId="0" borderId="1" xfId="7" applyFont="1" applyBorder="1"/>
    <xf numFmtId="0" fontId="8" fillId="0" borderId="2" xfId="7" applyFont="1" applyBorder="1"/>
    <xf numFmtId="0" fontId="9" fillId="0" borderId="2" xfId="7" applyFont="1" applyBorder="1"/>
    <xf numFmtId="4" fontId="8" fillId="0" borderId="2" xfId="7" applyNumberFormat="1" applyFont="1" applyBorder="1"/>
    <xf numFmtId="2" fontId="8" fillId="0" borderId="3" xfId="7" applyNumberFormat="1" applyFont="1" applyBorder="1"/>
    <xf numFmtId="0" fontId="8" fillId="0" borderId="0" xfId="7" applyFont="1"/>
    <xf numFmtId="0" fontId="9" fillId="0" borderId="0" xfId="7" applyFont="1" applyBorder="1" applyAlignment="1">
      <alignment horizontal="center"/>
    </xf>
    <xf numFmtId="0" fontId="9" fillId="0" borderId="0" xfId="7" applyFont="1" applyBorder="1" applyAlignment="1">
      <alignment horizontal="center" wrapText="1"/>
    </xf>
    <xf numFmtId="4" fontId="9" fillId="0" borderId="0" xfId="7" applyNumberFormat="1" applyFont="1" applyBorder="1" applyAlignment="1">
      <alignment horizontal="center" wrapText="1"/>
    </xf>
    <xf numFmtId="2" fontId="9" fillId="0" borderId="4" xfId="7" applyNumberFormat="1" applyFont="1" applyBorder="1" applyAlignment="1">
      <alignment horizontal="center" wrapText="1"/>
    </xf>
    <xf numFmtId="0" fontId="8" fillId="0" borderId="0" xfId="7" applyFont="1" applyBorder="1"/>
    <xf numFmtId="4" fontId="8" fillId="0" borderId="0" xfId="7" applyNumberFormat="1" applyFont="1" applyBorder="1"/>
    <xf numFmtId="2" fontId="8" fillId="0" borderId="4" xfId="7" applyNumberFormat="1" applyFont="1" applyBorder="1"/>
    <xf numFmtId="0" fontId="8" fillId="0" borderId="5" xfId="7" applyFont="1" applyBorder="1"/>
    <xf numFmtId="0" fontId="8" fillId="0" borderId="0" xfId="7" applyFont="1" applyBorder="1" applyAlignment="1">
      <alignment horizontal="right"/>
    </xf>
    <xf numFmtId="10" fontId="8" fillId="0" borderId="0" xfId="7" applyNumberFormat="1" applyFont="1" applyBorder="1" applyAlignment="1">
      <alignment horizontal="right"/>
    </xf>
    <xf numFmtId="165" fontId="8" fillId="0" borderId="0" xfId="7" applyNumberFormat="1" applyFont="1" applyBorder="1" applyAlignment="1">
      <alignment horizontal="right"/>
    </xf>
    <xf numFmtId="0" fontId="9" fillId="0" borderId="0" xfId="7" applyFont="1" applyBorder="1"/>
    <xf numFmtId="4" fontId="9" fillId="0" borderId="6" xfId="7" applyNumberFormat="1" applyFont="1" applyBorder="1"/>
    <xf numFmtId="2" fontId="9" fillId="0" borderId="7" xfId="7" applyNumberFormat="1" applyFont="1" applyBorder="1"/>
    <xf numFmtId="0" fontId="10" fillId="0" borderId="5" xfId="7" applyFont="1" applyBorder="1"/>
    <xf numFmtId="4" fontId="9" fillId="0" borderId="0" xfId="7" applyNumberFormat="1" applyFont="1" applyBorder="1"/>
    <xf numFmtId="2" fontId="9" fillId="0" borderId="4" xfId="7" applyNumberFormat="1" applyFont="1" applyBorder="1"/>
    <xf numFmtId="0" fontId="9" fillId="0" borderId="5" xfId="7" applyFont="1" applyBorder="1"/>
    <xf numFmtId="0" fontId="8" fillId="0" borderId="8" xfId="7" applyFont="1" applyBorder="1"/>
    <xf numFmtId="0" fontId="8" fillId="0" borderId="9" xfId="7" applyFont="1" applyBorder="1"/>
    <xf numFmtId="4" fontId="8" fillId="0" borderId="9" xfId="7" applyNumberFormat="1" applyFont="1" applyBorder="1"/>
    <xf numFmtId="2" fontId="8" fillId="0" borderId="10" xfId="7" applyNumberFormat="1" applyFont="1" applyBorder="1"/>
    <xf numFmtId="4" fontId="8" fillId="0" borderId="0" xfId="7" applyNumberFormat="1" applyFont="1"/>
    <xf numFmtId="2" fontId="8" fillId="0" borderId="0" xfId="7" applyNumberFormat="1" applyFont="1"/>
    <xf numFmtId="0" fontId="5" fillId="0" borderId="1" xfId="8" applyFont="1" applyBorder="1"/>
    <xf numFmtId="0" fontId="5" fillId="0" borderId="2" xfId="8" applyFont="1" applyBorder="1"/>
    <xf numFmtId="0" fontId="6" fillId="0" borderId="2" xfId="8" applyFont="1" applyBorder="1"/>
    <xf numFmtId="4" fontId="5" fillId="0" borderId="2" xfId="8" applyNumberFormat="1" applyFont="1" applyBorder="1"/>
    <xf numFmtId="2" fontId="5" fillId="0" borderId="3" xfId="8" applyNumberFormat="1" applyFont="1" applyBorder="1"/>
    <xf numFmtId="0" fontId="5" fillId="0" borderId="0" xfId="8" applyFont="1"/>
    <xf numFmtId="0" fontId="6" fillId="0" borderId="0" xfId="8" applyFont="1" applyBorder="1"/>
    <xf numFmtId="0" fontId="6" fillId="0" borderId="0" xfId="8" applyFont="1" applyBorder="1" applyAlignment="1">
      <alignment wrapText="1"/>
    </xf>
    <xf numFmtId="0" fontId="6" fillId="0" borderId="0" xfId="8" applyFont="1" applyBorder="1" applyAlignment="1">
      <alignment horizontal="right" wrapText="1"/>
    </xf>
    <xf numFmtId="4" fontId="6" fillId="0" borderId="0" xfId="8" applyNumberFormat="1" applyFont="1" applyBorder="1" applyAlignment="1">
      <alignment horizontal="right" wrapText="1"/>
    </xf>
    <xf numFmtId="2" fontId="6" fillId="0" borderId="4" xfId="8" applyNumberFormat="1" applyFont="1" applyBorder="1" applyAlignment="1">
      <alignment horizontal="right" wrapText="1"/>
    </xf>
    <xf numFmtId="0" fontId="5" fillId="0" borderId="0" xfId="8" applyFont="1" applyBorder="1"/>
    <xf numFmtId="4" fontId="5" fillId="0" borderId="0" xfId="8" applyNumberFormat="1" applyFont="1" applyBorder="1"/>
    <xf numFmtId="2" fontId="5" fillId="0" borderId="4" xfId="8" applyNumberFormat="1" applyFont="1" applyBorder="1"/>
    <xf numFmtId="0" fontId="5" fillId="0" borderId="5" xfId="8" applyFont="1" applyBorder="1"/>
    <xf numFmtId="0" fontId="5" fillId="0" borderId="0" xfId="8" applyFont="1" applyBorder="1" applyAlignment="1">
      <alignment horizontal="right"/>
    </xf>
    <xf numFmtId="4" fontId="6" fillId="0" borderId="6" xfId="8" applyNumberFormat="1" applyFont="1" applyBorder="1"/>
    <xf numFmtId="2" fontId="6" fillId="0" borderId="7" xfId="8" applyNumberFormat="1" applyFont="1" applyBorder="1"/>
    <xf numFmtId="0" fontId="7" fillId="0" borderId="5" xfId="8" applyFont="1" applyBorder="1"/>
    <xf numFmtId="4" fontId="6" fillId="0" borderId="0" xfId="8" applyNumberFormat="1" applyFont="1" applyBorder="1"/>
    <xf numFmtId="2" fontId="6" fillId="0" borderId="4" xfId="8" applyNumberFormat="1" applyFont="1" applyBorder="1"/>
    <xf numFmtId="0" fontId="2" fillId="0" borderId="0" xfId="8"/>
    <xf numFmtId="0" fontId="6" fillId="0" borderId="5" xfId="8" applyFont="1" applyBorder="1"/>
    <xf numFmtId="0" fontId="5" fillId="0" borderId="8" xfId="8" applyFont="1" applyBorder="1"/>
    <xf numFmtId="0" fontId="5" fillId="0" borderId="9" xfId="8" applyFont="1" applyBorder="1"/>
    <xf numFmtId="4" fontId="5" fillId="0" borderId="9" xfId="8" applyNumberFormat="1" applyFont="1" applyBorder="1"/>
    <xf numFmtId="2" fontId="5" fillId="0" borderId="10" xfId="8" applyNumberFormat="1" applyFont="1" applyBorder="1"/>
    <xf numFmtId="4" fontId="5" fillId="0" borderId="0" xfId="8" applyNumberFormat="1" applyFont="1"/>
    <xf numFmtId="2" fontId="5" fillId="0" borderId="0" xfId="8" applyNumberFormat="1" applyFont="1"/>
    <xf numFmtId="0" fontId="5" fillId="0" borderId="1" xfId="9" applyFont="1" applyBorder="1"/>
    <xf numFmtId="0" fontId="2" fillId="0" borderId="0" xfId="9" applyFont="1"/>
    <xf numFmtId="0" fontId="5" fillId="0" borderId="0" xfId="9" applyFont="1"/>
    <xf numFmtId="0" fontId="6" fillId="0" borderId="0" xfId="9" applyFont="1" applyBorder="1"/>
    <xf numFmtId="0" fontId="6" fillId="0" borderId="0" xfId="9" applyFont="1" applyBorder="1" applyAlignment="1">
      <alignment wrapText="1"/>
    </xf>
    <xf numFmtId="0" fontId="6" fillId="0" borderId="0" xfId="9" applyFont="1" applyBorder="1" applyAlignment="1">
      <alignment horizontal="right" wrapText="1"/>
    </xf>
    <xf numFmtId="4" fontId="6" fillId="0" borderId="0" xfId="9" applyNumberFormat="1" applyFont="1" applyBorder="1" applyAlignment="1">
      <alignment horizontal="right" wrapText="1"/>
    </xf>
    <xf numFmtId="2" fontId="6" fillId="0" borderId="4" xfId="9" applyNumberFormat="1" applyFont="1" applyBorder="1" applyAlignment="1">
      <alignment horizontal="right" wrapText="1"/>
    </xf>
    <xf numFmtId="0" fontId="5" fillId="0" borderId="0" xfId="9" applyFont="1" applyBorder="1"/>
    <xf numFmtId="4" fontId="5" fillId="0" borderId="0" xfId="9" applyNumberFormat="1" applyFont="1" applyBorder="1"/>
    <xf numFmtId="2" fontId="5" fillId="0" borderId="4" xfId="9" applyNumberFormat="1" applyFont="1" applyBorder="1"/>
    <xf numFmtId="0" fontId="5" fillId="0" borderId="5" xfId="9" applyFont="1" applyBorder="1"/>
    <xf numFmtId="4" fontId="6" fillId="0" borderId="6" xfId="9" applyNumberFormat="1" applyFont="1" applyBorder="1" applyAlignment="1">
      <alignment horizontal="right"/>
    </xf>
    <xf numFmtId="2" fontId="6" fillId="0" borderId="7" xfId="9" applyNumberFormat="1" applyFont="1" applyBorder="1" applyAlignment="1">
      <alignment horizontal="right"/>
    </xf>
    <xf numFmtId="4" fontId="6" fillId="0" borderId="0" xfId="9" applyNumberFormat="1" applyFont="1" applyBorder="1" applyAlignment="1">
      <alignment horizontal="right"/>
    </xf>
    <xf numFmtId="2" fontId="6" fillId="0" borderId="4" xfId="9" applyNumberFormat="1" applyFont="1" applyBorder="1" applyAlignment="1">
      <alignment horizontal="right"/>
    </xf>
    <xf numFmtId="0" fontId="5" fillId="0" borderId="4" xfId="9" applyFont="1" applyBorder="1"/>
    <xf numFmtId="4" fontId="6" fillId="0" borderId="6" xfId="9" applyNumberFormat="1" applyFont="1" applyBorder="1"/>
    <xf numFmtId="2" fontId="6" fillId="0" borderId="7" xfId="9" applyNumberFormat="1" applyFont="1" applyBorder="1"/>
    <xf numFmtId="0" fontId="7" fillId="0" borderId="5" xfId="9" applyFont="1" applyBorder="1"/>
    <xf numFmtId="43" fontId="6" fillId="0" borderId="0" xfId="1" applyFont="1" applyBorder="1"/>
    <xf numFmtId="43" fontId="6" fillId="0" borderId="4" xfId="1" applyFont="1" applyBorder="1"/>
    <xf numFmtId="0" fontId="6" fillId="0" borderId="5" xfId="9" applyFont="1" applyBorder="1"/>
    <xf numFmtId="10" fontId="6" fillId="0" borderId="0" xfId="48" applyNumberFormat="1" applyFont="1" applyBorder="1"/>
    <xf numFmtId="0" fontId="5" fillId="0" borderId="8" xfId="9" applyFont="1" applyBorder="1"/>
    <xf numFmtId="0" fontId="5" fillId="0" borderId="9" xfId="9" applyFont="1" applyBorder="1"/>
    <xf numFmtId="4" fontId="5" fillId="0" borderId="9" xfId="9" applyNumberFormat="1" applyFont="1" applyBorder="1"/>
    <xf numFmtId="2" fontId="5" fillId="0" borderId="10" xfId="9" applyNumberFormat="1" applyFont="1" applyBorder="1"/>
    <xf numFmtId="4" fontId="5" fillId="0" borderId="0" xfId="9" applyNumberFormat="1" applyFont="1"/>
    <xf numFmtId="2" fontId="5" fillId="0" borderId="0" xfId="9" applyNumberFormat="1" applyFont="1"/>
    <xf numFmtId="0" fontId="5" fillId="0" borderId="1" xfId="11" applyFont="1" applyBorder="1"/>
    <xf numFmtId="0" fontId="5" fillId="0" borderId="2" xfId="11" applyFont="1" applyBorder="1"/>
    <xf numFmtId="0" fontId="6" fillId="0" borderId="2" xfId="11" applyFont="1" applyBorder="1"/>
    <xf numFmtId="4" fontId="5" fillId="0" borderId="2" xfId="11" applyNumberFormat="1" applyFont="1" applyBorder="1"/>
    <xf numFmtId="2" fontId="5" fillId="0" borderId="3" xfId="11" applyNumberFormat="1" applyFont="1" applyBorder="1"/>
    <xf numFmtId="0" fontId="5" fillId="0" borderId="0" xfId="11" applyFont="1"/>
    <xf numFmtId="0" fontId="6" fillId="0" borderId="0" xfId="11" applyFont="1" applyBorder="1"/>
    <xf numFmtId="0" fontId="6" fillId="0" borderId="0" xfId="11" applyFont="1" applyBorder="1" applyAlignment="1">
      <alignment wrapText="1"/>
    </xf>
    <xf numFmtId="0" fontId="6" fillId="0" borderId="0" xfId="11" applyFont="1" applyBorder="1" applyAlignment="1">
      <alignment horizontal="right" wrapText="1"/>
    </xf>
    <xf numFmtId="4" fontId="6" fillId="0" borderId="0" xfId="11" applyNumberFormat="1" applyFont="1" applyBorder="1" applyAlignment="1">
      <alignment horizontal="right" wrapText="1"/>
    </xf>
    <xf numFmtId="2" fontId="6" fillId="0" borderId="4" xfId="11" applyNumberFormat="1" applyFont="1" applyBorder="1" applyAlignment="1">
      <alignment horizontal="right" wrapText="1"/>
    </xf>
    <xf numFmtId="0" fontId="5" fillId="0" borderId="0" xfId="11" applyFont="1" applyBorder="1"/>
    <xf numFmtId="4" fontId="5" fillId="0" borderId="0" xfId="11" applyNumberFormat="1" applyFont="1" applyBorder="1"/>
    <xf numFmtId="2" fontId="5" fillId="0" borderId="4" xfId="11" applyNumberFormat="1" applyFont="1" applyBorder="1"/>
    <xf numFmtId="0" fontId="5" fillId="0" borderId="5" xfId="11" applyFont="1" applyBorder="1"/>
    <xf numFmtId="4" fontId="6" fillId="0" borderId="6" xfId="11" applyNumberFormat="1" applyFont="1" applyBorder="1" applyAlignment="1">
      <alignment horizontal="right"/>
    </xf>
    <xf numFmtId="2" fontId="6" fillId="0" borderId="7" xfId="11" applyNumberFormat="1" applyFont="1" applyBorder="1" applyAlignment="1">
      <alignment horizontal="right"/>
    </xf>
    <xf numFmtId="4" fontId="6" fillId="0" borderId="0" xfId="11" applyNumberFormat="1" applyFont="1" applyBorder="1" applyAlignment="1">
      <alignment horizontal="right"/>
    </xf>
    <xf numFmtId="2" fontId="6" fillId="0" borderId="4" xfId="11" applyNumberFormat="1" applyFont="1" applyBorder="1" applyAlignment="1">
      <alignment horizontal="right"/>
    </xf>
    <xf numFmtId="4" fontId="6" fillId="0" borderId="6" xfId="11" applyNumberFormat="1" applyFont="1" applyBorder="1"/>
    <xf numFmtId="2" fontId="6" fillId="0" borderId="7" xfId="11" applyNumberFormat="1" applyFont="1" applyBorder="1"/>
    <xf numFmtId="0" fontId="5" fillId="0" borderId="0" xfId="11" applyFont="1" applyBorder="1" applyAlignment="1">
      <alignment horizontal="left"/>
    </xf>
    <xf numFmtId="0" fontId="7" fillId="0" borderId="5" xfId="11" applyFont="1" applyBorder="1"/>
    <xf numFmtId="4" fontId="6" fillId="0" borderId="0" xfId="11" applyNumberFormat="1" applyFont="1" applyBorder="1"/>
    <xf numFmtId="2" fontId="6" fillId="0" borderId="4" xfId="11" applyNumberFormat="1" applyFont="1" applyBorder="1"/>
    <xf numFmtId="0" fontId="6" fillId="0" borderId="5" xfId="11" applyFont="1" applyBorder="1"/>
    <xf numFmtId="167" fontId="5" fillId="0" borderId="0" xfId="11" applyNumberFormat="1" applyFont="1" applyBorder="1"/>
    <xf numFmtId="0" fontId="5" fillId="0" borderId="8" xfId="11" applyFont="1" applyBorder="1"/>
    <xf numFmtId="0" fontId="5" fillId="0" borderId="9" xfId="11" applyFont="1" applyBorder="1"/>
    <xf numFmtId="4" fontId="5" fillId="0" borderId="9" xfId="11" applyNumberFormat="1" applyFont="1" applyBorder="1"/>
    <xf numFmtId="2" fontId="5" fillId="0" borderId="10" xfId="11" applyNumberFormat="1" applyFont="1" applyBorder="1"/>
    <xf numFmtId="4" fontId="5" fillId="0" borderId="0" xfId="11" applyNumberFormat="1" applyFont="1"/>
    <xf numFmtId="2" fontId="5" fillId="0" borderId="0" xfId="11" applyNumberFormat="1" applyFont="1"/>
    <xf numFmtId="0" fontId="8" fillId="0" borderId="1" xfId="12" applyFont="1" applyBorder="1"/>
    <xf numFmtId="0" fontId="8" fillId="0" borderId="2" xfId="12" applyFont="1" applyBorder="1"/>
    <xf numFmtId="0" fontId="9" fillId="0" borderId="2" xfId="12" applyFont="1" applyBorder="1"/>
    <xf numFmtId="4" fontId="8" fillId="0" borderId="2" xfId="12" applyNumberFormat="1" applyFont="1" applyBorder="1"/>
    <xf numFmtId="2" fontId="8" fillId="0" borderId="3" xfId="12" applyNumberFormat="1" applyFont="1" applyBorder="1"/>
    <xf numFmtId="0" fontId="8" fillId="0" borderId="0" xfId="12" applyFont="1"/>
    <xf numFmtId="0" fontId="9" fillId="0" borderId="0" xfId="12" applyFont="1" applyBorder="1" applyAlignment="1">
      <alignment horizontal="center"/>
    </xf>
    <xf numFmtId="0" fontId="9" fillId="0" borderId="0" xfId="12" applyFont="1" applyBorder="1" applyAlignment="1">
      <alignment horizontal="center" wrapText="1"/>
    </xf>
    <xf numFmtId="4" fontId="9" fillId="0" borderId="0" xfId="12" applyNumberFormat="1" applyFont="1" applyBorder="1" applyAlignment="1">
      <alignment horizontal="center" wrapText="1"/>
    </xf>
    <xf numFmtId="2" fontId="9" fillId="0" borderId="4" xfId="12" applyNumberFormat="1" applyFont="1" applyBorder="1" applyAlignment="1">
      <alignment horizontal="center" wrapText="1"/>
    </xf>
    <xf numFmtId="0" fontId="8" fillId="0" borderId="0" xfId="12" applyFont="1" applyBorder="1"/>
    <xf numFmtId="4" fontId="8" fillId="0" borderId="0" xfId="12" applyNumberFormat="1" applyFont="1" applyBorder="1"/>
    <xf numFmtId="2" fontId="8" fillId="0" borderId="4" xfId="12" applyNumberFormat="1" applyFont="1" applyBorder="1"/>
    <xf numFmtId="0" fontId="8" fillId="0" borderId="5" xfId="12" applyFont="1" applyBorder="1"/>
    <xf numFmtId="10" fontId="8" fillId="0" borderId="0" xfId="12" applyNumberFormat="1" applyFont="1" applyBorder="1" applyAlignment="1">
      <alignment horizontal="right"/>
    </xf>
    <xf numFmtId="0" fontId="8" fillId="0" borderId="0" xfId="12" applyFont="1" applyBorder="1" applyAlignment="1">
      <alignment horizontal="right"/>
    </xf>
    <xf numFmtId="0" fontId="9" fillId="0" borderId="0" xfId="12" applyFont="1" applyBorder="1"/>
    <xf numFmtId="4" fontId="9" fillId="0" borderId="6" xfId="12" applyNumberFormat="1" applyFont="1" applyBorder="1"/>
    <xf numFmtId="2" fontId="9" fillId="0" borderId="7" xfId="12" applyNumberFormat="1" applyFont="1" applyBorder="1"/>
    <xf numFmtId="0" fontId="10" fillId="0" borderId="5" xfId="12" applyFont="1" applyBorder="1"/>
    <xf numFmtId="4" fontId="9" fillId="0" borderId="0" xfId="12" applyNumberFormat="1" applyFont="1" applyBorder="1"/>
    <xf numFmtId="2" fontId="9" fillId="0" borderId="4" xfId="12" applyNumberFormat="1" applyFont="1" applyBorder="1"/>
    <xf numFmtId="0" fontId="9" fillId="0" borderId="5" xfId="12" applyFont="1" applyBorder="1"/>
    <xf numFmtId="0" fontId="8" fillId="0" borderId="8" xfId="12" applyFont="1" applyBorder="1"/>
    <xf numFmtId="0" fontId="8" fillId="0" borderId="9" xfId="12" applyFont="1" applyBorder="1"/>
    <xf numFmtId="4" fontId="8" fillId="0" borderId="9" xfId="12" applyNumberFormat="1" applyFont="1" applyBorder="1"/>
    <xf numFmtId="2" fontId="8" fillId="0" borderId="10" xfId="12" applyNumberFormat="1" applyFont="1" applyBorder="1"/>
    <xf numFmtId="4" fontId="8" fillId="0" borderId="0" xfId="12" applyNumberFormat="1" applyFont="1"/>
    <xf numFmtId="2" fontId="8" fillId="0" borderId="0" xfId="12" applyNumberFormat="1" applyFont="1"/>
    <xf numFmtId="0" fontId="5" fillId="0" borderId="1" xfId="15" applyFont="1" applyBorder="1"/>
    <xf numFmtId="0" fontId="5" fillId="0" borderId="2" xfId="15" applyFont="1" applyBorder="1"/>
    <xf numFmtId="0" fontId="6" fillId="0" borderId="2" xfId="15" applyFont="1" applyBorder="1"/>
    <xf numFmtId="4" fontId="5" fillId="0" borderId="2" xfId="15" applyNumberFormat="1" applyFont="1" applyBorder="1"/>
    <xf numFmtId="2" fontId="5" fillId="0" borderId="3" xfId="15" applyNumberFormat="1" applyFont="1" applyBorder="1"/>
    <xf numFmtId="0" fontId="2" fillId="0" borderId="0" xfId="15" applyFont="1"/>
    <xf numFmtId="0" fontId="5" fillId="0" borderId="0" xfId="15" applyFont="1"/>
    <xf numFmtId="0" fontId="6" fillId="0" borderId="0" xfId="15" applyFont="1" applyBorder="1"/>
    <xf numFmtId="0" fontId="6" fillId="0" borderId="0" xfId="15" applyFont="1" applyBorder="1" applyAlignment="1">
      <alignment wrapText="1"/>
    </xf>
    <xf numFmtId="0" fontId="6" fillId="0" borderId="0" xfId="15" applyFont="1" applyBorder="1" applyAlignment="1">
      <alignment horizontal="right" wrapText="1"/>
    </xf>
    <xf numFmtId="4" fontId="6" fillId="0" borderId="0" xfId="15" applyNumberFormat="1" applyFont="1" applyBorder="1" applyAlignment="1">
      <alignment horizontal="right" wrapText="1"/>
    </xf>
    <xf numFmtId="2" fontId="6" fillId="0" borderId="4" xfId="15" applyNumberFormat="1" applyFont="1" applyBorder="1" applyAlignment="1">
      <alignment horizontal="right" wrapText="1"/>
    </xf>
    <xf numFmtId="0" fontId="5" fillId="0" borderId="0" xfId="15" applyFont="1" applyBorder="1"/>
    <xf numFmtId="4" fontId="5" fillId="0" borderId="0" xfId="15" applyNumberFormat="1" applyFont="1" applyBorder="1"/>
    <xf numFmtId="2" fontId="5" fillId="0" borderId="4" xfId="15" applyNumberFormat="1" applyFont="1" applyBorder="1"/>
    <xf numFmtId="0" fontId="5" fillId="0" borderId="5" xfId="15" applyFont="1" applyBorder="1"/>
    <xf numFmtId="0" fontId="5" fillId="0" borderId="0" xfId="15" applyFont="1" applyBorder="1" applyAlignment="1">
      <alignment horizontal="right"/>
    </xf>
    <xf numFmtId="4" fontId="6" fillId="0" borderId="6" xfId="15" applyNumberFormat="1" applyFont="1" applyBorder="1"/>
    <xf numFmtId="2" fontId="6" fillId="0" borderId="7" xfId="15" applyNumberFormat="1" applyFont="1" applyBorder="1"/>
    <xf numFmtId="0" fontId="7" fillId="0" borderId="5" xfId="15" applyFont="1" applyBorder="1"/>
    <xf numFmtId="4" fontId="6" fillId="0" borderId="0" xfId="15" applyNumberFormat="1" applyFont="1" applyBorder="1"/>
    <xf numFmtId="2" fontId="6" fillId="0" borderId="4" xfId="15" applyNumberFormat="1" applyFont="1" applyBorder="1"/>
    <xf numFmtId="0" fontId="6" fillId="0" borderId="5" xfId="15" applyFont="1" applyBorder="1"/>
    <xf numFmtId="0" fontId="5" fillId="0" borderId="8" xfId="15" applyFont="1" applyBorder="1"/>
    <xf numFmtId="0" fontId="5" fillId="0" borderId="9" xfId="15" applyFont="1" applyBorder="1"/>
    <xf numFmtId="4" fontId="5" fillId="0" borderId="9" xfId="15" applyNumberFormat="1" applyFont="1" applyBorder="1"/>
    <xf numFmtId="2" fontId="5" fillId="0" borderId="10" xfId="15" applyNumberFormat="1" applyFont="1" applyBorder="1"/>
    <xf numFmtId="4" fontId="5" fillId="0" borderId="0" xfId="15" applyNumberFormat="1" applyFont="1"/>
    <xf numFmtId="2" fontId="5" fillId="0" borderId="0" xfId="15" applyNumberFormat="1" applyFont="1"/>
    <xf numFmtId="0" fontId="5" fillId="0" borderId="1" xfId="16" applyFont="1" applyBorder="1"/>
    <xf numFmtId="0" fontId="5" fillId="0" borderId="2" xfId="16" applyFont="1" applyBorder="1"/>
    <xf numFmtId="0" fontId="6" fillId="0" borderId="2" xfId="16" applyFont="1" applyBorder="1"/>
    <xf numFmtId="4" fontId="5" fillId="0" borderId="2" xfId="16" applyNumberFormat="1" applyFont="1" applyBorder="1"/>
    <xf numFmtId="2" fontId="5" fillId="0" borderId="3" xfId="16" applyNumberFormat="1" applyFont="1" applyBorder="1"/>
    <xf numFmtId="0" fontId="2" fillId="0" borderId="0" xfId="16" applyFont="1"/>
    <xf numFmtId="0" fontId="5" fillId="0" borderId="0" xfId="16" applyFont="1"/>
    <xf numFmtId="0" fontId="6" fillId="0" borderId="0" xfId="16" applyFont="1" applyBorder="1"/>
    <xf numFmtId="0" fontId="6" fillId="0" borderId="0" xfId="16" applyFont="1" applyBorder="1" applyAlignment="1">
      <alignment wrapText="1"/>
    </xf>
    <xf numFmtId="0" fontId="6" fillId="0" borderId="0" xfId="16" applyFont="1" applyBorder="1" applyAlignment="1">
      <alignment horizontal="right" wrapText="1"/>
    </xf>
    <xf numFmtId="4" fontId="6" fillId="0" borderId="0" xfId="16" applyNumberFormat="1" applyFont="1" applyBorder="1" applyAlignment="1">
      <alignment horizontal="right" wrapText="1"/>
    </xf>
    <xf numFmtId="2" fontId="6" fillId="0" borderId="4" xfId="16" applyNumberFormat="1" applyFont="1" applyBorder="1" applyAlignment="1">
      <alignment horizontal="right" wrapText="1"/>
    </xf>
    <xf numFmtId="0" fontId="5" fillId="0" borderId="0" xfId="16" applyFont="1" applyBorder="1"/>
    <xf numFmtId="4" fontId="5" fillId="0" borderId="0" xfId="16" applyNumberFormat="1" applyFont="1" applyBorder="1"/>
    <xf numFmtId="2" fontId="5" fillId="0" borderId="4" xfId="16" applyNumberFormat="1" applyFont="1" applyBorder="1"/>
    <xf numFmtId="0" fontId="5" fillId="0" borderId="5" xfId="16" applyFont="1" applyBorder="1"/>
    <xf numFmtId="0" fontId="5" fillId="0" borderId="0" xfId="16" applyFont="1" applyBorder="1" applyAlignment="1">
      <alignment horizontal="right"/>
    </xf>
    <xf numFmtId="4" fontId="6" fillId="0" borderId="6" xfId="16" applyNumberFormat="1" applyFont="1" applyBorder="1"/>
    <xf numFmtId="2" fontId="6" fillId="0" borderId="7" xfId="16" applyNumberFormat="1" applyFont="1" applyBorder="1"/>
    <xf numFmtId="0" fontId="7" fillId="0" borderId="5" xfId="16" applyFont="1" applyBorder="1"/>
    <xf numFmtId="4" fontId="6" fillId="0" borderId="0" xfId="16" applyNumberFormat="1" applyFont="1" applyBorder="1"/>
    <xf numFmtId="2" fontId="6" fillId="0" borderId="4" xfId="16" applyNumberFormat="1" applyFont="1" applyBorder="1"/>
    <xf numFmtId="0" fontId="6" fillId="0" borderId="5" xfId="16" applyFont="1" applyBorder="1"/>
    <xf numFmtId="0" fontId="5" fillId="0" borderId="8" xfId="16" applyFont="1" applyBorder="1"/>
    <xf numFmtId="0" fontId="5" fillId="0" borderId="9" xfId="16" applyFont="1" applyBorder="1"/>
    <xf numFmtId="4" fontId="5" fillId="0" borderId="9" xfId="16" applyNumberFormat="1" applyFont="1" applyBorder="1"/>
    <xf numFmtId="2" fontId="5" fillId="0" borderId="10" xfId="16" applyNumberFormat="1" applyFont="1" applyBorder="1"/>
    <xf numFmtId="4" fontId="5" fillId="0" borderId="0" xfId="16" applyNumberFormat="1" applyFont="1"/>
    <xf numFmtId="2" fontId="5" fillId="0" borderId="0" xfId="16" applyNumberFormat="1" applyFont="1"/>
    <xf numFmtId="0" fontId="8" fillId="0" borderId="1" xfId="17" applyFont="1" applyBorder="1"/>
    <xf numFmtId="0" fontId="8" fillId="0" borderId="2" xfId="17" applyFont="1" applyBorder="1"/>
    <xf numFmtId="0" fontId="9" fillId="0" borderId="2" xfId="17" applyFont="1" applyBorder="1"/>
    <xf numFmtId="4" fontId="8" fillId="0" borderId="2" xfId="17" applyNumberFormat="1" applyFont="1" applyBorder="1"/>
    <xf numFmtId="2" fontId="8" fillId="0" borderId="3" xfId="17" applyNumberFormat="1" applyFont="1" applyBorder="1"/>
    <xf numFmtId="0" fontId="8" fillId="0" borderId="0" xfId="17" applyFont="1"/>
    <xf numFmtId="0" fontId="9" fillId="0" borderId="0" xfId="17" applyFont="1" applyBorder="1" applyAlignment="1">
      <alignment horizontal="center"/>
    </xf>
    <xf numFmtId="0" fontId="9" fillId="0" borderId="0" xfId="17" applyFont="1" applyBorder="1" applyAlignment="1">
      <alignment horizontal="center" wrapText="1"/>
    </xf>
    <xf numFmtId="4" fontId="9" fillId="0" borderId="0" xfId="17" applyNumberFormat="1" applyFont="1" applyBorder="1" applyAlignment="1">
      <alignment horizontal="center" wrapText="1"/>
    </xf>
    <xf numFmtId="2" fontId="9" fillId="0" borderId="4" xfId="17" applyNumberFormat="1" applyFont="1" applyBorder="1" applyAlignment="1">
      <alignment horizontal="center" wrapText="1"/>
    </xf>
    <xf numFmtId="0" fontId="8" fillId="0" borderId="0" xfId="17" applyFont="1" applyBorder="1"/>
    <xf numFmtId="4" fontId="8" fillId="0" borderId="0" xfId="17" applyNumberFormat="1" applyFont="1" applyBorder="1"/>
    <xf numFmtId="2" fontId="8" fillId="0" borderId="4" xfId="17" applyNumberFormat="1" applyFont="1" applyBorder="1"/>
    <xf numFmtId="0" fontId="8" fillId="0" borderId="5" xfId="17" applyFont="1" applyBorder="1"/>
    <xf numFmtId="0" fontId="8" fillId="0" borderId="0" xfId="17" applyFont="1" applyBorder="1" applyAlignment="1">
      <alignment horizontal="right"/>
    </xf>
    <xf numFmtId="0" fontId="9" fillId="0" borderId="0" xfId="17" applyFont="1" applyBorder="1"/>
    <xf numFmtId="4" fontId="9" fillId="0" borderId="6" xfId="17" applyNumberFormat="1" applyFont="1" applyBorder="1" applyAlignment="1">
      <alignment horizontal="right"/>
    </xf>
    <xf numFmtId="2" fontId="9" fillId="0" borderId="7" xfId="17" applyNumberFormat="1" applyFont="1" applyBorder="1" applyAlignment="1">
      <alignment horizontal="right"/>
    </xf>
    <xf numFmtId="4" fontId="9" fillId="0" borderId="6" xfId="17" applyNumberFormat="1" applyFont="1" applyBorder="1"/>
    <xf numFmtId="2" fontId="9" fillId="0" borderId="7" xfId="17" applyNumberFormat="1" applyFont="1" applyBorder="1"/>
    <xf numFmtId="4" fontId="9" fillId="0" borderId="0" xfId="17" applyNumberFormat="1" applyFont="1" applyBorder="1"/>
    <xf numFmtId="2" fontId="9" fillId="0" borderId="4" xfId="17" applyNumberFormat="1" applyFont="1" applyBorder="1"/>
    <xf numFmtId="0" fontId="10" fillId="0" borderId="5" xfId="17" applyFont="1" applyBorder="1"/>
    <xf numFmtId="43" fontId="9" fillId="0" borderId="0" xfId="1" applyFont="1" applyBorder="1"/>
    <xf numFmtId="43" fontId="9" fillId="0" borderId="4" xfId="1" applyFont="1" applyBorder="1"/>
    <xf numFmtId="0" fontId="9" fillId="0" borderId="5" xfId="17" applyFont="1" applyBorder="1"/>
    <xf numFmtId="0" fontId="8" fillId="0" borderId="8" xfId="17" applyFont="1" applyBorder="1"/>
    <xf numFmtId="0" fontId="8" fillId="0" borderId="9" xfId="17" applyFont="1" applyBorder="1"/>
    <xf numFmtId="4" fontId="8" fillId="0" borderId="9" xfId="17" applyNumberFormat="1" applyFont="1" applyBorder="1"/>
    <xf numFmtId="2" fontId="8" fillId="0" borderId="10" xfId="17" applyNumberFormat="1" applyFont="1" applyBorder="1"/>
    <xf numFmtId="4" fontId="8" fillId="0" borderId="0" xfId="17" applyNumberFormat="1" applyFont="1"/>
    <xf numFmtId="2" fontId="8" fillId="0" borderId="0" xfId="17" applyNumberFormat="1" applyFont="1"/>
    <xf numFmtId="0" fontId="8" fillId="0" borderId="1" xfId="18" applyFont="1" applyBorder="1"/>
    <xf numFmtId="0" fontId="8" fillId="0" borderId="2" xfId="18" applyFont="1" applyBorder="1"/>
    <xf numFmtId="0" fontId="9" fillId="0" borderId="2" xfId="18" applyFont="1" applyBorder="1"/>
    <xf numFmtId="4" fontId="8" fillId="0" borderId="2" xfId="18" applyNumberFormat="1" applyFont="1" applyBorder="1"/>
    <xf numFmtId="2" fontId="8" fillId="0" borderId="3" xfId="18" applyNumberFormat="1" applyFont="1" applyBorder="1"/>
    <xf numFmtId="0" fontId="8" fillId="0" borderId="0" xfId="18" applyFont="1"/>
    <xf numFmtId="0" fontId="9" fillId="0" borderId="0" xfId="18" applyFont="1" applyBorder="1" applyAlignment="1">
      <alignment horizontal="center"/>
    </xf>
    <xf numFmtId="0" fontId="9" fillId="0" borderId="0" xfId="18" applyFont="1" applyBorder="1" applyAlignment="1">
      <alignment horizontal="center" wrapText="1"/>
    </xf>
    <xf numFmtId="4" fontId="9" fillId="0" borderId="0" xfId="18" applyNumberFormat="1" applyFont="1" applyBorder="1" applyAlignment="1">
      <alignment horizontal="center" wrapText="1"/>
    </xf>
    <xf numFmtId="2" fontId="9" fillId="0" borderId="4" xfId="18" applyNumberFormat="1" applyFont="1" applyBorder="1" applyAlignment="1">
      <alignment horizontal="center" wrapText="1"/>
    </xf>
    <xf numFmtId="0" fontId="8" fillId="0" borderId="0" xfId="18" applyFont="1" applyBorder="1"/>
    <xf numFmtId="4" fontId="8" fillId="0" borderId="0" xfId="18" applyNumberFormat="1" applyFont="1" applyBorder="1"/>
    <xf numFmtId="2" fontId="8" fillId="0" borderId="4" xfId="18" applyNumberFormat="1" applyFont="1" applyBorder="1"/>
    <xf numFmtId="0" fontId="8" fillId="0" borderId="5" xfId="18" applyFont="1" applyBorder="1"/>
    <xf numFmtId="10" fontId="8" fillId="0" borderId="0" xfId="18" applyNumberFormat="1" applyFont="1" applyBorder="1" applyAlignment="1">
      <alignment horizontal="right"/>
    </xf>
    <xf numFmtId="0" fontId="9" fillId="0" borderId="0" xfId="18" applyFont="1" applyBorder="1"/>
    <xf numFmtId="4" fontId="9" fillId="0" borderId="6" xfId="18" applyNumberFormat="1" applyFont="1" applyBorder="1"/>
    <xf numFmtId="2" fontId="9" fillId="0" borderId="7" xfId="18" applyNumberFormat="1" applyFont="1" applyBorder="1"/>
    <xf numFmtId="0" fontId="8" fillId="0" borderId="0" xfId="18" applyFont="1" applyBorder="1" applyAlignment="1">
      <alignment horizontal="right"/>
    </xf>
    <xf numFmtId="4" fontId="9" fillId="0" borderId="6" xfId="18" applyNumberFormat="1" applyFont="1" applyBorder="1" applyAlignment="1">
      <alignment horizontal="right"/>
    </xf>
    <xf numFmtId="2" fontId="9" fillId="0" borderId="7" xfId="18" applyNumberFormat="1" applyFont="1" applyBorder="1" applyAlignment="1">
      <alignment horizontal="right"/>
    </xf>
    <xf numFmtId="0" fontId="10" fillId="0" borderId="5" xfId="18" applyFont="1" applyBorder="1"/>
    <xf numFmtId="4" fontId="9" fillId="0" borderId="0" xfId="18" applyNumberFormat="1" applyFont="1" applyBorder="1"/>
    <xf numFmtId="2" fontId="9" fillId="0" borderId="4" xfId="18" applyNumberFormat="1" applyFont="1" applyBorder="1"/>
    <xf numFmtId="0" fontId="9" fillId="0" borderId="5" xfId="18" applyFont="1" applyBorder="1"/>
    <xf numFmtId="0" fontId="8" fillId="0" borderId="8" xfId="18" applyFont="1" applyBorder="1"/>
    <xf numFmtId="0" fontId="8" fillId="0" borderId="9" xfId="18" applyFont="1" applyBorder="1"/>
    <xf numFmtId="4" fontId="8" fillId="0" borderId="9" xfId="18" applyNumberFormat="1" applyFont="1" applyBorder="1"/>
    <xf numFmtId="2" fontId="8" fillId="0" borderId="10" xfId="18" applyNumberFormat="1" applyFont="1" applyBorder="1"/>
    <xf numFmtId="4" fontId="8" fillId="0" borderId="0" xfId="18" applyNumberFormat="1" applyFont="1"/>
    <xf numFmtId="2" fontId="8" fillId="0" borderId="0" xfId="18" applyNumberFormat="1" applyFont="1"/>
    <xf numFmtId="0" fontId="8" fillId="0" borderId="1" xfId="19" applyFont="1" applyBorder="1"/>
    <xf numFmtId="0" fontId="8" fillId="0" borderId="2" xfId="19" applyFont="1" applyBorder="1"/>
    <xf numFmtId="0" fontId="9" fillId="0" borderId="2" xfId="19" applyFont="1" applyBorder="1"/>
    <xf numFmtId="4" fontId="8" fillId="0" borderId="2" xfId="19" applyNumberFormat="1" applyFont="1" applyBorder="1"/>
    <xf numFmtId="2" fontId="8" fillId="0" borderId="3" xfId="19" applyNumberFormat="1" applyFont="1" applyBorder="1"/>
    <xf numFmtId="0" fontId="8" fillId="0" borderId="0" xfId="19" applyFont="1"/>
    <xf numFmtId="0" fontId="9" fillId="0" borderId="0" xfId="19" applyFont="1" applyBorder="1" applyAlignment="1">
      <alignment horizontal="center"/>
    </xf>
    <xf numFmtId="0" fontId="9" fillId="0" borderId="0" xfId="19" applyFont="1" applyBorder="1" applyAlignment="1">
      <alignment horizontal="center" wrapText="1"/>
    </xf>
    <xf numFmtId="4" fontId="9" fillId="0" borderId="0" xfId="19" applyNumberFormat="1" applyFont="1" applyBorder="1" applyAlignment="1">
      <alignment horizontal="center" wrapText="1"/>
    </xf>
    <xf numFmtId="2" fontId="9" fillId="0" borderId="4" xfId="19" applyNumberFormat="1" applyFont="1" applyBorder="1" applyAlignment="1">
      <alignment horizontal="center" wrapText="1"/>
    </xf>
    <xf numFmtId="0" fontId="8" fillId="0" borderId="0" xfId="19" applyFont="1" applyBorder="1"/>
    <xf numFmtId="4" fontId="8" fillId="0" borderId="0" xfId="19" applyNumberFormat="1" applyFont="1" applyBorder="1"/>
    <xf numFmtId="2" fontId="8" fillId="0" borderId="4" xfId="19" applyNumberFormat="1" applyFont="1" applyBorder="1"/>
    <xf numFmtId="0" fontId="8" fillId="0" borderId="5" xfId="19" applyFont="1" applyBorder="1"/>
    <xf numFmtId="0" fontId="8" fillId="0" borderId="0" xfId="19" applyFont="1" applyBorder="1" applyAlignment="1">
      <alignment horizontal="right"/>
    </xf>
    <xf numFmtId="10" fontId="8" fillId="0" borderId="0" xfId="19" applyNumberFormat="1" applyFont="1" applyBorder="1" applyAlignment="1">
      <alignment horizontal="right"/>
    </xf>
    <xf numFmtId="0" fontId="9" fillId="0" borderId="0" xfId="19" applyFont="1" applyBorder="1"/>
    <xf numFmtId="4" fontId="9" fillId="0" borderId="6" xfId="19" applyNumberFormat="1" applyFont="1" applyBorder="1"/>
    <xf numFmtId="2" fontId="9" fillId="0" borderId="7" xfId="19" applyNumberFormat="1" applyFont="1" applyBorder="1"/>
    <xf numFmtId="0" fontId="10" fillId="0" borderId="5" xfId="19" applyFont="1" applyBorder="1"/>
    <xf numFmtId="4" fontId="9" fillId="0" borderId="0" xfId="19" applyNumberFormat="1" applyFont="1" applyBorder="1"/>
    <xf numFmtId="2" fontId="9" fillId="0" borderId="4" xfId="19" applyNumberFormat="1" applyFont="1" applyBorder="1"/>
    <xf numFmtId="0" fontId="9" fillId="0" borderId="5" xfId="19" applyFont="1" applyBorder="1"/>
    <xf numFmtId="0" fontId="8" fillId="0" borderId="8" xfId="19" applyFont="1" applyBorder="1"/>
    <xf numFmtId="0" fontId="8" fillId="0" borderId="9" xfId="19" applyFont="1" applyBorder="1"/>
    <xf numFmtId="4" fontId="8" fillId="0" borderId="9" xfId="19" applyNumberFormat="1" applyFont="1" applyBorder="1"/>
    <xf numFmtId="2" fontId="8" fillId="0" borderId="10" xfId="19" applyNumberFormat="1" applyFont="1" applyBorder="1"/>
    <xf numFmtId="4" fontId="8" fillId="0" borderId="0" xfId="19" applyNumberFormat="1" applyFont="1"/>
    <xf numFmtId="2" fontId="8" fillId="0" borderId="0" xfId="19" applyNumberFormat="1" applyFont="1"/>
    <xf numFmtId="0" fontId="5" fillId="0" borderId="1" xfId="20" applyFont="1" applyBorder="1"/>
    <xf numFmtId="0" fontId="5" fillId="0" borderId="2" xfId="20" applyFont="1" applyBorder="1"/>
    <xf numFmtId="0" fontId="6" fillId="0" borderId="2" xfId="20" applyFont="1" applyBorder="1"/>
    <xf numFmtId="4" fontId="5" fillId="0" borderId="2" xfId="20" applyNumberFormat="1" applyFont="1" applyBorder="1"/>
    <xf numFmtId="2" fontId="5" fillId="0" borderId="3" xfId="20" applyNumberFormat="1" applyFont="1" applyBorder="1"/>
    <xf numFmtId="0" fontId="5" fillId="0" borderId="0" xfId="20" applyFont="1"/>
    <xf numFmtId="0" fontId="6" fillId="0" borderId="0" xfId="20" applyFont="1" applyBorder="1"/>
    <xf numFmtId="0" fontId="6" fillId="0" borderId="0" xfId="20" applyFont="1" applyBorder="1" applyAlignment="1">
      <alignment wrapText="1"/>
    </xf>
    <xf numFmtId="0" fontId="6" fillId="0" borderId="0" xfId="20" applyFont="1" applyBorder="1" applyAlignment="1">
      <alignment horizontal="right" wrapText="1"/>
    </xf>
    <xf numFmtId="4" fontId="6" fillId="0" borderId="0" xfId="20" applyNumberFormat="1" applyFont="1" applyBorder="1" applyAlignment="1">
      <alignment horizontal="right" wrapText="1"/>
    </xf>
    <xf numFmtId="2" fontId="6" fillId="0" borderId="4" xfId="20" applyNumberFormat="1" applyFont="1" applyBorder="1" applyAlignment="1">
      <alignment horizontal="right" wrapText="1"/>
    </xf>
    <xf numFmtId="0" fontId="5" fillId="0" borderId="0" xfId="20" applyFont="1" applyBorder="1"/>
    <xf numFmtId="4" fontId="5" fillId="0" borderId="0" xfId="20" applyNumberFormat="1" applyFont="1" applyBorder="1"/>
    <xf numFmtId="2" fontId="5" fillId="0" borderId="4" xfId="20" applyNumberFormat="1" applyFont="1" applyBorder="1"/>
    <xf numFmtId="0" fontId="5" fillId="0" borderId="5" xfId="20" applyFont="1" applyBorder="1"/>
    <xf numFmtId="0" fontId="5" fillId="0" borderId="0" xfId="20" applyFont="1" applyBorder="1" applyAlignment="1">
      <alignment horizontal="right"/>
    </xf>
    <xf numFmtId="4" fontId="6" fillId="0" borderId="6" xfId="20" applyNumberFormat="1" applyFont="1" applyBorder="1"/>
    <xf numFmtId="2" fontId="6" fillId="0" borderId="7" xfId="20" applyNumberFormat="1" applyFont="1" applyBorder="1"/>
    <xf numFmtId="0" fontId="7" fillId="0" borderId="5" xfId="20" applyFont="1" applyBorder="1"/>
    <xf numFmtId="4" fontId="6" fillId="0" borderId="0" xfId="20" applyNumberFormat="1" applyFont="1" applyBorder="1"/>
    <xf numFmtId="2" fontId="6" fillId="0" borderId="4" xfId="20" applyNumberFormat="1" applyFont="1" applyBorder="1"/>
    <xf numFmtId="0" fontId="2" fillId="0" borderId="0" xfId="20"/>
    <xf numFmtId="0" fontId="6" fillId="0" borderId="5" xfId="20" applyFont="1" applyBorder="1"/>
    <xf numFmtId="0" fontId="5" fillId="0" borderId="8" xfId="20" applyFont="1" applyBorder="1"/>
    <xf numFmtId="0" fontId="5" fillId="0" borderId="9" xfId="20" applyFont="1" applyBorder="1"/>
    <xf numFmtId="4" fontId="5" fillId="0" borderId="9" xfId="20" applyNumberFormat="1" applyFont="1" applyBorder="1"/>
    <xf numFmtId="2" fontId="5" fillId="0" borderId="10" xfId="20" applyNumberFormat="1" applyFont="1" applyBorder="1"/>
    <xf numFmtId="4" fontId="5" fillId="0" borderId="0" xfId="20" applyNumberFormat="1" applyFont="1"/>
    <xf numFmtId="2" fontId="5" fillId="0" borderId="0" xfId="20" applyNumberFormat="1" applyFont="1"/>
    <xf numFmtId="0" fontId="5" fillId="0" borderId="1" xfId="21" applyFont="1" applyBorder="1"/>
    <xf numFmtId="0" fontId="5" fillId="0" borderId="2" xfId="21" applyFont="1" applyBorder="1"/>
    <xf numFmtId="0" fontId="6" fillId="0" borderId="2" xfId="21" applyFont="1" applyBorder="1"/>
    <xf numFmtId="4" fontId="5" fillId="0" borderId="2" xfId="21" applyNumberFormat="1" applyFont="1" applyBorder="1"/>
    <xf numFmtId="2" fontId="5" fillId="0" borderId="3" xfId="21" applyNumberFormat="1" applyFont="1" applyBorder="1"/>
    <xf numFmtId="0" fontId="5" fillId="0" borderId="0" xfId="21" applyFont="1"/>
    <xf numFmtId="0" fontId="6" fillId="0" borderId="0" xfId="21" applyFont="1" applyBorder="1"/>
    <xf numFmtId="0" fontId="6" fillId="0" borderId="0" xfId="21" applyFont="1" applyBorder="1" applyAlignment="1">
      <alignment wrapText="1"/>
    </xf>
    <xf numFmtId="0" fontId="6" fillId="0" borderId="0" xfId="21" applyFont="1" applyBorder="1" applyAlignment="1">
      <alignment horizontal="right" wrapText="1"/>
    </xf>
    <xf numFmtId="4" fontId="6" fillId="0" borderId="0" xfId="21" applyNumberFormat="1" applyFont="1" applyBorder="1" applyAlignment="1">
      <alignment horizontal="right" wrapText="1"/>
    </xf>
    <xf numFmtId="2" fontId="6" fillId="0" borderId="4" xfId="21" applyNumberFormat="1" applyFont="1" applyBorder="1" applyAlignment="1">
      <alignment horizontal="right" wrapText="1"/>
    </xf>
    <xf numFmtId="0" fontId="5" fillId="0" borderId="0" xfId="21" applyFont="1" applyBorder="1"/>
    <xf numFmtId="4" fontId="5" fillId="0" borderId="0" xfId="21" applyNumberFormat="1" applyFont="1" applyBorder="1"/>
    <xf numFmtId="2" fontId="5" fillId="0" borderId="4" xfId="21" applyNumberFormat="1" applyFont="1" applyBorder="1"/>
    <xf numFmtId="0" fontId="5" fillId="0" borderId="5" xfId="21" applyFont="1" applyBorder="1"/>
    <xf numFmtId="0" fontId="5" fillId="0" borderId="0" xfId="21" applyFont="1" applyBorder="1" applyAlignment="1">
      <alignment horizontal="right"/>
    </xf>
    <xf numFmtId="4" fontId="6" fillId="0" borderId="6" xfId="21" applyNumberFormat="1" applyFont="1" applyBorder="1"/>
    <xf numFmtId="2" fontId="6" fillId="0" borderId="7" xfId="21" applyNumberFormat="1" applyFont="1" applyBorder="1"/>
    <xf numFmtId="0" fontId="7" fillId="0" borderId="5" xfId="21" applyFont="1" applyBorder="1"/>
    <xf numFmtId="4" fontId="6" fillId="0" borderId="0" xfId="21" applyNumberFormat="1" applyFont="1" applyBorder="1"/>
    <xf numFmtId="2" fontId="6" fillId="0" borderId="4" xfId="21" applyNumberFormat="1" applyFont="1" applyBorder="1"/>
    <xf numFmtId="0" fontId="2" fillId="0" borderId="0" xfId="21"/>
    <xf numFmtId="0" fontId="6" fillId="0" borderId="5" xfId="21" applyFont="1" applyBorder="1"/>
    <xf numFmtId="0" fontId="5" fillId="0" borderId="8" xfId="21" applyFont="1" applyBorder="1"/>
    <xf numFmtId="0" fontId="5" fillId="0" borderId="9" xfId="21" applyFont="1" applyBorder="1"/>
    <xf numFmtId="4" fontId="5" fillId="0" borderId="9" xfId="21" applyNumberFormat="1" applyFont="1" applyBorder="1"/>
    <xf numFmtId="2" fontId="5" fillId="0" borderId="10" xfId="21" applyNumberFormat="1" applyFont="1" applyBorder="1"/>
    <xf numFmtId="4" fontId="5" fillId="0" borderId="0" xfId="21" applyNumberFormat="1" applyFont="1"/>
    <xf numFmtId="2" fontId="5" fillId="0" borderId="0" xfId="21" applyNumberFormat="1" applyFont="1"/>
    <xf numFmtId="0" fontId="5" fillId="0" borderId="1" xfId="22" applyFont="1" applyBorder="1"/>
    <xf numFmtId="0" fontId="5" fillId="0" borderId="2" xfId="22" applyFont="1" applyBorder="1"/>
    <xf numFmtId="0" fontId="6" fillId="0" borderId="2" xfId="22" applyFont="1" applyBorder="1"/>
    <xf numFmtId="4" fontId="5" fillId="0" borderId="2" xfId="22" applyNumberFormat="1" applyFont="1" applyBorder="1"/>
    <xf numFmtId="2" fontId="5" fillId="0" borderId="3" xfId="22" applyNumberFormat="1" applyFont="1" applyBorder="1"/>
    <xf numFmtId="0" fontId="2" fillId="0" borderId="0" xfId="22" applyFont="1"/>
    <xf numFmtId="0" fontId="5" fillId="0" borderId="0" xfId="22" applyFont="1"/>
    <xf numFmtId="0" fontId="6" fillId="0" borderId="0" xfId="22" applyFont="1" applyBorder="1"/>
    <xf numFmtId="0" fontId="6" fillId="0" borderId="0" xfId="22" applyFont="1" applyBorder="1" applyAlignment="1">
      <alignment wrapText="1"/>
    </xf>
    <xf numFmtId="0" fontId="6" fillId="0" borderId="0" xfId="22" applyFont="1" applyBorder="1" applyAlignment="1">
      <alignment horizontal="right" wrapText="1"/>
    </xf>
    <xf numFmtId="4" fontId="6" fillId="0" borderId="0" xfId="22" applyNumberFormat="1" applyFont="1" applyBorder="1" applyAlignment="1">
      <alignment horizontal="right" wrapText="1"/>
    </xf>
    <xf numFmtId="2" fontId="6" fillId="0" borderId="4" xfId="22" applyNumberFormat="1" applyFont="1" applyBorder="1" applyAlignment="1">
      <alignment horizontal="right" wrapText="1"/>
    </xf>
    <xf numFmtId="0" fontId="5" fillId="0" borderId="0" xfId="22" applyFont="1" applyBorder="1"/>
    <xf numFmtId="4" fontId="5" fillId="0" borderId="0" xfId="22" applyNumberFormat="1" applyFont="1" applyBorder="1"/>
    <xf numFmtId="2" fontId="5" fillId="0" borderId="4" xfId="22" applyNumberFormat="1" applyFont="1" applyBorder="1"/>
    <xf numFmtId="0" fontId="5" fillId="0" borderId="5" xfId="22" applyFont="1" applyBorder="1"/>
    <xf numFmtId="0" fontId="5" fillId="0" borderId="0" xfId="22" applyFont="1" applyBorder="1" applyAlignment="1">
      <alignment horizontal="right"/>
    </xf>
    <xf numFmtId="4" fontId="6" fillId="0" borderId="6" xfId="22" applyNumberFormat="1" applyFont="1" applyBorder="1"/>
    <xf numFmtId="2" fontId="6" fillId="0" borderId="7" xfId="22" applyNumberFormat="1" applyFont="1" applyBorder="1"/>
    <xf numFmtId="0" fontId="7" fillId="0" borderId="5" xfId="22" applyFont="1" applyBorder="1"/>
    <xf numFmtId="0" fontId="6" fillId="0" borderId="5" xfId="22" applyFont="1" applyBorder="1"/>
    <xf numFmtId="0" fontId="5" fillId="0" borderId="8" xfId="22" applyFont="1" applyBorder="1"/>
    <xf numFmtId="0" fontId="5" fillId="0" borderId="9" xfId="22" applyFont="1" applyBorder="1"/>
    <xf numFmtId="4" fontId="5" fillId="0" borderId="9" xfId="22" applyNumberFormat="1" applyFont="1" applyBorder="1"/>
    <xf numFmtId="2" fontId="5" fillId="0" borderId="10" xfId="22" applyNumberFormat="1" applyFont="1" applyBorder="1"/>
    <xf numFmtId="4" fontId="5" fillId="0" borderId="0" xfId="22" applyNumberFormat="1" applyFont="1"/>
    <xf numFmtId="2" fontId="5" fillId="0" borderId="0" xfId="22" applyNumberFormat="1" applyFont="1"/>
    <xf numFmtId="0" fontId="5" fillId="0" borderId="1" xfId="23" applyFont="1" applyBorder="1"/>
    <xf numFmtId="0" fontId="5" fillId="0" borderId="2" xfId="23" applyFont="1" applyBorder="1"/>
    <xf numFmtId="0" fontId="6" fillId="0" borderId="2" xfId="23" applyFont="1" applyBorder="1"/>
    <xf numFmtId="4" fontId="5" fillId="0" borderId="2" xfId="23" applyNumberFormat="1" applyFont="1" applyBorder="1"/>
    <xf numFmtId="2" fontId="5" fillId="0" borderId="3" xfId="23" applyNumberFormat="1" applyFont="1" applyBorder="1"/>
    <xf numFmtId="0" fontId="5" fillId="0" borderId="0" xfId="23" applyFont="1"/>
    <xf numFmtId="0" fontId="6" fillId="0" borderId="5" xfId="23" applyFont="1" applyBorder="1" applyAlignment="1">
      <alignment wrapText="1"/>
    </xf>
    <xf numFmtId="0" fontId="2" fillId="0" borderId="0" xfId="23" applyFont="1" applyBorder="1" applyAlignment="1">
      <alignment wrapText="1"/>
    </xf>
    <xf numFmtId="0" fontId="6" fillId="0" borderId="0" xfId="23" applyFont="1" applyBorder="1" applyAlignment="1">
      <alignment wrapText="1"/>
    </xf>
    <xf numFmtId="0" fontId="6" fillId="0" borderId="0" xfId="23" applyFont="1" applyBorder="1" applyAlignment="1">
      <alignment horizontal="right" wrapText="1"/>
    </xf>
    <xf numFmtId="4" fontId="6" fillId="0" borderId="0" xfId="23" applyNumberFormat="1" applyFont="1" applyBorder="1" applyAlignment="1">
      <alignment horizontal="right" wrapText="1"/>
    </xf>
    <xf numFmtId="2" fontId="6" fillId="0" borderId="4" xfId="23" applyNumberFormat="1" applyFont="1" applyBorder="1" applyAlignment="1">
      <alignment horizontal="right" wrapText="1"/>
    </xf>
    <xf numFmtId="0" fontId="5" fillId="0" borderId="5" xfId="23" applyFont="1" applyBorder="1"/>
    <xf numFmtId="0" fontId="5" fillId="0" borderId="0" xfId="23" applyFont="1" applyBorder="1"/>
    <xf numFmtId="0" fontId="5" fillId="0" borderId="4" xfId="23" applyFont="1" applyBorder="1"/>
    <xf numFmtId="0" fontId="6" fillId="0" borderId="0" xfId="23" applyFont="1" applyBorder="1"/>
    <xf numFmtId="4" fontId="6" fillId="0" borderId="6" xfId="23" applyNumberFormat="1" applyFont="1" applyBorder="1"/>
    <xf numFmtId="2" fontId="6" fillId="0" borderId="7" xfId="23" applyNumberFormat="1" applyFont="1" applyBorder="1"/>
    <xf numFmtId="4" fontId="5" fillId="0" borderId="0" xfId="23" applyNumberFormat="1" applyFont="1" applyBorder="1"/>
    <xf numFmtId="2" fontId="5" fillId="0" borderId="4" xfId="23" applyNumberFormat="1" applyFont="1" applyBorder="1"/>
    <xf numFmtId="0" fontId="7" fillId="0" borderId="5" xfId="23" applyFont="1" applyBorder="1"/>
    <xf numFmtId="0" fontId="2" fillId="0" borderId="0" xfId="23"/>
    <xf numFmtId="0" fontId="6" fillId="0" borderId="5" xfId="23" applyFont="1" applyBorder="1"/>
    <xf numFmtId="0" fontId="5" fillId="0" borderId="8" xfId="23" applyFont="1" applyBorder="1"/>
    <xf numFmtId="0" fontId="5" fillId="0" borderId="9" xfId="23" applyFont="1" applyBorder="1"/>
    <xf numFmtId="4" fontId="5" fillId="0" borderId="9" xfId="23" applyNumberFormat="1" applyFont="1" applyBorder="1"/>
    <xf numFmtId="2" fontId="5" fillId="0" borderId="10" xfId="23" applyNumberFormat="1" applyFont="1" applyBorder="1"/>
    <xf numFmtId="4" fontId="5" fillId="0" borderId="0" xfId="23" applyNumberFormat="1" applyFont="1"/>
    <xf numFmtId="2" fontId="5" fillId="0" borderId="0" xfId="23" applyNumberFormat="1" applyFont="1"/>
    <xf numFmtId="0" fontId="5" fillId="0" borderId="1" xfId="24" applyFont="1" applyBorder="1"/>
    <xf numFmtId="0" fontId="5" fillId="0" borderId="2" xfId="24" applyFont="1" applyBorder="1"/>
    <xf numFmtId="0" fontId="6" fillId="0" borderId="2" xfId="24" applyFont="1" applyBorder="1"/>
    <xf numFmtId="4" fontId="5" fillId="0" borderId="2" xfId="24" applyNumberFormat="1" applyFont="1" applyBorder="1"/>
    <xf numFmtId="2" fontId="5" fillId="0" borderId="3" xfId="24" applyNumberFormat="1" applyFont="1" applyBorder="1"/>
    <xf numFmtId="0" fontId="2" fillId="0" borderId="0" xfId="24" applyFont="1"/>
    <xf numFmtId="0" fontId="5" fillId="0" borderId="0" xfId="24" applyFont="1"/>
    <xf numFmtId="0" fontId="6" fillId="0" borderId="0" xfId="24" applyFont="1" applyBorder="1"/>
    <xf numFmtId="0" fontId="6" fillId="0" borderId="0" xfId="24" applyFont="1" applyBorder="1" applyAlignment="1">
      <alignment wrapText="1"/>
    </xf>
    <xf numFmtId="0" fontId="6" fillId="0" borderId="0" xfId="24" applyFont="1" applyBorder="1" applyAlignment="1">
      <alignment horizontal="right" wrapText="1"/>
    </xf>
    <xf numFmtId="4" fontId="6" fillId="0" borderId="0" xfId="24" applyNumberFormat="1" applyFont="1" applyBorder="1" applyAlignment="1">
      <alignment horizontal="right" wrapText="1"/>
    </xf>
    <xf numFmtId="2" fontId="6" fillId="0" borderId="4" xfId="24" applyNumberFormat="1" applyFont="1" applyBorder="1" applyAlignment="1">
      <alignment horizontal="right" wrapText="1"/>
    </xf>
    <xf numFmtId="0" fontId="5" fillId="0" borderId="0" xfId="24" applyFont="1" applyBorder="1"/>
    <xf numFmtId="4" fontId="5" fillId="0" borderId="0" xfId="24" applyNumberFormat="1" applyFont="1" applyBorder="1"/>
    <xf numFmtId="2" fontId="5" fillId="0" borderId="4" xfId="24" applyNumberFormat="1" applyFont="1" applyBorder="1"/>
    <xf numFmtId="0" fontId="5" fillId="0" borderId="5" xfId="24" applyFont="1" applyBorder="1"/>
    <xf numFmtId="4" fontId="6" fillId="0" borderId="6" xfId="24" applyNumberFormat="1" applyFont="1" applyBorder="1" applyAlignment="1">
      <alignment horizontal="right"/>
    </xf>
    <xf numFmtId="2" fontId="6" fillId="0" borderId="7" xfId="24" applyNumberFormat="1" applyFont="1" applyBorder="1" applyAlignment="1">
      <alignment horizontal="right"/>
    </xf>
    <xf numFmtId="4" fontId="6" fillId="0" borderId="0" xfId="24" applyNumberFormat="1" applyFont="1" applyBorder="1" applyAlignment="1">
      <alignment horizontal="right"/>
    </xf>
    <xf numFmtId="2" fontId="6" fillId="0" borderId="4" xfId="24" applyNumberFormat="1" applyFont="1" applyBorder="1" applyAlignment="1">
      <alignment horizontal="right"/>
    </xf>
    <xf numFmtId="4" fontId="6" fillId="0" borderId="6" xfId="24" applyNumberFormat="1" applyFont="1" applyBorder="1"/>
    <xf numFmtId="2" fontId="6" fillId="0" borderId="7" xfId="24" applyNumberFormat="1" applyFont="1" applyBorder="1"/>
    <xf numFmtId="0" fontId="5" fillId="0" borderId="0" xfId="24" applyFont="1" applyBorder="1" applyAlignment="1">
      <alignment horizontal="left"/>
    </xf>
    <xf numFmtId="0" fontId="7" fillId="0" borderId="5" xfId="24" applyFont="1" applyBorder="1"/>
    <xf numFmtId="4" fontId="6" fillId="0" borderId="0" xfId="24" applyNumberFormat="1" applyFont="1" applyBorder="1"/>
    <xf numFmtId="2" fontId="6" fillId="0" borderId="4" xfId="24" applyNumberFormat="1" applyFont="1" applyBorder="1"/>
    <xf numFmtId="0" fontId="6" fillId="0" borderId="5" xfId="24" applyFont="1" applyBorder="1"/>
    <xf numFmtId="10" fontId="5" fillId="0" borderId="0" xfId="48" applyNumberFormat="1" applyFont="1" applyBorder="1"/>
    <xf numFmtId="0" fontId="5" fillId="0" borderId="8" xfId="24" applyFont="1" applyBorder="1"/>
    <xf numFmtId="0" fontId="5" fillId="0" borderId="9" xfId="24" applyFont="1" applyBorder="1"/>
    <xf numFmtId="4" fontId="5" fillId="0" borderId="9" xfId="24" applyNumberFormat="1" applyFont="1" applyBorder="1"/>
    <xf numFmtId="2" fontId="5" fillId="0" borderId="10" xfId="24" applyNumberFormat="1" applyFont="1" applyBorder="1"/>
    <xf numFmtId="4" fontId="5" fillId="0" borderId="0" xfId="24" applyNumberFormat="1" applyFont="1"/>
    <xf numFmtId="2" fontId="5" fillId="0" borderId="0" xfId="24" applyNumberFormat="1" applyFont="1"/>
    <xf numFmtId="0" fontId="8" fillId="0" borderId="1" xfId="25" applyFont="1" applyBorder="1"/>
    <xf numFmtId="0" fontId="8" fillId="0" borderId="2" xfId="25" applyFont="1" applyBorder="1"/>
    <xf numFmtId="0" fontId="9" fillId="0" borderId="2" xfId="25" applyFont="1" applyBorder="1"/>
    <xf numFmtId="4" fontId="8" fillId="0" borderId="2" xfId="25" applyNumberFormat="1" applyFont="1" applyBorder="1"/>
    <xf numFmtId="2" fontId="8" fillId="0" borderId="3" xfId="25" applyNumberFormat="1" applyFont="1" applyBorder="1"/>
    <xf numFmtId="0" fontId="8" fillId="0" borderId="0" xfId="25" applyFont="1"/>
    <xf numFmtId="0" fontId="9" fillId="0" borderId="0" xfId="25" applyFont="1" applyBorder="1" applyAlignment="1">
      <alignment horizontal="center"/>
    </xf>
    <xf numFmtId="0" fontId="9" fillId="0" borderId="0" xfId="25" applyFont="1" applyBorder="1" applyAlignment="1">
      <alignment horizontal="center" wrapText="1"/>
    </xf>
    <xf numFmtId="4" fontId="9" fillId="0" borderId="0" xfId="25" applyNumberFormat="1" applyFont="1" applyBorder="1" applyAlignment="1">
      <alignment horizontal="center" wrapText="1"/>
    </xf>
    <xf numFmtId="2" fontId="9" fillId="0" borderId="4" xfId="25" applyNumberFormat="1" applyFont="1" applyBorder="1" applyAlignment="1">
      <alignment horizontal="center" wrapText="1"/>
    </xf>
    <xf numFmtId="0" fontId="10" fillId="0" borderId="5" xfId="25" applyFont="1" applyBorder="1" applyAlignment="1"/>
    <xf numFmtId="0" fontId="2" fillId="0" borderId="0" xfId="25" applyBorder="1" applyAlignment="1"/>
    <xf numFmtId="0" fontId="8" fillId="0" borderId="5" xfId="25" applyFont="1" applyBorder="1"/>
    <xf numFmtId="0" fontId="8" fillId="0" borderId="0" xfId="25" applyFont="1" applyBorder="1" applyAlignment="1">
      <alignment horizontal="right"/>
    </xf>
    <xf numFmtId="0" fontId="8" fillId="0" borderId="0" xfId="25" applyFont="1" applyBorder="1"/>
    <xf numFmtId="4" fontId="8" fillId="0" borderId="0" xfId="25" applyNumberFormat="1" applyFont="1" applyBorder="1"/>
    <xf numFmtId="2" fontId="8" fillId="0" borderId="4" xfId="25" applyNumberFormat="1" applyFont="1" applyBorder="1"/>
    <xf numFmtId="0" fontId="9" fillId="0" borderId="0" xfId="25" applyFont="1" applyBorder="1"/>
    <xf numFmtId="4" fontId="9" fillId="0" borderId="6" xfId="25" applyNumberFormat="1" applyFont="1" applyBorder="1"/>
    <xf numFmtId="2" fontId="9" fillId="0" borderId="7" xfId="25" applyNumberFormat="1" applyFont="1" applyBorder="1"/>
    <xf numFmtId="0" fontId="10" fillId="0" borderId="5" xfId="25" applyFont="1" applyBorder="1"/>
    <xf numFmtId="4" fontId="9" fillId="0" borderId="0" xfId="25" applyNumberFormat="1" applyFont="1" applyBorder="1"/>
    <xf numFmtId="2" fontId="9" fillId="0" borderId="4" xfId="25" applyNumberFormat="1" applyFont="1" applyBorder="1"/>
    <xf numFmtId="0" fontId="9" fillId="0" borderId="5" xfId="25" applyFont="1" applyBorder="1"/>
    <xf numFmtId="0" fontId="8" fillId="0" borderId="8" xfId="25" applyFont="1" applyBorder="1"/>
    <xf numFmtId="0" fontId="8" fillId="0" borderId="9" xfId="25" applyFont="1" applyBorder="1"/>
    <xf numFmtId="4" fontId="8" fillId="0" borderId="9" xfId="25" applyNumberFormat="1" applyFont="1" applyBorder="1"/>
    <xf numFmtId="2" fontId="8" fillId="0" borderId="10" xfId="25" applyNumberFormat="1" applyFont="1" applyBorder="1"/>
    <xf numFmtId="4" fontId="8" fillId="0" borderId="0" xfId="25" applyNumberFormat="1" applyFont="1"/>
    <xf numFmtId="2" fontId="8" fillId="0" borderId="0" xfId="25" applyNumberFormat="1" applyFont="1"/>
    <xf numFmtId="0" fontId="5" fillId="0" borderId="1" xfId="26" applyFont="1" applyBorder="1"/>
    <xf numFmtId="0" fontId="5" fillId="0" borderId="2" xfId="26" applyFont="1" applyBorder="1"/>
    <xf numFmtId="0" fontId="6" fillId="0" borderId="2" xfId="26" applyFont="1" applyBorder="1"/>
    <xf numFmtId="4" fontId="5" fillId="0" borderId="2" xfId="26" applyNumberFormat="1" applyFont="1" applyBorder="1"/>
    <xf numFmtId="2" fontId="5" fillId="0" borderId="3" xfId="26" applyNumberFormat="1" applyFont="1" applyBorder="1"/>
    <xf numFmtId="0" fontId="5" fillId="0" borderId="0" xfId="26" applyFont="1"/>
    <xf numFmtId="0" fontId="6" fillId="0" borderId="0" xfId="26" applyFont="1" applyBorder="1"/>
    <xf numFmtId="0" fontId="6" fillId="0" borderId="0" xfId="26" applyFont="1" applyBorder="1" applyAlignment="1">
      <alignment wrapText="1"/>
    </xf>
    <xf numFmtId="0" fontId="6" fillId="0" borderId="0" xfId="26" applyFont="1" applyBorder="1" applyAlignment="1">
      <alignment horizontal="right" wrapText="1"/>
    </xf>
    <xf numFmtId="4" fontId="6" fillId="0" borderId="0" xfId="26" applyNumberFormat="1" applyFont="1" applyBorder="1" applyAlignment="1">
      <alignment horizontal="right" wrapText="1"/>
    </xf>
    <xf numFmtId="2" fontId="6" fillId="0" borderId="4" xfId="26" applyNumberFormat="1" applyFont="1" applyBorder="1" applyAlignment="1">
      <alignment horizontal="right" wrapText="1"/>
    </xf>
    <xf numFmtId="0" fontId="5" fillId="0" borderId="0" xfId="26" applyFont="1" applyBorder="1"/>
    <xf numFmtId="4" fontId="5" fillId="0" borderId="0" xfId="26" applyNumberFormat="1" applyFont="1" applyBorder="1"/>
    <xf numFmtId="2" fontId="5" fillId="0" borderId="4" xfId="26" applyNumberFormat="1" applyFont="1" applyBorder="1"/>
    <xf numFmtId="0" fontId="5" fillId="0" borderId="5" xfId="26" applyFont="1" applyBorder="1"/>
    <xf numFmtId="0" fontId="5" fillId="0" borderId="0" xfId="26" applyFont="1" applyBorder="1" applyAlignment="1">
      <alignment horizontal="right"/>
    </xf>
    <xf numFmtId="4" fontId="6" fillId="0" borderId="6" xfId="26" applyNumberFormat="1" applyFont="1" applyBorder="1" applyAlignment="1">
      <alignment horizontal="right"/>
    </xf>
    <xf numFmtId="2" fontId="6" fillId="0" borderId="7" xfId="26" applyNumberFormat="1" applyFont="1" applyBorder="1" applyAlignment="1">
      <alignment horizontal="right"/>
    </xf>
    <xf numFmtId="4" fontId="6" fillId="0" borderId="6" xfId="26" applyNumberFormat="1" applyFont="1" applyBorder="1"/>
    <xf numFmtId="2" fontId="6" fillId="0" borderId="7" xfId="26" applyNumberFormat="1" applyFont="1" applyBorder="1"/>
    <xf numFmtId="0" fontId="2" fillId="0" borderId="0" xfId="26"/>
    <xf numFmtId="0" fontId="7" fillId="0" borderId="5" xfId="26" applyFont="1" applyBorder="1"/>
    <xf numFmtId="4" fontId="6" fillId="0" borderId="0" xfId="26" applyNumberFormat="1" applyFont="1" applyBorder="1"/>
    <xf numFmtId="2" fontId="6" fillId="0" borderId="4" xfId="26" applyNumberFormat="1" applyFont="1" applyBorder="1"/>
    <xf numFmtId="0" fontId="6" fillId="0" borderId="5" xfId="26" applyFont="1" applyBorder="1"/>
    <xf numFmtId="0" fontId="5" fillId="0" borderId="8" xfId="26" applyFont="1" applyBorder="1"/>
    <xf numFmtId="0" fontId="5" fillId="0" borderId="9" xfId="26" applyFont="1" applyBorder="1"/>
    <xf numFmtId="4" fontId="5" fillId="0" borderId="9" xfId="26" applyNumberFormat="1" applyFont="1" applyBorder="1"/>
    <xf numFmtId="2" fontId="5" fillId="0" borderId="10" xfId="26" applyNumberFormat="1" applyFont="1" applyBorder="1"/>
    <xf numFmtId="4" fontId="5" fillId="0" borderId="0" xfId="26" applyNumberFormat="1" applyFont="1"/>
    <xf numFmtId="2" fontId="5" fillId="0" borderId="0" xfId="26" applyNumberFormat="1" applyFont="1"/>
    <xf numFmtId="0" fontId="8" fillId="0" borderId="1" xfId="27" applyFont="1" applyBorder="1"/>
    <xf numFmtId="0" fontId="8" fillId="0" borderId="2" xfId="27" applyFont="1" applyBorder="1"/>
    <xf numFmtId="0" fontId="9" fillId="0" borderId="2" xfId="27" applyFont="1" applyBorder="1"/>
    <xf numFmtId="4" fontId="8" fillId="0" borderId="2" xfId="27" applyNumberFormat="1" applyFont="1" applyBorder="1"/>
    <xf numFmtId="2" fontId="8" fillId="0" borderId="3" xfId="27" applyNumberFormat="1" applyFont="1" applyBorder="1"/>
    <xf numFmtId="0" fontId="8" fillId="0" borderId="0" xfId="27" applyFont="1"/>
    <xf numFmtId="0" fontId="9" fillId="0" borderId="0" xfId="27" applyFont="1" applyBorder="1" applyAlignment="1">
      <alignment horizontal="center"/>
    </xf>
    <xf numFmtId="0" fontId="9" fillId="0" borderId="0" xfId="27" applyFont="1" applyBorder="1" applyAlignment="1">
      <alignment horizontal="center" wrapText="1"/>
    </xf>
    <xf numFmtId="4" fontId="9" fillId="0" borderId="0" xfId="27" applyNumberFormat="1" applyFont="1" applyBorder="1" applyAlignment="1">
      <alignment horizontal="center" wrapText="1"/>
    </xf>
    <xf numFmtId="2" fontId="9" fillId="0" borderId="4" xfId="27" applyNumberFormat="1" applyFont="1" applyBorder="1" applyAlignment="1">
      <alignment horizontal="center" wrapText="1"/>
    </xf>
    <xf numFmtId="0" fontId="8" fillId="0" borderId="0" xfId="27" applyFont="1" applyBorder="1"/>
    <xf numFmtId="4" fontId="8" fillId="0" borderId="0" xfId="27" applyNumberFormat="1" applyFont="1" applyBorder="1"/>
    <xf numFmtId="2" fontId="8" fillId="0" borderId="4" xfId="27" applyNumberFormat="1" applyFont="1" applyBorder="1"/>
    <xf numFmtId="0" fontId="8" fillId="0" borderId="5" xfId="27" applyFont="1" applyBorder="1"/>
    <xf numFmtId="10" fontId="8" fillId="0" borderId="0" xfId="27" applyNumberFormat="1" applyFont="1" applyBorder="1" applyAlignment="1">
      <alignment horizontal="right"/>
    </xf>
    <xf numFmtId="0" fontId="9" fillId="0" borderId="0" xfId="27" applyFont="1" applyBorder="1"/>
    <xf numFmtId="4" fontId="9" fillId="0" borderId="6" xfId="27" applyNumberFormat="1" applyFont="1" applyBorder="1"/>
    <xf numFmtId="2" fontId="9" fillId="0" borderId="7" xfId="27" applyNumberFormat="1" applyFont="1" applyBorder="1"/>
    <xf numFmtId="0" fontId="8" fillId="0" borderId="0" xfId="27" applyFont="1" applyBorder="1" applyAlignment="1">
      <alignment horizontal="right"/>
    </xf>
    <xf numFmtId="0" fontId="10" fillId="0" borderId="5" xfId="27" applyFont="1" applyBorder="1"/>
    <xf numFmtId="0" fontId="9" fillId="0" borderId="5" xfId="27" applyFont="1" applyBorder="1"/>
    <xf numFmtId="0" fontId="8" fillId="0" borderId="8" xfId="27" applyFont="1" applyBorder="1"/>
    <xf numFmtId="0" fontId="8" fillId="0" borderId="9" xfId="27" applyFont="1" applyBorder="1"/>
    <xf numFmtId="4" fontId="8" fillId="0" borderId="9" xfId="27" applyNumberFormat="1" applyFont="1" applyBorder="1"/>
    <xf numFmtId="2" fontId="8" fillId="0" borderId="10" xfId="27" applyNumberFormat="1" applyFont="1" applyBorder="1"/>
    <xf numFmtId="4" fontId="8" fillId="0" borderId="0" xfId="27" applyNumberFormat="1" applyFont="1"/>
    <xf numFmtId="2" fontId="8" fillId="0" borderId="0" xfId="27" applyNumberFormat="1" applyFont="1"/>
    <xf numFmtId="0" fontId="8" fillId="0" borderId="1" xfId="28" applyFont="1" applyBorder="1"/>
    <xf numFmtId="0" fontId="8" fillId="0" borderId="2" xfId="28" applyFont="1" applyBorder="1"/>
    <xf numFmtId="0" fontId="9" fillId="0" borderId="2" xfId="28" applyFont="1" applyBorder="1"/>
    <xf numFmtId="4" fontId="8" fillId="0" borderId="2" xfId="28" applyNumberFormat="1" applyFont="1" applyBorder="1"/>
    <xf numFmtId="2" fontId="8" fillId="0" borderId="3" xfId="28" applyNumberFormat="1" applyFont="1" applyBorder="1"/>
    <xf numFmtId="0" fontId="8" fillId="0" borderId="0" xfId="28" applyFont="1"/>
    <xf numFmtId="0" fontId="9" fillId="0" borderId="0" xfId="28" applyFont="1" applyBorder="1" applyAlignment="1">
      <alignment horizontal="center"/>
    </xf>
    <xf numFmtId="0" fontId="9" fillId="0" borderId="0" xfId="28" applyFont="1" applyBorder="1" applyAlignment="1">
      <alignment horizontal="center" wrapText="1"/>
    </xf>
    <xf numFmtId="4" fontId="9" fillId="0" borderId="0" xfId="28" applyNumberFormat="1" applyFont="1" applyBorder="1" applyAlignment="1">
      <alignment horizontal="center" wrapText="1"/>
    </xf>
    <xf numFmtId="2" fontId="9" fillId="0" borderId="4" xfId="28" applyNumberFormat="1" applyFont="1" applyBorder="1" applyAlignment="1">
      <alignment horizontal="center" wrapText="1"/>
    </xf>
    <xf numFmtId="0" fontId="8" fillId="0" borderId="0" xfId="28" applyFont="1" applyBorder="1"/>
    <xf numFmtId="4" fontId="8" fillId="0" borderId="0" xfId="28" applyNumberFormat="1" applyFont="1" applyBorder="1"/>
    <xf numFmtId="2" fontId="8" fillId="0" borderId="4" xfId="28" applyNumberFormat="1" applyFont="1" applyBorder="1"/>
    <xf numFmtId="0" fontId="8" fillId="0" borderId="5" xfId="28" applyFont="1" applyBorder="1"/>
    <xf numFmtId="0" fontId="8" fillId="0" borderId="0" xfId="28" applyFont="1" applyBorder="1" applyAlignment="1">
      <alignment horizontal="right"/>
    </xf>
    <xf numFmtId="0" fontId="9" fillId="0" borderId="0" xfId="28" applyFont="1" applyBorder="1"/>
    <xf numFmtId="4" fontId="9" fillId="0" borderId="6" xfId="28" applyNumberFormat="1" applyFont="1" applyBorder="1"/>
    <xf numFmtId="2" fontId="9" fillId="0" borderId="7" xfId="28" applyNumberFormat="1" applyFont="1" applyBorder="1"/>
    <xf numFmtId="4" fontId="9" fillId="0" borderId="6" xfId="28" applyNumberFormat="1" applyFont="1" applyBorder="1" applyAlignment="1">
      <alignment horizontal="right"/>
    </xf>
    <xf numFmtId="2" fontId="9" fillId="0" borderId="7" xfId="28" applyNumberFormat="1" applyFont="1" applyBorder="1" applyAlignment="1">
      <alignment horizontal="right"/>
    </xf>
    <xf numFmtId="0" fontId="10" fillId="0" borderId="5" xfId="28" applyFont="1" applyBorder="1"/>
    <xf numFmtId="4" fontId="9" fillId="0" borderId="0" xfId="28" applyNumberFormat="1" applyFont="1" applyBorder="1"/>
    <xf numFmtId="2" fontId="9" fillId="0" borderId="4" xfId="28" applyNumberFormat="1" applyFont="1" applyBorder="1"/>
    <xf numFmtId="0" fontId="9" fillId="0" borderId="5" xfId="28" applyFont="1" applyBorder="1"/>
    <xf numFmtId="0" fontId="8" fillId="0" borderId="8" xfId="28" applyFont="1" applyBorder="1"/>
    <xf numFmtId="0" fontId="8" fillId="0" borderId="9" xfId="28" applyFont="1" applyBorder="1"/>
    <xf numFmtId="4" fontId="8" fillId="0" borderId="9" xfId="28" applyNumberFormat="1" applyFont="1" applyBorder="1"/>
    <xf numFmtId="2" fontId="8" fillId="0" borderId="10" xfId="28" applyNumberFormat="1" applyFont="1" applyBorder="1"/>
    <xf numFmtId="4" fontId="8" fillId="0" borderId="0" xfId="28" applyNumberFormat="1" applyFont="1"/>
    <xf numFmtId="2" fontId="8" fillId="0" borderId="0" xfId="28" applyNumberFormat="1" applyFont="1"/>
    <xf numFmtId="0" fontId="5" fillId="0" borderId="1" xfId="29" applyFont="1" applyBorder="1"/>
    <xf numFmtId="0" fontId="5" fillId="0" borderId="2" xfId="29" applyFont="1" applyBorder="1"/>
    <xf numFmtId="0" fontId="6" fillId="0" borderId="2" xfId="29" applyFont="1" applyBorder="1"/>
    <xf numFmtId="4" fontId="5" fillId="0" borderId="2" xfId="29" applyNumberFormat="1" applyFont="1" applyBorder="1"/>
    <xf numFmtId="2" fontId="5" fillId="0" borderId="3" xfId="29" applyNumberFormat="1" applyFont="1" applyBorder="1"/>
    <xf numFmtId="0" fontId="5" fillId="0" borderId="0" xfId="29" applyFont="1"/>
    <xf numFmtId="0" fontId="6" fillId="0" borderId="0" xfId="29" applyFont="1" applyBorder="1" applyAlignment="1">
      <alignment horizontal="center"/>
    </xf>
    <xf numFmtId="0" fontId="6" fillId="0" borderId="0" xfId="29" applyFont="1" applyBorder="1" applyAlignment="1">
      <alignment horizontal="center" wrapText="1"/>
    </xf>
    <xf numFmtId="4" fontId="6" fillId="0" borderId="0" xfId="29" applyNumberFormat="1" applyFont="1" applyBorder="1" applyAlignment="1">
      <alignment horizontal="center" wrapText="1"/>
    </xf>
    <xf numFmtId="2" fontId="6" fillId="0" borderId="4" xfId="29" applyNumberFormat="1" applyFont="1" applyBorder="1" applyAlignment="1">
      <alignment horizontal="center" wrapText="1"/>
    </xf>
    <xf numFmtId="0" fontId="5" fillId="0" borderId="0" xfId="29" applyFont="1" applyBorder="1"/>
    <xf numFmtId="4" fontId="5" fillId="0" borderId="0" xfId="29" applyNumberFormat="1" applyFont="1" applyBorder="1"/>
    <xf numFmtId="2" fontId="5" fillId="0" borderId="4" xfId="29" applyNumberFormat="1" applyFont="1" applyBorder="1"/>
    <xf numFmtId="0" fontId="5" fillId="0" borderId="5" xfId="29" applyFont="1" applyBorder="1"/>
    <xf numFmtId="0" fontId="5" fillId="0" borderId="0" xfId="29" applyFont="1" applyBorder="1" applyAlignment="1">
      <alignment horizontal="right"/>
    </xf>
    <xf numFmtId="0" fontId="6" fillId="0" borderId="0" xfId="29" applyFont="1" applyBorder="1"/>
    <xf numFmtId="4" fontId="6" fillId="0" borderId="6" xfId="29" applyNumberFormat="1" applyFont="1" applyBorder="1"/>
    <xf numFmtId="2" fontId="6" fillId="0" borderId="7" xfId="29" applyNumberFormat="1" applyFont="1" applyBorder="1"/>
    <xf numFmtId="10" fontId="5" fillId="0" borderId="0" xfId="29" applyNumberFormat="1" applyFont="1" applyBorder="1" applyAlignment="1">
      <alignment horizontal="right"/>
    </xf>
    <xf numFmtId="0" fontId="2" fillId="0" borderId="0" xfId="29"/>
    <xf numFmtId="0" fontId="7" fillId="0" borderId="5" xfId="29" applyFont="1" applyBorder="1"/>
    <xf numFmtId="4" fontId="6" fillId="0" borderId="0" xfId="29" applyNumberFormat="1" applyFont="1" applyBorder="1"/>
    <xf numFmtId="2" fontId="6" fillId="0" borderId="4" xfId="29" applyNumberFormat="1" applyFont="1" applyBorder="1"/>
    <xf numFmtId="0" fontId="6" fillId="0" borderId="5" xfId="29" applyFont="1" applyBorder="1"/>
    <xf numFmtId="0" fontId="5" fillId="0" borderId="8" xfId="29" applyFont="1" applyBorder="1"/>
    <xf numFmtId="0" fontId="5" fillId="0" borderId="9" xfId="29" applyFont="1" applyBorder="1"/>
    <xf numFmtId="4" fontId="5" fillId="0" borderId="9" xfId="29" applyNumberFormat="1" applyFont="1" applyBorder="1"/>
    <xf numFmtId="2" fontId="5" fillId="0" borderId="10" xfId="29" applyNumberFormat="1" applyFont="1" applyBorder="1"/>
    <xf numFmtId="4" fontId="5" fillId="0" borderId="0" xfId="29" applyNumberFormat="1" applyFont="1"/>
    <xf numFmtId="2" fontId="5" fillId="0" borderId="0" xfId="29" applyNumberFormat="1" applyFont="1"/>
    <xf numFmtId="0" fontId="5" fillId="0" borderId="1" xfId="30" applyFont="1" applyBorder="1"/>
    <xf numFmtId="0" fontId="5" fillId="0" borderId="2" xfId="30" applyFont="1" applyBorder="1"/>
    <xf numFmtId="0" fontId="6" fillId="0" borderId="2" xfId="30" applyFont="1" applyBorder="1"/>
    <xf numFmtId="4" fontId="5" fillId="0" borderId="2" xfId="30" applyNumberFormat="1" applyFont="1" applyBorder="1"/>
    <xf numFmtId="2" fontId="5" fillId="0" borderId="3" xfId="30" applyNumberFormat="1" applyFont="1" applyBorder="1"/>
    <xf numFmtId="0" fontId="2" fillId="0" borderId="0" xfId="30" applyFont="1"/>
    <xf numFmtId="0" fontId="5" fillId="0" borderId="0" xfId="30" applyFont="1"/>
    <xf numFmtId="0" fontId="6" fillId="0" borderId="0" xfId="30" applyFont="1" applyBorder="1"/>
    <xf numFmtId="0" fontId="6" fillId="0" borderId="0" xfId="30" applyFont="1" applyBorder="1" applyAlignment="1">
      <alignment wrapText="1"/>
    </xf>
    <xf numFmtId="0" fontId="6" fillId="0" borderId="0" xfId="30" applyFont="1" applyBorder="1" applyAlignment="1">
      <alignment horizontal="right" wrapText="1"/>
    </xf>
    <xf numFmtId="4" fontId="6" fillId="0" borderId="0" xfId="30" applyNumberFormat="1" applyFont="1" applyBorder="1" applyAlignment="1">
      <alignment horizontal="right" wrapText="1"/>
    </xf>
    <xf numFmtId="2" fontId="6" fillId="0" borderId="4" xfId="30" applyNumberFormat="1" applyFont="1" applyBorder="1" applyAlignment="1">
      <alignment horizontal="right" wrapText="1"/>
    </xf>
    <xf numFmtId="0" fontId="5" fillId="0" borderId="0" xfId="30" applyFont="1" applyBorder="1"/>
    <xf numFmtId="4" fontId="5" fillId="0" borderId="0" xfId="30" applyNumberFormat="1" applyFont="1" applyBorder="1"/>
    <xf numFmtId="2" fontId="5" fillId="0" borderId="4" xfId="30" applyNumberFormat="1" applyFont="1" applyBorder="1"/>
    <xf numFmtId="0" fontId="5" fillId="0" borderId="5" xfId="30" applyFont="1" applyBorder="1"/>
    <xf numFmtId="0" fontId="5" fillId="0" borderId="0" xfId="30" applyFont="1" applyBorder="1" applyAlignment="1">
      <alignment horizontal="right"/>
    </xf>
    <xf numFmtId="4" fontId="6" fillId="0" borderId="6" xfId="30" applyNumberFormat="1" applyFont="1" applyBorder="1"/>
    <xf numFmtId="2" fontId="6" fillId="0" borderId="7" xfId="30" applyNumberFormat="1" applyFont="1" applyBorder="1"/>
    <xf numFmtId="4" fontId="5" fillId="0" borderId="0" xfId="30" applyNumberFormat="1" applyFont="1" applyBorder="1" applyAlignment="1">
      <alignment horizontal="right"/>
    </xf>
    <xf numFmtId="2" fontId="5" fillId="0" borderId="4" xfId="30" applyNumberFormat="1" applyFont="1" applyBorder="1" applyAlignment="1">
      <alignment horizontal="right"/>
    </xf>
    <xf numFmtId="4" fontId="6" fillId="0" borderId="6" xfId="30" applyNumberFormat="1" applyFont="1" applyBorder="1" applyAlignment="1">
      <alignment horizontal="right"/>
    </xf>
    <xf numFmtId="2" fontId="6" fillId="0" borderId="7" xfId="30" applyNumberFormat="1" applyFont="1" applyBorder="1" applyAlignment="1">
      <alignment horizontal="right"/>
    </xf>
    <xf numFmtId="4" fontId="6" fillId="0" borderId="0" xfId="30" applyNumberFormat="1" applyFont="1" applyBorder="1"/>
    <xf numFmtId="2" fontId="6" fillId="0" borderId="4" xfId="30" applyNumberFormat="1" applyFont="1" applyBorder="1"/>
    <xf numFmtId="0" fontId="7" fillId="0" borderId="5" xfId="30" applyFont="1" applyBorder="1"/>
    <xf numFmtId="0" fontId="6" fillId="0" borderId="5" xfId="30" applyFont="1" applyBorder="1"/>
    <xf numFmtId="43" fontId="5" fillId="0" borderId="0" xfId="2" applyFont="1" applyBorder="1"/>
    <xf numFmtId="0" fontId="5" fillId="0" borderId="8" xfId="30" applyFont="1" applyBorder="1"/>
    <xf numFmtId="0" fontId="5" fillId="0" borderId="9" xfId="30" applyFont="1" applyBorder="1"/>
    <xf numFmtId="4" fontId="5" fillId="0" borderId="9" xfId="30" applyNumberFormat="1" applyFont="1" applyBorder="1"/>
    <xf numFmtId="2" fontId="5" fillId="0" borderId="10" xfId="30" applyNumberFormat="1" applyFont="1" applyBorder="1"/>
    <xf numFmtId="4" fontId="5" fillId="0" borderId="0" xfId="30" applyNumberFormat="1" applyFont="1"/>
    <xf numFmtId="2" fontId="5" fillId="0" borderId="0" xfId="30" applyNumberFormat="1" applyFont="1"/>
    <xf numFmtId="0" fontId="8" fillId="0" borderId="1" xfId="31" applyFont="1" applyBorder="1"/>
    <xf numFmtId="0" fontId="8" fillId="0" borderId="2" xfId="31" applyFont="1" applyBorder="1"/>
    <xf numFmtId="0" fontId="9" fillId="0" borderId="2" xfId="31" applyFont="1" applyBorder="1"/>
    <xf numFmtId="4" fontId="8" fillId="0" borderId="2" xfId="31" applyNumberFormat="1" applyFont="1" applyBorder="1"/>
    <xf numFmtId="2" fontId="8" fillId="0" borderId="3" xfId="31" applyNumberFormat="1" applyFont="1" applyBorder="1"/>
    <xf numFmtId="0" fontId="8" fillId="0" borderId="0" xfId="31" applyFont="1"/>
    <xf numFmtId="0" fontId="9" fillId="0" borderId="0" xfId="31" applyFont="1" applyBorder="1" applyAlignment="1">
      <alignment horizontal="center"/>
    </xf>
    <xf numFmtId="0" fontId="9" fillId="0" borderId="0" xfId="31" applyFont="1" applyBorder="1" applyAlignment="1">
      <alignment horizontal="center" wrapText="1"/>
    </xf>
    <xf numFmtId="4" fontId="9" fillId="0" borderId="0" xfId="31" applyNumberFormat="1" applyFont="1" applyBorder="1" applyAlignment="1">
      <alignment horizontal="center" wrapText="1"/>
    </xf>
    <xf numFmtId="2" fontId="9" fillId="0" borderId="4" xfId="31" applyNumberFormat="1" applyFont="1" applyBorder="1" applyAlignment="1">
      <alignment horizontal="center" wrapText="1"/>
    </xf>
    <xf numFmtId="0" fontId="8" fillId="0" borderId="0" xfId="31" applyFont="1" applyBorder="1"/>
    <xf numFmtId="4" fontId="8" fillId="0" borderId="0" xfId="31" applyNumberFormat="1" applyFont="1" applyBorder="1"/>
    <xf numFmtId="2" fontId="8" fillId="0" borderId="4" xfId="31" applyNumberFormat="1" applyFont="1" applyBorder="1"/>
    <xf numFmtId="0" fontId="8" fillId="0" borderId="5" xfId="31" applyFont="1" applyBorder="1"/>
    <xf numFmtId="0" fontId="8" fillId="0" borderId="0" xfId="31" applyFont="1" applyBorder="1" applyAlignment="1">
      <alignment horizontal="right"/>
    </xf>
    <xf numFmtId="0" fontId="9" fillId="0" borderId="0" xfId="31" applyFont="1" applyBorder="1"/>
    <xf numFmtId="4" fontId="9" fillId="0" borderId="6" xfId="31" applyNumberFormat="1" applyFont="1" applyBorder="1" applyAlignment="1">
      <alignment horizontal="right"/>
    </xf>
    <xf numFmtId="2" fontId="9" fillId="0" borderId="7" xfId="31" applyNumberFormat="1" applyFont="1" applyBorder="1" applyAlignment="1">
      <alignment horizontal="right"/>
    </xf>
    <xf numFmtId="4" fontId="9" fillId="0" borderId="6" xfId="31" applyNumberFormat="1" applyFont="1" applyBorder="1"/>
    <xf numFmtId="2" fontId="9" fillId="0" borderId="7" xfId="31" applyNumberFormat="1" applyFont="1" applyBorder="1"/>
    <xf numFmtId="4" fontId="9" fillId="0" borderId="0" xfId="31" applyNumberFormat="1" applyFont="1" applyBorder="1"/>
    <xf numFmtId="2" fontId="9" fillId="0" borderId="4" xfId="31" applyNumberFormat="1" applyFont="1" applyBorder="1"/>
    <xf numFmtId="0" fontId="10" fillId="0" borderId="5" xfId="31" applyFont="1" applyBorder="1"/>
    <xf numFmtId="0" fontId="9" fillId="0" borderId="5" xfId="31" applyFont="1" applyBorder="1"/>
    <xf numFmtId="0" fontId="8" fillId="0" borderId="8" xfId="31" applyFont="1" applyBorder="1"/>
    <xf numFmtId="0" fontId="8" fillId="0" borderId="9" xfId="31" applyFont="1" applyBorder="1"/>
    <xf numFmtId="4" fontId="8" fillId="0" borderId="9" xfId="31" applyNumberFormat="1" applyFont="1" applyBorder="1"/>
    <xf numFmtId="2" fontId="8" fillId="0" borderId="10" xfId="31" applyNumberFormat="1" applyFont="1" applyBorder="1"/>
    <xf numFmtId="4" fontId="8" fillId="0" borderId="0" xfId="31" applyNumberFormat="1" applyFont="1"/>
    <xf numFmtId="2" fontId="8" fillId="0" borderId="0" xfId="31" applyNumberFormat="1" applyFont="1"/>
    <xf numFmtId="0" fontId="5" fillId="0" borderId="1" xfId="32" applyFont="1" applyBorder="1"/>
    <xf numFmtId="0" fontId="5" fillId="0" borderId="2" xfId="32" applyFont="1" applyBorder="1"/>
    <xf numFmtId="0" fontId="6" fillId="0" borderId="2" xfId="32" applyFont="1" applyBorder="1"/>
    <xf numFmtId="4" fontId="5" fillId="0" borderId="2" xfId="32" applyNumberFormat="1" applyFont="1" applyBorder="1"/>
    <xf numFmtId="2" fontId="5" fillId="0" borderId="3" xfId="32" applyNumberFormat="1" applyFont="1" applyBorder="1"/>
    <xf numFmtId="0" fontId="2" fillId="0" borderId="0" xfId="32" applyFont="1"/>
    <xf numFmtId="0" fontId="5" fillId="0" borderId="0" xfId="32" applyFont="1"/>
    <xf numFmtId="0" fontId="6" fillId="0" borderId="0" xfId="32" applyFont="1" applyBorder="1"/>
    <xf numFmtId="0" fontId="6" fillId="0" borderId="0" xfId="32" applyFont="1" applyBorder="1" applyAlignment="1">
      <alignment wrapText="1"/>
    </xf>
    <xf numFmtId="0" fontId="6" fillId="0" borderId="0" xfId="32" applyFont="1" applyBorder="1" applyAlignment="1">
      <alignment horizontal="right" wrapText="1"/>
    </xf>
    <xf numFmtId="4" fontId="6" fillId="0" borderId="0" xfId="32" applyNumberFormat="1" applyFont="1" applyBorder="1" applyAlignment="1">
      <alignment horizontal="right" wrapText="1"/>
    </xf>
    <xf numFmtId="2" fontId="6" fillId="0" borderId="4" xfId="32" applyNumberFormat="1" applyFont="1" applyBorder="1" applyAlignment="1">
      <alignment horizontal="right" wrapText="1"/>
    </xf>
    <xf numFmtId="0" fontId="5" fillId="0" borderId="0" xfId="32" applyFont="1" applyBorder="1"/>
    <xf numFmtId="4" fontId="5" fillId="0" borderId="0" xfId="32" applyNumberFormat="1" applyFont="1" applyBorder="1"/>
    <xf numFmtId="2" fontId="5" fillId="0" borderId="4" xfId="32" applyNumberFormat="1" applyFont="1" applyBorder="1"/>
    <xf numFmtId="0" fontId="5" fillId="0" borderId="5" xfId="32" applyFont="1" applyBorder="1"/>
    <xf numFmtId="4" fontId="6" fillId="0" borderId="6" xfId="32" applyNumberFormat="1" applyFont="1" applyBorder="1" applyAlignment="1">
      <alignment horizontal="right"/>
    </xf>
    <xf numFmtId="2" fontId="6" fillId="0" borderId="7" xfId="32" applyNumberFormat="1" applyFont="1" applyBorder="1" applyAlignment="1">
      <alignment horizontal="right"/>
    </xf>
    <xf numFmtId="4" fontId="6" fillId="0" borderId="0" xfId="32" applyNumberFormat="1" applyFont="1" applyBorder="1" applyAlignment="1">
      <alignment horizontal="right"/>
    </xf>
    <xf numFmtId="2" fontId="6" fillId="0" borderId="4" xfId="32" applyNumberFormat="1" applyFont="1" applyBorder="1" applyAlignment="1">
      <alignment horizontal="right"/>
    </xf>
    <xf numFmtId="4" fontId="6" fillId="0" borderId="6" xfId="32" applyNumberFormat="1" applyFont="1" applyBorder="1"/>
    <xf numFmtId="2" fontId="6" fillId="0" borderId="7" xfId="32" applyNumberFormat="1" applyFont="1" applyBorder="1"/>
    <xf numFmtId="0" fontId="7" fillId="0" borderId="5" xfId="32" applyFont="1" applyBorder="1"/>
    <xf numFmtId="4" fontId="6" fillId="0" borderId="0" xfId="32" applyNumberFormat="1" applyFont="1" applyBorder="1"/>
    <xf numFmtId="2" fontId="6" fillId="0" borderId="4" xfId="32" applyNumberFormat="1" applyFont="1" applyBorder="1"/>
    <xf numFmtId="0" fontId="6" fillId="0" borderId="5" xfId="32" applyFont="1" applyBorder="1"/>
    <xf numFmtId="0" fontId="5" fillId="0" borderId="8" xfId="32" applyFont="1" applyBorder="1"/>
    <xf numFmtId="0" fontId="5" fillId="0" borderId="9" xfId="32" applyFont="1" applyBorder="1"/>
    <xf numFmtId="4" fontId="5" fillId="0" borderId="9" xfId="32" applyNumberFormat="1" applyFont="1" applyBorder="1"/>
    <xf numFmtId="2" fontId="5" fillId="0" borderId="10" xfId="32" applyNumberFormat="1" applyFont="1" applyBorder="1"/>
    <xf numFmtId="4" fontId="5" fillId="0" borderId="0" xfId="32" applyNumberFormat="1" applyFont="1"/>
    <xf numFmtId="2" fontId="5" fillId="0" borderId="0" xfId="32" applyNumberFormat="1" applyFont="1"/>
    <xf numFmtId="0" fontId="8" fillId="0" borderId="1" xfId="33" applyFont="1" applyBorder="1"/>
    <xf numFmtId="0" fontId="8" fillId="0" borderId="2" xfId="33" applyFont="1" applyBorder="1"/>
    <xf numFmtId="0" fontId="9" fillId="0" borderId="2" xfId="33" applyFont="1" applyBorder="1"/>
    <xf numFmtId="4" fontId="8" fillId="0" borderId="2" xfId="33" applyNumberFormat="1" applyFont="1" applyBorder="1"/>
    <xf numFmtId="2" fontId="8" fillId="0" borderId="3" xfId="33" applyNumberFormat="1" applyFont="1" applyBorder="1"/>
    <xf numFmtId="0" fontId="8" fillId="0" borderId="0" xfId="33" applyFont="1"/>
    <xf numFmtId="0" fontId="9" fillId="0" borderId="0" xfId="33" applyFont="1" applyBorder="1" applyAlignment="1">
      <alignment horizontal="center"/>
    </xf>
    <xf numFmtId="0" fontId="9" fillId="0" borderId="0" xfId="33" applyFont="1" applyBorder="1" applyAlignment="1">
      <alignment horizontal="center" wrapText="1"/>
    </xf>
    <xf numFmtId="4" fontId="9" fillId="0" borderId="0" xfId="33" applyNumberFormat="1" applyFont="1" applyBorder="1" applyAlignment="1">
      <alignment horizontal="center" wrapText="1"/>
    </xf>
    <xf numFmtId="2" fontId="9" fillId="0" borderId="4" xfId="33" applyNumberFormat="1" applyFont="1" applyBorder="1" applyAlignment="1">
      <alignment horizontal="center" wrapText="1"/>
    </xf>
    <xf numFmtId="0" fontId="8" fillId="0" borderId="0" xfId="33" applyFont="1" applyBorder="1"/>
    <xf numFmtId="4" fontId="8" fillId="0" borderId="0" xfId="33" applyNumberFormat="1" applyFont="1" applyBorder="1"/>
    <xf numFmtId="2" fontId="8" fillId="0" borderId="4" xfId="33" applyNumberFormat="1" applyFont="1" applyBorder="1"/>
    <xf numFmtId="0" fontId="8" fillId="0" borderId="5" xfId="33" applyFont="1" applyBorder="1"/>
    <xf numFmtId="10" fontId="8" fillId="0" borderId="0" xfId="33" applyNumberFormat="1" applyFont="1" applyBorder="1" applyAlignment="1">
      <alignment horizontal="right"/>
    </xf>
    <xf numFmtId="0" fontId="9" fillId="0" borderId="0" xfId="33" applyFont="1" applyBorder="1"/>
    <xf numFmtId="4" fontId="9" fillId="0" borderId="6" xfId="33" applyNumberFormat="1" applyFont="1" applyBorder="1"/>
    <xf numFmtId="2" fontId="9" fillId="0" borderId="7" xfId="33" applyNumberFormat="1" applyFont="1" applyBorder="1"/>
    <xf numFmtId="0" fontId="8" fillId="0" borderId="0" xfId="33" applyFont="1" applyBorder="1" applyAlignment="1">
      <alignment horizontal="right"/>
    </xf>
    <xf numFmtId="0" fontId="10" fillId="0" borderId="5" xfId="33" applyFont="1" applyBorder="1"/>
    <xf numFmtId="4" fontId="9" fillId="0" borderId="0" xfId="33" applyNumberFormat="1" applyFont="1" applyBorder="1"/>
    <xf numFmtId="2" fontId="9" fillId="0" borderId="4" xfId="33" applyNumberFormat="1" applyFont="1" applyBorder="1"/>
    <xf numFmtId="0" fontId="9" fillId="0" borderId="5" xfId="33" applyFont="1" applyBorder="1"/>
    <xf numFmtId="0" fontId="8" fillId="0" borderId="8" xfId="33" applyFont="1" applyBorder="1"/>
    <xf numFmtId="0" fontId="8" fillId="0" borderId="9" xfId="33" applyFont="1" applyBorder="1"/>
    <xf numFmtId="4" fontId="8" fillId="0" borderId="9" xfId="33" applyNumberFormat="1" applyFont="1" applyBorder="1"/>
    <xf numFmtId="2" fontId="8" fillId="0" borderId="10" xfId="33" applyNumberFormat="1" applyFont="1" applyBorder="1"/>
    <xf numFmtId="4" fontId="8" fillId="0" borderId="0" xfId="33" applyNumberFormat="1" applyFont="1"/>
    <xf numFmtId="2" fontId="8" fillId="0" borderId="0" xfId="33" applyNumberFormat="1" applyFont="1"/>
    <xf numFmtId="0" fontId="5" fillId="0" borderId="1" xfId="34" applyFont="1" applyBorder="1"/>
    <xf numFmtId="0" fontId="5" fillId="0" borderId="2" xfId="34" applyFont="1" applyBorder="1"/>
    <xf numFmtId="0" fontId="6" fillId="0" borderId="2" xfId="34" applyFont="1" applyBorder="1"/>
    <xf numFmtId="4" fontId="5" fillId="0" borderId="2" xfId="34" applyNumberFormat="1" applyFont="1" applyBorder="1"/>
    <xf numFmtId="2" fontId="5" fillId="0" borderId="3" xfId="34" applyNumberFormat="1" applyFont="1" applyBorder="1"/>
    <xf numFmtId="0" fontId="5" fillId="0" borderId="0" xfId="34" applyFont="1"/>
    <xf numFmtId="0" fontId="6" fillId="0" borderId="0" xfId="34" applyFont="1" applyBorder="1"/>
    <xf numFmtId="0" fontId="6" fillId="0" borderId="0" xfId="34" applyFont="1" applyBorder="1" applyAlignment="1">
      <alignment wrapText="1"/>
    </xf>
    <xf numFmtId="0" fontId="6" fillId="0" borderId="0" xfId="34" applyFont="1" applyBorder="1" applyAlignment="1">
      <alignment horizontal="right" wrapText="1"/>
    </xf>
    <xf numFmtId="4" fontId="6" fillId="0" borderId="0" xfId="34" applyNumberFormat="1" applyFont="1" applyBorder="1" applyAlignment="1">
      <alignment horizontal="right" wrapText="1"/>
    </xf>
    <xf numFmtId="2" fontId="6" fillId="0" borderId="4" xfId="34" applyNumberFormat="1" applyFont="1" applyBorder="1" applyAlignment="1">
      <alignment horizontal="right" wrapText="1"/>
    </xf>
    <xf numFmtId="0" fontId="5" fillId="0" borderId="0" xfId="34" applyFont="1" applyBorder="1"/>
    <xf numFmtId="4" fontId="5" fillId="0" borderId="0" xfId="34" applyNumberFormat="1" applyFont="1" applyBorder="1"/>
    <xf numFmtId="2" fontId="5" fillId="0" borderId="4" xfId="34" applyNumberFormat="1" applyFont="1" applyBorder="1"/>
    <xf numFmtId="0" fontId="5" fillId="0" borderId="5" xfId="34" applyFont="1" applyBorder="1"/>
    <xf numFmtId="0" fontId="5" fillId="0" borderId="0" xfId="34" applyFont="1" applyBorder="1" applyAlignment="1">
      <alignment horizontal="right"/>
    </xf>
    <xf numFmtId="4" fontId="6" fillId="0" borderId="6" xfId="34" applyNumberFormat="1" applyFont="1" applyBorder="1" applyAlignment="1">
      <alignment horizontal="right"/>
    </xf>
    <xf numFmtId="2" fontId="6" fillId="0" borderId="7" xfId="34" applyNumberFormat="1" applyFont="1" applyBorder="1" applyAlignment="1">
      <alignment horizontal="right"/>
    </xf>
    <xf numFmtId="4" fontId="6" fillId="0" borderId="6" xfId="34" applyNumberFormat="1" applyFont="1" applyBorder="1"/>
    <xf numFmtId="2" fontId="6" fillId="0" borderId="7" xfId="34" applyNumberFormat="1" applyFont="1" applyBorder="1"/>
    <xf numFmtId="0" fontId="2" fillId="0" borderId="0" xfId="34"/>
    <xf numFmtId="0" fontId="7" fillId="0" borderId="5" xfId="34" applyFont="1" applyBorder="1"/>
    <xf numFmtId="4" fontId="6" fillId="0" borderId="0" xfId="34" applyNumberFormat="1" applyFont="1" applyBorder="1"/>
    <xf numFmtId="2" fontId="6" fillId="0" borderId="4" xfId="34" applyNumberFormat="1" applyFont="1" applyBorder="1"/>
    <xf numFmtId="0" fontId="6" fillId="0" borderId="5" xfId="34" applyFont="1" applyBorder="1"/>
    <xf numFmtId="0" fontId="5" fillId="0" borderId="8" xfId="34" applyFont="1" applyBorder="1"/>
    <xf numFmtId="0" fontId="5" fillId="0" borderId="9" xfId="34" applyFont="1" applyBorder="1"/>
    <xf numFmtId="4" fontId="5" fillId="0" borderId="9" xfId="34" applyNumberFormat="1" applyFont="1" applyBorder="1"/>
    <xf numFmtId="2" fontId="5" fillId="0" borderId="10" xfId="34" applyNumberFormat="1" applyFont="1" applyBorder="1"/>
    <xf numFmtId="4" fontId="5" fillId="0" borderId="0" xfId="34" applyNumberFormat="1" applyFont="1"/>
    <xf numFmtId="2" fontId="5" fillId="0" borderId="0" xfId="34" applyNumberFormat="1" applyFont="1"/>
    <xf numFmtId="0" fontId="5" fillId="0" borderId="1" xfId="36" applyFont="1" applyBorder="1"/>
    <xf numFmtId="0" fontId="5" fillId="0" borderId="2" xfId="36" applyFont="1" applyBorder="1"/>
    <xf numFmtId="0" fontId="6" fillId="0" borderId="2" xfId="36" applyFont="1" applyBorder="1"/>
    <xf numFmtId="4" fontId="5" fillId="0" borderId="2" xfId="36" applyNumberFormat="1" applyFont="1" applyBorder="1"/>
    <xf numFmtId="2" fontId="5" fillId="0" borderId="3" xfId="36" applyNumberFormat="1" applyFont="1" applyBorder="1"/>
    <xf numFmtId="0" fontId="2" fillId="0" borderId="0" xfId="36"/>
    <xf numFmtId="0" fontId="5" fillId="0" borderId="0" xfId="36" applyFont="1"/>
    <xf numFmtId="0" fontId="6" fillId="0" borderId="0" xfId="36" applyFont="1" applyBorder="1"/>
    <xf numFmtId="0" fontId="6" fillId="0" borderId="0" xfId="36" applyFont="1" applyBorder="1" applyAlignment="1">
      <alignment wrapText="1"/>
    </xf>
    <xf numFmtId="0" fontId="6" fillId="0" borderId="0" xfId="36" applyFont="1" applyBorder="1" applyAlignment="1">
      <alignment horizontal="right" wrapText="1"/>
    </xf>
    <xf numFmtId="4" fontId="6" fillId="0" borderId="0" xfId="36" applyNumberFormat="1" applyFont="1" applyBorder="1" applyAlignment="1">
      <alignment horizontal="right" wrapText="1"/>
    </xf>
    <xf numFmtId="2" fontId="6" fillId="0" borderId="4" xfId="36" applyNumberFormat="1" applyFont="1" applyBorder="1" applyAlignment="1">
      <alignment horizontal="right" wrapText="1"/>
    </xf>
    <xf numFmtId="0" fontId="5" fillId="0" borderId="0" xfId="36" applyFont="1" applyBorder="1"/>
    <xf numFmtId="4" fontId="5" fillId="0" borderId="0" xfId="36" applyNumberFormat="1" applyFont="1" applyBorder="1"/>
    <xf numFmtId="2" fontId="5" fillId="0" borderId="4" xfId="36" applyNumberFormat="1" applyFont="1" applyBorder="1"/>
    <xf numFmtId="0" fontId="5" fillId="0" borderId="5" xfId="36" applyFont="1" applyBorder="1"/>
    <xf numFmtId="0" fontId="5" fillId="0" borderId="0" xfId="36" applyFont="1" applyBorder="1" applyAlignment="1">
      <alignment horizontal="right"/>
    </xf>
    <xf numFmtId="4" fontId="6" fillId="0" borderId="6" xfId="36" applyNumberFormat="1" applyFont="1" applyBorder="1"/>
    <xf numFmtId="2" fontId="6" fillId="0" borderId="7" xfId="36" applyNumberFormat="1" applyFont="1" applyBorder="1"/>
    <xf numFmtId="0" fontId="7" fillId="0" borderId="5" xfId="36" applyFont="1" applyBorder="1"/>
    <xf numFmtId="4" fontId="6" fillId="0" borderId="0" xfId="36" applyNumberFormat="1" applyFont="1" applyBorder="1"/>
    <xf numFmtId="2" fontId="6" fillId="0" borderId="4" xfId="36" applyNumberFormat="1" applyFont="1" applyBorder="1"/>
    <xf numFmtId="0" fontId="6" fillId="0" borderId="5" xfId="36" applyFont="1" applyBorder="1"/>
    <xf numFmtId="0" fontId="5" fillId="0" borderId="8" xfId="36" applyFont="1" applyBorder="1"/>
    <xf numFmtId="0" fontId="5" fillId="0" borderId="9" xfId="36" applyFont="1" applyBorder="1"/>
    <xf numFmtId="4" fontId="5" fillId="0" borderId="9" xfId="36" applyNumberFormat="1" applyFont="1" applyBorder="1"/>
    <xf numFmtId="2" fontId="5" fillId="0" borderId="10" xfId="36" applyNumberFormat="1" applyFont="1" applyBorder="1"/>
    <xf numFmtId="4" fontId="5" fillId="0" borderId="0" xfId="36" applyNumberFormat="1" applyFont="1"/>
    <xf numFmtId="2" fontId="5" fillId="0" borderId="0" xfId="36" applyNumberFormat="1" applyFont="1"/>
    <xf numFmtId="0" fontId="8" fillId="0" borderId="1" xfId="37" applyFont="1" applyBorder="1"/>
    <xf numFmtId="0" fontId="8" fillId="0" borderId="2" xfId="37" applyFont="1" applyBorder="1"/>
    <xf numFmtId="0" fontId="9" fillId="0" borderId="2" xfId="37" applyFont="1" applyBorder="1"/>
    <xf numFmtId="4" fontId="8" fillId="0" borderId="2" xfId="37" applyNumberFormat="1" applyFont="1" applyBorder="1"/>
    <xf numFmtId="2" fontId="8" fillId="0" borderId="3" xfId="37" applyNumberFormat="1" applyFont="1" applyBorder="1"/>
    <xf numFmtId="0" fontId="8" fillId="0" borderId="0" xfId="37" applyFont="1"/>
    <xf numFmtId="0" fontId="9" fillId="0" borderId="0" xfId="37" applyFont="1" applyBorder="1" applyAlignment="1">
      <alignment horizontal="center"/>
    </xf>
    <xf numFmtId="0" fontId="9" fillId="0" borderId="0" xfId="37" applyFont="1" applyBorder="1" applyAlignment="1">
      <alignment horizontal="center" wrapText="1"/>
    </xf>
    <xf numFmtId="4" fontId="9" fillId="0" borderId="0" xfId="37" applyNumberFormat="1" applyFont="1" applyBorder="1" applyAlignment="1">
      <alignment horizontal="center" wrapText="1"/>
    </xf>
    <xf numFmtId="2" fontId="9" fillId="0" borderId="4" xfId="37" applyNumberFormat="1" applyFont="1" applyBorder="1" applyAlignment="1">
      <alignment horizontal="center" wrapText="1"/>
    </xf>
    <xf numFmtId="0" fontId="8" fillId="0" borderId="0" xfId="37" applyFont="1" applyBorder="1"/>
    <xf numFmtId="4" fontId="8" fillId="0" borderId="0" xfId="37" applyNumberFormat="1" applyFont="1" applyBorder="1"/>
    <xf numFmtId="2" fontId="8" fillId="0" borderId="4" xfId="37" applyNumberFormat="1" applyFont="1" applyBorder="1"/>
    <xf numFmtId="0" fontId="8" fillId="0" borderId="5" xfId="37" applyFont="1" applyBorder="1"/>
    <xf numFmtId="0" fontId="8" fillId="0" borderId="0" xfId="37" applyFont="1" applyBorder="1" applyAlignment="1">
      <alignment horizontal="right"/>
    </xf>
    <xf numFmtId="0" fontId="9" fillId="0" borderId="0" xfId="37" applyFont="1" applyBorder="1"/>
    <xf numFmtId="4" fontId="9" fillId="0" borderId="6" xfId="37" applyNumberFormat="1" applyFont="1" applyBorder="1"/>
    <xf numFmtId="2" fontId="9" fillId="0" borderId="7" xfId="37" applyNumberFormat="1" applyFont="1" applyBorder="1"/>
    <xf numFmtId="0" fontId="10" fillId="0" borderId="5" xfId="37" applyFont="1" applyBorder="1"/>
    <xf numFmtId="4" fontId="9" fillId="0" borderId="0" xfId="37" applyNumberFormat="1" applyFont="1" applyBorder="1"/>
    <xf numFmtId="2" fontId="9" fillId="0" borderId="4" xfId="37" applyNumberFormat="1" applyFont="1" applyBorder="1"/>
    <xf numFmtId="0" fontId="9" fillId="0" borderId="5" xfId="37" applyFont="1" applyBorder="1"/>
    <xf numFmtId="0" fontId="8" fillId="0" borderId="8" xfId="37" applyFont="1" applyBorder="1"/>
    <xf numFmtId="0" fontId="8" fillId="0" borderId="9" xfId="37" applyFont="1" applyBorder="1"/>
    <xf numFmtId="4" fontId="8" fillId="0" borderId="9" xfId="37" applyNumberFormat="1" applyFont="1" applyBorder="1"/>
    <xf numFmtId="2" fontId="8" fillId="0" borderId="10" xfId="37" applyNumberFormat="1" applyFont="1" applyBorder="1"/>
    <xf numFmtId="4" fontId="8" fillId="0" borderId="0" xfId="37" applyNumberFormat="1" applyFont="1"/>
    <xf numFmtId="2" fontId="8" fillId="0" borderId="0" xfId="37" applyNumberFormat="1" applyFont="1"/>
    <xf numFmtId="0" fontId="8" fillId="0" borderId="1" xfId="38" applyFont="1" applyBorder="1"/>
    <xf numFmtId="0" fontId="8" fillId="0" borderId="2" xfId="38" applyFont="1" applyBorder="1"/>
    <xf numFmtId="0" fontId="9" fillId="0" borderId="2" xfId="38" applyFont="1" applyBorder="1"/>
    <xf numFmtId="4" fontId="8" fillId="0" borderId="2" xfId="38" applyNumberFormat="1" applyFont="1" applyBorder="1"/>
    <xf numFmtId="2" fontId="8" fillId="0" borderId="3" xfId="38" applyNumberFormat="1" applyFont="1" applyBorder="1"/>
    <xf numFmtId="0" fontId="8" fillId="0" borderId="0" xfId="38" applyFont="1"/>
    <xf numFmtId="0" fontId="9" fillId="0" borderId="0" xfId="38" applyFont="1" applyBorder="1" applyAlignment="1">
      <alignment horizontal="center"/>
    </xf>
    <xf numFmtId="0" fontId="9" fillId="0" borderId="0" xfId="38" applyFont="1" applyBorder="1" applyAlignment="1">
      <alignment horizontal="center" wrapText="1"/>
    </xf>
    <xf numFmtId="4" fontId="9" fillId="0" borderId="0" xfId="38" applyNumberFormat="1" applyFont="1" applyBorder="1" applyAlignment="1">
      <alignment horizontal="center" wrapText="1"/>
    </xf>
    <xf numFmtId="2" fontId="9" fillId="0" borderId="4" xfId="38" applyNumberFormat="1" applyFont="1" applyBorder="1" applyAlignment="1">
      <alignment horizontal="center" wrapText="1"/>
    </xf>
    <xf numFmtId="0" fontId="8" fillId="0" borderId="0" xfId="38" applyFont="1" applyBorder="1"/>
    <xf numFmtId="4" fontId="8" fillId="0" borderId="0" xfId="38" applyNumberFormat="1" applyFont="1" applyBorder="1"/>
    <xf numFmtId="2" fontId="8" fillId="0" borderId="4" xfId="38" applyNumberFormat="1" applyFont="1" applyBorder="1"/>
    <xf numFmtId="0" fontId="8" fillId="0" borderId="5" xfId="38" applyFont="1" applyBorder="1"/>
    <xf numFmtId="0" fontId="8" fillId="0" borderId="0" xfId="38" applyFont="1" applyBorder="1" applyAlignment="1">
      <alignment horizontal="right"/>
    </xf>
    <xf numFmtId="0" fontId="9" fillId="0" borderId="0" xfId="38" applyFont="1" applyBorder="1"/>
    <xf numFmtId="4" fontId="9" fillId="0" borderId="6" xfId="38" applyNumberFormat="1" applyFont="1" applyBorder="1"/>
    <xf numFmtId="2" fontId="9" fillId="0" borderId="7" xfId="38" applyNumberFormat="1" applyFont="1" applyBorder="1"/>
    <xf numFmtId="0" fontId="10" fillId="0" borderId="5" xfId="38" applyFont="1" applyBorder="1"/>
    <xf numFmtId="4" fontId="9" fillId="0" borderId="0" xfId="38" applyNumberFormat="1" applyFont="1" applyBorder="1"/>
    <xf numFmtId="2" fontId="9" fillId="0" borderId="4" xfId="38" applyNumberFormat="1" applyFont="1" applyBorder="1"/>
    <xf numFmtId="0" fontId="9" fillId="0" borderId="5" xfId="38" applyFont="1" applyBorder="1"/>
    <xf numFmtId="0" fontId="8" fillId="0" borderId="8" xfId="38" applyFont="1" applyBorder="1"/>
    <xf numFmtId="0" fontId="8" fillId="0" borderId="9" xfId="38" applyFont="1" applyBorder="1"/>
    <xf numFmtId="4" fontId="8" fillId="0" borderId="9" xfId="38" applyNumberFormat="1" applyFont="1" applyBorder="1"/>
    <xf numFmtId="2" fontId="8" fillId="0" borderId="10" xfId="38" applyNumberFormat="1" applyFont="1" applyBorder="1"/>
    <xf numFmtId="4" fontId="8" fillId="0" borderId="0" xfId="38" applyNumberFormat="1" applyFont="1"/>
    <xf numFmtId="2" fontId="8" fillId="0" borderId="0" xfId="38" applyNumberFormat="1" applyFont="1"/>
    <xf numFmtId="0" fontId="8" fillId="0" borderId="1" xfId="39" applyFont="1" applyBorder="1"/>
    <xf numFmtId="0" fontId="8" fillId="0" borderId="2" xfId="39" applyFont="1" applyBorder="1"/>
    <xf numFmtId="0" fontId="9" fillId="0" borderId="2" xfId="39" applyFont="1" applyBorder="1"/>
    <xf numFmtId="4" fontId="8" fillId="0" borderId="2" xfId="39" applyNumberFormat="1" applyFont="1" applyBorder="1"/>
    <xf numFmtId="2" fontId="8" fillId="0" borderId="3" xfId="39" applyNumberFormat="1" applyFont="1" applyBorder="1"/>
    <xf numFmtId="0" fontId="8" fillId="0" borderId="0" xfId="39" applyFont="1"/>
    <xf numFmtId="0" fontId="9" fillId="0" borderId="0" xfId="39" applyFont="1" applyBorder="1" applyAlignment="1">
      <alignment horizontal="center"/>
    </xf>
    <xf numFmtId="0" fontId="9" fillId="0" borderId="0" xfId="39" applyFont="1" applyBorder="1" applyAlignment="1">
      <alignment horizontal="center" wrapText="1"/>
    </xf>
    <xf numFmtId="4" fontId="9" fillId="0" borderId="0" xfId="39" applyNumberFormat="1" applyFont="1" applyBorder="1" applyAlignment="1">
      <alignment horizontal="center" wrapText="1"/>
    </xf>
    <xf numFmtId="2" fontId="9" fillId="0" borderId="4" xfId="39" applyNumberFormat="1" applyFont="1" applyBorder="1" applyAlignment="1">
      <alignment horizontal="center" wrapText="1"/>
    </xf>
    <xf numFmtId="0" fontId="8" fillId="0" borderId="0" xfId="39" applyFont="1" applyBorder="1"/>
    <xf numFmtId="4" fontId="8" fillId="0" borderId="0" xfId="39" applyNumberFormat="1" applyFont="1" applyBorder="1"/>
    <xf numFmtId="2" fontId="8" fillId="0" borderId="4" xfId="39" applyNumberFormat="1" applyFont="1" applyBorder="1"/>
    <xf numFmtId="0" fontId="8" fillId="0" borderId="5" xfId="39" applyFont="1" applyBorder="1"/>
    <xf numFmtId="0" fontId="8" fillId="0" borderId="0" xfId="39" applyFont="1" applyBorder="1" applyAlignment="1">
      <alignment horizontal="right"/>
    </xf>
    <xf numFmtId="0" fontId="9" fillId="0" borderId="0" xfId="39" applyFont="1" applyBorder="1"/>
    <xf numFmtId="4" fontId="9" fillId="0" borderId="6" xfId="39" applyNumberFormat="1" applyFont="1" applyBorder="1"/>
    <xf numFmtId="2" fontId="9" fillId="0" borderId="7" xfId="39" applyNumberFormat="1" applyFont="1" applyBorder="1"/>
    <xf numFmtId="0" fontId="10" fillId="0" borderId="5" xfId="39" applyFont="1" applyBorder="1"/>
    <xf numFmtId="4" fontId="9" fillId="0" borderId="0" xfId="39" applyNumberFormat="1" applyFont="1" applyBorder="1"/>
    <xf numFmtId="2" fontId="9" fillId="0" borderId="4" xfId="39" applyNumberFormat="1" applyFont="1" applyBorder="1"/>
    <xf numFmtId="0" fontId="9" fillId="0" borderId="5" xfId="39" applyFont="1" applyBorder="1"/>
    <xf numFmtId="0" fontId="8" fillId="0" borderId="8" xfId="39" applyFont="1" applyBorder="1"/>
    <xf numFmtId="0" fontId="8" fillId="0" borderId="9" xfId="39" applyFont="1" applyBorder="1"/>
    <xf numFmtId="4" fontId="8" fillId="0" borderId="9" xfId="39" applyNumberFormat="1" applyFont="1" applyBorder="1"/>
    <xf numFmtId="2" fontId="8" fillId="0" borderId="10" xfId="39" applyNumberFormat="1" applyFont="1" applyBorder="1"/>
    <xf numFmtId="4" fontId="8" fillId="0" borderId="0" xfId="39" applyNumberFormat="1" applyFont="1"/>
    <xf numFmtId="2" fontId="8" fillId="0" borderId="0" xfId="39" applyNumberFormat="1" applyFont="1"/>
    <xf numFmtId="0" fontId="8" fillId="0" borderId="1" xfId="40" applyFont="1" applyBorder="1"/>
    <xf numFmtId="0" fontId="8" fillId="0" borderId="2" xfId="40" applyFont="1" applyBorder="1"/>
    <xf numFmtId="0" fontId="9" fillId="0" borderId="2" xfId="40" applyFont="1" applyBorder="1"/>
    <xf numFmtId="4" fontId="8" fillId="0" borderId="2" xfId="40" applyNumberFormat="1" applyFont="1" applyBorder="1"/>
    <xf numFmtId="2" fontId="8" fillId="0" borderId="3" xfId="40" applyNumberFormat="1" applyFont="1" applyBorder="1"/>
    <xf numFmtId="0" fontId="8" fillId="0" borderId="0" xfId="40" applyFont="1"/>
    <xf numFmtId="0" fontId="9" fillId="0" borderId="0" xfId="40" applyFont="1" applyBorder="1" applyAlignment="1">
      <alignment horizontal="center"/>
    </xf>
    <xf numFmtId="0" fontId="9" fillId="0" borderId="0" xfId="40" applyFont="1" applyBorder="1" applyAlignment="1">
      <alignment horizontal="center" wrapText="1"/>
    </xf>
    <xf numFmtId="4" fontId="9" fillId="0" borderId="0" xfId="40" applyNumberFormat="1" applyFont="1" applyBorder="1" applyAlignment="1">
      <alignment horizontal="center" wrapText="1"/>
    </xf>
    <xf numFmtId="2" fontId="9" fillId="0" borderId="4" xfId="40" applyNumberFormat="1" applyFont="1" applyBorder="1" applyAlignment="1">
      <alignment horizontal="center" wrapText="1"/>
    </xf>
    <xf numFmtId="0" fontId="8" fillId="0" borderId="5" xfId="40" applyFont="1" applyBorder="1"/>
    <xf numFmtId="0" fontId="8" fillId="0" borderId="0" xfId="40" applyFont="1" applyBorder="1" applyAlignment="1">
      <alignment horizontal="right"/>
    </xf>
    <xf numFmtId="0" fontId="8" fillId="0" borderId="0" xfId="40" applyFont="1" applyBorder="1"/>
    <xf numFmtId="4" fontId="8" fillId="0" borderId="0" xfId="40" applyNumberFormat="1" applyFont="1" applyBorder="1"/>
    <xf numFmtId="2" fontId="8" fillId="0" borderId="4" xfId="40" applyNumberFormat="1" applyFont="1" applyBorder="1"/>
    <xf numFmtId="0" fontId="9" fillId="0" borderId="0" xfId="40" applyFont="1" applyBorder="1"/>
    <xf numFmtId="4" fontId="9" fillId="0" borderId="6" xfId="40" applyNumberFormat="1" applyFont="1" applyBorder="1"/>
    <xf numFmtId="2" fontId="9" fillId="0" borderId="7" xfId="40" applyNumberFormat="1" applyFont="1" applyBorder="1"/>
    <xf numFmtId="0" fontId="10" fillId="0" borderId="5" xfId="40" applyFont="1" applyBorder="1"/>
    <xf numFmtId="4" fontId="9" fillId="0" borderId="0" xfId="40" applyNumberFormat="1" applyFont="1" applyBorder="1"/>
    <xf numFmtId="2" fontId="9" fillId="0" borderId="4" xfId="40" applyNumberFormat="1" applyFont="1" applyBorder="1"/>
    <xf numFmtId="0" fontId="9" fillId="0" borderId="5" xfId="40" applyFont="1" applyBorder="1"/>
    <xf numFmtId="0" fontId="8" fillId="0" borderId="9" xfId="40" applyFont="1" applyBorder="1"/>
    <xf numFmtId="4" fontId="8" fillId="0" borderId="9" xfId="40" applyNumberFormat="1" applyFont="1" applyBorder="1"/>
    <xf numFmtId="2" fontId="8" fillId="0" borderId="10" xfId="40" applyNumberFormat="1" applyFont="1" applyBorder="1"/>
    <xf numFmtId="4" fontId="8" fillId="0" borderId="0" xfId="40" applyNumberFormat="1" applyFont="1"/>
    <xf numFmtId="2" fontId="8" fillId="0" borderId="0" xfId="40" applyNumberFormat="1" applyFont="1"/>
    <xf numFmtId="0" fontId="8" fillId="0" borderId="1" xfId="41" applyFont="1" applyBorder="1"/>
    <xf numFmtId="0" fontId="8" fillId="0" borderId="2" xfId="41" applyFont="1" applyBorder="1"/>
    <xf numFmtId="0" fontId="9" fillId="0" borderId="2" xfId="41" applyFont="1" applyBorder="1"/>
    <xf numFmtId="4" fontId="8" fillId="0" borderId="2" xfId="41" applyNumberFormat="1" applyFont="1" applyBorder="1"/>
    <xf numFmtId="2" fontId="8" fillId="0" borderId="3" xfId="41" applyNumberFormat="1" applyFont="1" applyBorder="1"/>
    <xf numFmtId="0" fontId="8" fillId="0" borderId="0" xfId="41" applyFont="1"/>
    <xf numFmtId="0" fontId="9" fillId="0" borderId="0" xfId="41" applyFont="1" applyBorder="1" applyAlignment="1">
      <alignment horizontal="center"/>
    </xf>
    <xf numFmtId="0" fontId="9" fillId="0" borderId="0" xfId="41" applyFont="1" applyBorder="1" applyAlignment="1">
      <alignment horizontal="center" wrapText="1"/>
    </xf>
    <xf numFmtId="4" fontId="9" fillId="0" borderId="0" xfId="41" applyNumberFormat="1" applyFont="1" applyBorder="1" applyAlignment="1">
      <alignment horizontal="center" wrapText="1"/>
    </xf>
    <xf numFmtId="2" fontId="9" fillId="0" borderId="4" xfId="41" applyNumberFormat="1" applyFont="1" applyBorder="1" applyAlignment="1">
      <alignment horizontal="center" wrapText="1"/>
    </xf>
    <xf numFmtId="0" fontId="8" fillId="0" borderId="0" xfId="41" applyFont="1" applyBorder="1"/>
    <xf numFmtId="4" fontId="8" fillId="0" borderId="0" xfId="41" applyNumberFormat="1" applyFont="1" applyBorder="1"/>
    <xf numFmtId="2" fontId="8" fillId="0" borderId="4" xfId="41" applyNumberFormat="1" applyFont="1" applyBorder="1"/>
    <xf numFmtId="0" fontId="8" fillId="0" borderId="5" xfId="41" applyFont="1" applyBorder="1"/>
    <xf numFmtId="0" fontId="8" fillId="0" borderId="0" xfId="41" applyFont="1" applyBorder="1" applyAlignment="1">
      <alignment horizontal="right"/>
    </xf>
    <xf numFmtId="0" fontId="9" fillId="0" borderId="0" xfId="41" applyFont="1" applyBorder="1"/>
    <xf numFmtId="4" fontId="9" fillId="0" borderId="6" xfId="41" applyNumberFormat="1" applyFont="1" applyBorder="1"/>
    <xf numFmtId="2" fontId="9" fillId="0" borderId="7" xfId="41" applyNumberFormat="1" applyFont="1" applyBorder="1"/>
    <xf numFmtId="0" fontId="10" fillId="0" borderId="5" xfId="41" applyFont="1" applyBorder="1"/>
    <xf numFmtId="4" fontId="9" fillId="0" borderId="0" xfId="41" applyNumberFormat="1" applyFont="1" applyBorder="1"/>
    <xf numFmtId="2" fontId="9" fillId="0" borderId="4" xfId="41" applyNumberFormat="1" applyFont="1" applyBorder="1"/>
    <xf numFmtId="0" fontId="9" fillId="0" borderId="5" xfId="41" applyFont="1" applyBorder="1"/>
    <xf numFmtId="0" fontId="8" fillId="0" borderId="8" xfId="41" applyFont="1" applyBorder="1"/>
    <xf numFmtId="0" fontId="8" fillId="0" borderId="9" xfId="41" applyFont="1" applyBorder="1"/>
    <xf numFmtId="4" fontId="8" fillId="0" borderId="9" xfId="41" applyNumberFormat="1" applyFont="1" applyBorder="1"/>
    <xf numFmtId="2" fontId="8" fillId="0" borderId="10" xfId="41" applyNumberFormat="1" applyFont="1" applyBorder="1"/>
    <xf numFmtId="4" fontId="8" fillId="0" borderId="0" xfId="41" applyNumberFormat="1" applyFont="1"/>
    <xf numFmtId="2" fontId="8" fillId="0" borderId="0" xfId="41" applyNumberFormat="1" applyFont="1"/>
    <xf numFmtId="0" fontId="8" fillId="0" borderId="1" xfId="42" applyFont="1" applyBorder="1"/>
    <xf numFmtId="0" fontId="8" fillId="0" borderId="2" xfId="42" applyFont="1" applyBorder="1"/>
    <xf numFmtId="0" fontId="9" fillId="0" borderId="2" xfId="42" applyFont="1" applyBorder="1"/>
    <xf numFmtId="4" fontId="8" fillId="0" borderId="2" xfId="42" applyNumberFormat="1" applyFont="1" applyBorder="1"/>
    <xf numFmtId="2" fontId="8" fillId="0" borderId="3" xfId="42" applyNumberFormat="1" applyFont="1" applyBorder="1"/>
    <xf numFmtId="0" fontId="8" fillId="0" borderId="0" xfId="42" applyFont="1"/>
    <xf numFmtId="0" fontId="9" fillId="0" borderId="0" xfId="42" applyFont="1" applyBorder="1" applyAlignment="1">
      <alignment horizontal="center"/>
    </xf>
    <xf numFmtId="0" fontId="9" fillId="0" borderId="0" xfId="42" applyFont="1" applyBorder="1" applyAlignment="1">
      <alignment horizontal="center" wrapText="1"/>
    </xf>
    <xf numFmtId="4" fontId="9" fillId="0" borderId="0" xfId="42" applyNumberFormat="1" applyFont="1" applyBorder="1" applyAlignment="1">
      <alignment horizontal="center" wrapText="1"/>
    </xf>
    <xf numFmtId="2" fontId="9" fillId="0" borderId="4" xfId="42" applyNumberFormat="1" applyFont="1" applyBorder="1" applyAlignment="1">
      <alignment horizontal="center" wrapText="1"/>
    </xf>
    <xf numFmtId="0" fontId="8" fillId="0" borderId="0" xfId="42" applyFont="1" applyBorder="1"/>
    <xf numFmtId="4" fontId="8" fillId="0" borderId="0" xfId="42" applyNumberFormat="1" applyFont="1" applyBorder="1"/>
    <xf numFmtId="2" fontId="8" fillId="0" borderId="4" xfId="42" applyNumberFormat="1" applyFont="1" applyBorder="1"/>
    <xf numFmtId="0" fontId="8" fillId="0" borderId="5" xfId="42" applyFont="1" applyBorder="1"/>
    <xf numFmtId="0" fontId="8" fillId="0" borderId="0" xfId="42" applyFont="1" applyBorder="1" applyAlignment="1">
      <alignment horizontal="right"/>
    </xf>
    <xf numFmtId="0" fontId="9" fillId="0" borderId="0" xfId="42" applyFont="1" applyBorder="1"/>
    <xf numFmtId="4" fontId="9" fillId="0" borderId="6" xfId="42" applyNumberFormat="1" applyFont="1" applyBorder="1"/>
    <xf numFmtId="2" fontId="9" fillId="0" borderId="7" xfId="42" applyNumberFormat="1" applyFont="1" applyBorder="1"/>
    <xf numFmtId="0" fontId="10" fillId="0" borderId="5" xfId="42" applyFont="1" applyBorder="1"/>
    <xf numFmtId="4" fontId="9" fillId="0" borderId="0" xfId="42" applyNumberFormat="1" applyFont="1" applyBorder="1"/>
    <xf numFmtId="2" fontId="9" fillId="0" borderId="4" xfId="42" applyNumberFormat="1" applyFont="1" applyBorder="1"/>
    <xf numFmtId="0" fontId="9" fillId="0" borderId="5" xfId="42" applyFont="1" applyBorder="1"/>
    <xf numFmtId="0" fontId="8" fillId="0" borderId="8" xfId="42" applyFont="1" applyBorder="1"/>
    <xf numFmtId="0" fontId="8" fillId="0" borderId="9" xfId="42" applyFont="1" applyBorder="1"/>
    <xf numFmtId="4" fontId="8" fillId="0" borderId="9" xfId="42" applyNumberFormat="1" applyFont="1" applyBorder="1"/>
    <xf numFmtId="2" fontId="8" fillId="0" borderId="10" xfId="42" applyNumberFormat="1" applyFont="1" applyBorder="1"/>
    <xf numFmtId="4" fontId="8" fillId="0" borderId="0" xfId="42" applyNumberFormat="1" applyFont="1"/>
    <xf numFmtId="2" fontId="8" fillId="0" borderId="0" xfId="42" applyNumberFormat="1" applyFont="1"/>
    <xf numFmtId="0" fontId="8" fillId="0" borderId="1" xfId="43" applyFont="1" applyBorder="1"/>
    <xf numFmtId="0" fontId="8" fillId="0" borderId="2" xfId="43" applyFont="1" applyBorder="1"/>
    <xf numFmtId="0" fontId="9" fillId="0" borderId="2" xfId="43" applyFont="1" applyBorder="1"/>
    <xf numFmtId="4" fontId="8" fillId="0" borderId="2" xfId="43" applyNumberFormat="1" applyFont="1" applyBorder="1"/>
    <xf numFmtId="2" fontId="8" fillId="0" borderId="3" xfId="43" applyNumberFormat="1" applyFont="1" applyBorder="1"/>
    <xf numFmtId="0" fontId="8" fillId="0" borderId="0" xfId="43" applyFont="1"/>
    <xf numFmtId="0" fontId="9" fillId="0" borderId="0" xfId="43" applyFont="1" applyBorder="1" applyAlignment="1">
      <alignment horizontal="center"/>
    </xf>
    <xf numFmtId="0" fontId="9" fillId="0" borderId="0" xfId="43" applyFont="1" applyBorder="1" applyAlignment="1">
      <alignment horizontal="center" wrapText="1"/>
    </xf>
    <xf numFmtId="4" fontId="9" fillId="0" borderId="0" xfId="43" applyNumberFormat="1" applyFont="1" applyBorder="1" applyAlignment="1">
      <alignment horizontal="center" wrapText="1"/>
    </xf>
    <xf numFmtId="2" fontId="9" fillId="0" borderId="4" xfId="43" applyNumberFormat="1" applyFont="1" applyBorder="1" applyAlignment="1">
      <alignment horizontal="center" wrapText="1"/>
    </xf>
    <xf numFmtId="0" fontId="8" fillId="0" borderId="5" xfId="43" applyFont="1" applyBorder="1"/>
    <xf numFmtId="0" fontId="8" fillId="0" borderId="0" xfId="43" applyFont="1" applyBorder="1" applyAlignment="1">
      <alignment horizontal="right"/>
    </xf>
    <xf numFmtId="0" fontId="8" fillId="0" borderId="0" xfId="43" applyFont="1" applyBorder="1"/>
    <xf numFmtId="4" fontId="8" fillId="0" borderId="0" xfId="43" applyNumberFormat="1" applyFont="1" applyBorder="1"/>
    <xf numFmtId="2" fontId="8" fillId="0" borderId="4" xfId="43" applyNumberFormat="1" applyFont="1" applyBorder="1"/>
    <xf numFmtId="0" fontId="9" fillId="0" borderId="0" xfId="43" applyFont="1" applyBorder="1"/>
    <xf numFmtId="4" fontId="9" fillId="0" borderId="6" xfId="43" applyNumberFormat="1" applyFont="1" applyBorder="1"/>
    <xf numFmtId="2" fontId="9" fillId="0" borderId="7" xfId="43" applyNumberFormat="1" applyFont="1" applyBorder="1"/>
    <xf numFmtId="0" fontId="10" fillId="0" borderId="5" xfId="43" applyFont="1" applyBorder="1"/>
    <xf numFmtId="4" fontId="9" fillId="0" borderId="0" xfId="43" applyNumberFormat="1" applyFont="1" applyBorder="1"/>
    <xf numFmtId="2" fontId="9" fillId="0" borderId="4" xfId="43" applyNumberFormat="1" applyFont="1" applyBorder="1"/>
    <xf numFmtId="0" fontId="9" fillId="0" borderId="5" xfId="43" applyFont="1" applyBorder="1"/>
    <xf numFmtId="0" fontId="8" fillId="0" borderId="9" xfId="43" applyFont="1" applyBorder="1"/>
    <xf numFmtId="4" fontId="8" fillId="0" borderId="9" xfId="43" applyNumberFormat="1" applyFont="1" applyBorder="1"/>
    <xf numFmtId="2" fontId="8" fillId="0" borderId="10" xfId="43" applyNumberFormat="1" applyFont="1" applyBorder="1"/>
    <xf numFmtId="4" fontId="8" fillId="0" borderId="0" xfId="43" applyNumberFormat="1" applyFont="1"/>
    <xf numFmtId="2" fontId="8" fillId="0" borderId="0" xfId="43" applyNumberFormat="1" applyFont="1"/>
    <xf numFmtId="0" fontId="8" fillId="0" borderId="1" xfId="44" applyFont="1" applyBorder="1"/>
    <xf numFmtId="0" fontId="8" fillId="0" borderId="2" xfId="44" applyFont="1" applyBorder="1"/>
    <xf numFmtId="0" fontId="9" fillId="0" borderId="2" xfId="44" applyFont="1" applyBorder="1"/>
    <xf numFmtId="4" fontId="8" fillId="0" borderId="2" xfId="44" applyNumberFormat="1" applyFont="1" applyBorder="1"/>
    <xf numFmtId="2" fontId="8" fillId="0" borderId="3" xfId="44" applyNumberFormat="1" applyFont="1" applyBorder="1"/>
    <xf numFmtId="0" fontId="8" fillId="0" borderId="0" xfId="44" applyFont="1"/>
    <xf numFmtId="0" fontId="9" fillId="0" borderId="0" xfId="44" applyFont="1" applyBorder="1" applyAlignment="1">
      <alignment horizontal="center"/>
    </xf>
    <xf numFmtId="0" fontId="9" fillId="0" borderId="0" xfId="44" applyFont="1" applyBorder="1" applyAlignment="1">
      <alignment horizontal="center" wrapText="1"/>
    </xf>
    <xf numFmtId="4" fontId="9" fillId="0" borderId="0" xfId="44" applyNumberFormat="1" applyFont="1" applyBorder="1" applyAlignment="1">
      <alignment horizontal="center" wrapText="1"/>
    </xf>
    <xf numFmtId="2" fontId="9" fillId="0" borderId="4" xfId="44" applyNumberFormat="1" applyFont="1" applyBorder="1" applyAlignment="1">
      <alignment horizontal="center" wrapText="1"/>
    </xf>
    <xf numFmtId="0" fontId="8" fillId="0" borderId="5" xfId="44" applyFont="1" applyBorder="1"/>
    <xf numFmtId="0" fontId="8" fillId="0" borderId="0" xfId="44" applyFont="1" applyBorder="1" applyAlignment="1">
      <alignment horizontal="right"/>
    </xf>
    <xf numFmtId="0" fontId="8" fillId="0" borderId="0" xfId="44" applyFont="1" applyBorder="1"/>
    <xf numFmtId="4" fontId="8" fillId="0" borderId="0" xfId="44" applyNumberFormat="1" applyFont="1" applyBorder="1"/>
    <xf numFmtId="2" fontId="8" fillId="0" borderId="4" xfId="44" applyNumberFormat="1" applyFont="1" applyBorder="1"/>
    <xf numFmtId="0" fontId="9" fillId="0" borderId="0" xfId="44" applyFont="1" applyBorder="1"/>
    <xf numFmtId="4" fontId="9" fillId="0" borderId="6" xfId="44" applyNumberFormat="1" applyFont="1" applyBorder="1"/>
    <xf numFmtId="2" fontId="9" fillId="0" borderId="7" xfId="44" applyNumberFormat="1" applyFont="1" applyBorder="1"/>
    <xf numFmtId="0" fontId="10" fillId="0" borderId="5" xfId="44" applyFont="1" applyBorder="1"/>
    <xf numFmtId="4" fontId="9" fillId="0" borderId="0" xfId="44" applyNumberFormat="1" applyFont="1" applyBorder="1"/>
    <xf numFmtId="2" fontId="9" fillId="0" borderId="4" xfId="44" applyNumberFormat="1" applyFont="1" applyBorder="1"/>
    <xf numFmtId="0" fontId="9" fillId="0" borderId="5" xfId="44" applyFont="1" applyBorder="1"/>
    <xf numFmtId="0" fontId="8" fillId="0" borderId="9" xfId="44" applyFont="1" applyBorder="1"/>
    <xf numFmtId="4" fontId="8" fillId="0" borderId="9" xfId="44" applyNumberFormat="1" applyFont="1" applyBorder="1"/>
    <xf numFmtId="2" fontId="8" fillId="0" borderId="10" xfId="44" applyNumberFormat="1" applyFont="1" applyBorder="1"/>
    <xf numFmtId="4" fontId="8" fillId="0" borderId="0" xfId="44" applyNumberFormat="1" applyFont="1"/>
    <xf numFmtId="2" fontId="8" fillId="0" borderId="0" xfId="44" applyNumberFormat="1" applyFont="1"/>
    <xf numFmtId="0" fontId="8" fillId="0" borderId="1" xfId="45" applyFont="1" applyBorder="1"/>
    <xf numFmtId="0" fontId="8" fillId="0" borderId="2" xfId="45" applyFont="1" applyBorder="1"/>
    <xf numFmtId="0" fontId="9" fillId="0" borderId="2" xfId="45" applyFont="1" applyBorder="1"/>
    <xf numFmtId="4" fontId="8" fillId="0" borderId="2" xfId="45" applyNumberFormat="1" applyFont="1" applyBorder="1"/>
    <xf numFmtId="2" fontId="8" fillId="0" borderId="3" xfId="45" applyNumberFormat="1" applyFont="1" applyBorder="1"/>
    <xf numFmtId="0" fontId="8" fillId="0" borderId="0" xfId="45" applyFont="1"/>
    <xf numFmtId="0" fontId="2" fillId="0" borderId="0" xfId="45" applyBorder="1" applyAlignment="1">
      <alignment wrapText="1"/>
    </xf>
    <xf numFmtId="0" fontId="9" fillId="0" borderId="0" xfId="45" applyFont="1" applyBorder="1" applyAlignment="1">
      <alignment horizontal="center"/>
    </xf>
    <xf numFmtId="0" fontId="9" fillId="0" borderId="0" xfId="45" applyFont="1" applyBorder="1" applyAlignment="1">
      <alignment horizontal="center" wrapText="1"/>
    </xf>
    <xf numFmtId="4" fontId="9" fillId="0" borderId="0" xfId="45" applyNumberFormat="1" applyFont="1" applyBorder="1" applyAlignment="1">
      <alignment horizontal="center" wrapText="1"/>
    </xf>
    <xf numFmtId="2" fontId="9" fillId="0" borderId="4" xfId="45" applyNumberFormat="1" applyFont="1" applyBorder="1" applyAlignment="1">
      <alignment horizontal="center" wrapText="1"/>
    </xf>
    <xf numFmtId="0" fontId="9" fillId="0" borderId="0" xfId="45" applyFont="1" applyBorder="1" applyAlignment="1">
      <alignment wrapText="1"/>
    </xf>
    <xf numFmtId="0" fontId="8" fillId="0" borderId="5" xfId="45" applyFont="1" applyBorder="1"/>
    <xf numFmtId="0" fontId="8" fillId="0" borderId="0" xfId="45" applyFont="1" applyBorder="1" applyAlignment="1">
      <alignment horizontal="right"/>
    </xf>
    <xf numFmtId="0" fontId="8" fillId="0" borderId="0" xfId="45" applyFont="1" applyBorder="1"/>
    <xf numFmtId="4" fontId="8" fillId="0" borderId="0" xfId="45" applyNumberFormat="1" applyFont="1" applyBorder="1"/>
    <xf numFmtId="2" fontId="8" fillId="0" borderId="4" xfId="45" applyNumberFormat="1" applyFont="1" applyBorder="1"/>
    <xf numFmtId="0" fontId="9" fillId="0" borderId="0" xfId="45" applyFont="1" applyBorder="1"/>
    <xf numFmtId="4" fontId="9" fillId="0" borderId="6" xfId="45" applyNumberFormat="1" applyFont="1" applyBorder="1"/>
    <xf numFmtId="2" fontId="9" fillId="0" borderId="7" xfId="45" applyNumberFormat="1" applyFont="1" applyBorder="1"/>
    <xf numFmtId="0" fontId="10" fillId="0" borderId="5" xfId="45" applyFont="1" applyBorder="1"/>
    <xf numFmtId="4" fontId="9" fillId="0" borderId="0" xfId="45" applyNumberFormat="1" applyFont="1" applyBorder="1"/>
    <xf numFmtId="2" fontId="9" fillId="0" borderId="4" xfId="45" applyNumberFormat="1" applyFont="1" applyBorder="1"/>
    <xf numFmtId="0" fontId="9" fillId="0" borderId="5" xfId="45" applyFont="1" applyBorder="1"/>
    <xf numFmtId="0" fontId="8" fillId="0" borderId="9" xfId="45" applyFont="1" applyBorder="1"/>
    <xf numFmtId="4" fontId="8" fillId="0" borderId="9" xfId="45" applyNumberFormat="1" applyFont="1" applyBorder="1"/>
    <xf numFmtId="2" fontId="8" fillId="0" borderId="10" xfId="45" applyNumberFormat="1" applyFont="1" applyBorder="1"/>
    <xf numFmtId="4" fontId="8" fillId="0" borderId="0" xfId="45" applyNumberFormat="1" applyFont="1"/>
    <xf numFmtId="2" fontId="8" fillId="0" borderId="0" xfId="45" applyNumberFormat="1" applyFont="1"/>
    <xf numFmtId="0" fontId="12" fillId="0" borderId="1" xfId="0" applyFont="1" applyBorder="1"/>
    <xf numFmtId="0" fontId="12" fillId="0" borderId="2" xfId="0" applyFont="1" applyBorder="1"/>
    <xf numFmtId="0" fontId="13" fillId="0" borderId="2" xfId="0" applyFont="1" applyBorder="1"/>
    <xf numFmtId="4" fontId="12" fillId="0" borderId="2" xfId="0" applyNumberFormat="1" applyFont="1" applyBorder="1"/>
    <xf numFmtId="2" fontId="12" fillId="0" borderId="3" xfId="0" applyNumberFormat="1" applyFont="1" applyBorder="1"/>
    <xf numFmtId="0" fontId="12" fillId="0" borderId="0" xfId="0" applyFont="1"/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 wrapText="1"/>
    </xf>
    <xf numFmtId="4" fontId="13" fillId="0" borderId="0" xfId="0" applyNumberFormat="1" applyFont="1" applyBorder="1" applyAlignment="1">
      <alignment horizontal="center" wrapText="1"/>
    </xf>
    <xf numFmtId="2" fontId="13" fillId="0" borderId="4" xfId="0" applyNumberFormat="1" applyFont="1" applyBorder="1" applyAlignment="1">
      <alignment horizontal="center" wrapText="1"/>
    </xf>
    <xf numFmtId="0" fontId="12" fillId="0" borderId="0" xfId="0" applyFont="1" applyBorder="1"/>
    <xf numFmtId="4" fontId="12" fillId="0" borderId="0" xfId="0" applyNumberFormat="1" applyFont="1" applyBorder="1"/>
    <xf numFmtId="2" fontId="12" fillId="0" borderId="4" xfId="0" applyNumberFormat="1" applyFont="1" applyBorder="1"/>
    <xf numFmtId="0" fontId="12" fillId="0" borderId="5" xfId="0" applyFont="1" applyBorder="1"/>
    <xf numFmtId="0" fontId="12" fillId="0" borderId="0" xfId="0" applyFont="1" applyBorder="1" applyAlignment="1">
      <alignment horizontal="right"/>
    </xf>
    <xf numFmtId="165" fontId="12" fillId="0" borderId="0" xfId="0" applyNumberFormat="1" applyFont="1" applyBorder="1" applyAlignment="1">
      <alignment horizontal="right"/>
    </xf>
    <xf numFmtId="10" fontId="12" fillId="0" borderId="0" xfId="0" applyNumberFormat="1" applyFont="1" applyBorder="1" applyAlignment="1">
      <alignment horizontal="right"/>
    </xf>
    <xf numFmtId="0" fontId="13" fillId="0" borderId="0" xfId="0" applyFont="1" applyBorder="1"/>
    <xf numFmtId="4" fontId="13" fillId="0" borderId="6" xfId="0" applyNumberFormat="1" applyFont="1" applyBorder="1"/>
    <xf numFmtId="2" fontId="13" fillId="0" borderId="7" xfId="0" applyNumberFormat="1" applyFont="1" applyBorder="1"/>
    <xf numFmtId="0" fontId="14" fillId="0" borderId="5" xfId="0" applyFont="1" applyBorder="1"/>
    <xf numFmtId="4" fontId="13" fillId="0" borderId="0" xfId="0" applyNumberFormat="1" applyFont="1" applyBorder="1"/>
    <xf numFmtId="2" fontId="13" fillId="0" borderId="4" xfId="0" applyNumberFormat="1" applyFont="1" applyBorder="1"/>
    <xf numFmtId="0" fontId="13" fillId="0" borderId="5" xfId="0" applyFont="1" applyBorder="1"/>
    <xf numFmtId="0" fontId="12" fillId="0" borderId="8" xfId="0" applyFont="1" applyBorder="1"/>
    <xf numFmtId="0" fontId="12" fillId="0" borderId="9" xfId="0" applyFont="1" applyBorder="1"/>
    <xf numFmtId="4" fontId="12" fillId="0" borderId="9" xfId="0" applyNumberFormat="1" applyFont="1" applyBorder="1"/>
    <xf numFmtId="2" fontId="12" fillId="0" borderId="10" xfId="0" applyNumberFormat="1" applyFont="1" applyBorder="1"/>
    <xf numFmtId="4" fontId="12" fillId="0" borderId="0" xfId="0" applyNumberFormat="1" applyFont="1"/>
    <xf numFmtId="2" fontId="12" fillId="0" borderId="0" xfId="0" applyNumberFormat="1" applyFont="1"/>
    <xf numFmtId="0" fontId="15" fillId="0" borderId="1" xfId="0" applyFont="1" applyBorder="1"/>
    <xf numFmtId="0" fontId="15" fillId="0" borderId="2" xfId="0" applyFont="1" applyBorder="1"/>
    <xf numFmtId="0" fontId="16" fillId="0" borderId="2" xfId="0" applyFont="1" applyBorder="1"/>
    <xf numFmtId="4" fontId="15" fillId="0" borderId="2" xfId="0" applyNumberFormat="1" applyFont="1" applyBorder="1"/>
    <xf numFmtId="2" fontId="15" fillId="0" borderId="3" xfId="0" applyNumberFormat="1" applyFont="1" applyBorder="1"/>
    <xf numFmtId="0" fontId="16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wrapText="1"/>
    </xf>
    <xf numFmtId="4" fontId="16" fillId="0" borderId="0" xfId="0" applyNumberFormat="1" applyFont="1" applyBorder="1" applyAlignment="1">
      <alignment horizontal="center" wrapText="1"/>
    </xf>
    <xf numFmtId="2" fontId="16" fillId="0" borderId="4" xfId="0" applyNumberFormat="1" applyFont="1" applyBorder="1" applyAlignment="1">
      <alignment horizontal="center" wrapText="1"/>
    </xf>
    <xf numFmtId="0" fontId="15" fillId="0" borderId="0" xfId="0" applyFont="1" applyBorder="1"/>
    <xf numFmtId="4" fontId="15" fillId="0" borderId="0" xfId="0" applyNumberFormat="1" applyFont="1" applyBorder="1"/>
    <xf numFmtId="2" fontId="15" fillId="0" borderId="4" xfId="0" applyNumberFormat="1" applyFont="1" applyBorder="1"/>
    <xf numFmtId="0" fontId="15" fillId="0" borderId="5" xfId="0" applyFont="1" applyBorder="1"/>
    <xf numFmtId="0" fontId="15" fillId="0" borderId="0" xfId="0" applyFont="1" applyBorder="1" applyAlignment="1">
      <alignment horizontal="right"/>
    </xf>
    <xf numFmtId="10" fontId="15" fillId="0" borderId="0" xfId="0" applyNumberFormat="1" applyFont="1" applyBorder="1" applyAlignment="1">
      <alignment horizontal="right"/>
    </xf>
    <xf numFmtId="0" fontId="16" fillId="0" borderId="0" xfId="0" applyFont="1" applyBorder="1"/>
    <xf numFmtId="4" fontId="16" fillId="0" borderId="6" xfId="0" applyNumberFormat="1" applyFont="1" applyBorder="1"/>
    <xf numFmtId="2" fontId="16" fillId="0" borderId="7" xfId="0" applyNumberFormat="1" applyFont="1" applyBorder="1"/>
    <xf numFmtId="0" fontId="18" fillId="0" borderId="5" xfId="0" applyFont="1" applyBorder="1"/>
    <xf numFmtId="4" fontId="16" fillId="0" borderId="0" xfId="0" applyNumberFormat="1" applyFont="1" applyBorder="1"/>
    <xf numFmtId="2" fontId="16" fillId="0" borderId="4" xfId="0" applyNumberFormat="1" applyFont="1" applyBorder="1"/>
    <xf numFmtId="0" fontId="16" fillId="0" borderId="5" xfId="0" applyFont="1" applyBorder="1"/>
    <xf numFmtId="0" fontId="15" fillId="0" borderId="8" xfId="0" applyFont="1" applyBorder="1"/>
    <xf numFmtId="0" fontId="15" fillId="0" borderId="9" xfId="0" applyFont="1" applyBorder="1"/>
    <xf numFmtId="4" fontId="15" fillId="0" borderId="9" xfId="0" applyNumberFormat="1" applyFont="1" applyBorder="1"/>
    <xf numFmtId="2" fontId="15" fillId="0" borderId="10" xfId="0" applyNumberFormat="1" applyFont="1" applyBorder="1"/>
    <xf numFmtId="0" fontId="5" fillId="0" borderId="1" xfId="46" applyFont="1" applyBorder="1"/>
    <xf numFmtId="0" fontId="6" fillId="0" borderId="2" xfId="46" applyFont="1" applyBorder="1" applyAlignment="1">
      <alignment horizontal="left"/>
    </xf>
    <xf numFmtId="0" fontId="5" fillId="0" borderId="2" xfId="46" applyFont="1" applyBorder="1" applyAlignment="1">
      <alignment horizontal="left"/>
    </xf>
    <xf numFmtId="4" fontId="5" fillId="0" borderId="2" xfId="46" applyNumberFormat="1" applyFont="1" applyBorder="1" applyAlignment="1">
      <alignment horizontal="left"/>
    </xf>
    <xf numFmtId="2" fontId="5" fillId="0" borderId="3" xfId="46" applyNumberFormat="1" applyFont="1" applyBorder="1" applyAlignment="1">
      <alignment horizontal="left"/>
    </xf>
    <xf numFmtId="0" fontId="2" fillId="0" borderId="0" xfId="46" applyFont="1"/>
    <xf numFmtId="0" fontId="5" fillId="0" borderId="0" xfId="46" applyFont="1"/>
    <xf numFmtId="0" fontId="6" fillId="0" borderId="0" xfId="46" applyFont="1" applyBorder="1"/>
    <xf numFmtId="0" fontId="6" fillId="0" borderId="0" xfId="46" applyFont="1" applyBorder="1" applyAlignment="1">
      <alignment wrapText="1"/>
    </xf>
    <xf numFmtId="0" fontId="6" fillId="0" borderId="0" xfId="46" applyFont="1" applyBorder="1" applyAlignment="1">
      <alignment horizontal="right" wrapText="1"/>
    </xf>
    <xf numFmtId="4" fontId="6" fillId="0" borderId="0" xfId="46" applyNumberFormat="1" applyFont="1" applyBorder="1" applyAlignment="1">
      <alignment horizontal="right" wrapText="1"/>
    </xf>
    <xf numFmtId="2" fontId="6" fillId="0" borderId="4" xfId="46" applyNumberFormat="1" applyFont="1" applyBorder="1" applyAlignment="1">
      <alignment horizontal="right" wrapText="1"/>
    </xf>
    <xf numFmtId="0" fontId="5" fillId="0" borderId="0" xfId="46" applyFont="1" applyBorder="1"/>
    <xf numFmtId="4" fontId="5" fillId="0" borderId="0" xfId="46" applyNumberFormat="1" applyFont="1" applyBorder="1"/>
    <xf numFmtId="2" fontId="5" fillId="0" borderId="4" xfId="46" applyNumberFormat="1" applyFont="1" applyBorder="1"/>
    <xf numFmtId="0" fontId="5" fillId="0" borderId="5" xfId="46" applyFont="1" applyBorder="1"/>
    <xf numFmtId="4" fontId="6" fillId="0" borderId="6" xfId="46" applyNumberFormat="1" applyFont="1" applyBorder="1"/>
    <xf numFmtId="2" fontId="6" fillId="0" borderId="7" xfId="46" applyNumberFormat="1" applyFont="1" applyBorder="1"/>
    <xf numFmtId="4" fontId="6" fillId="0" borderId="6" xfId="46" applyNumberFormat="1" applyFont="1" applyBorder="1" applyAlignment="1">
      <alignment horizontal="right"/>
    </xf>
    <xf numFmtId="2" fontId="6" fillId="0" borderId="7" xfId="46" applyNumberFormat="1" applyFont="1" applyBorder="1" applyAlignment="1">
      <alignment horizontal="right"/>
    </xf>
    <xf numFmtId="4" fontId="6" fillId="0" borderId="0" xfId="46" applyNumberFormat="1" applyFont="1" applyBorder="1" applyAlignment="1">
      <alignment horizontal="right"/>
    </xf>
    <xf numFmtId="2" fontId="6" fillId="0" borderId="4" xfId="46" applyNumberFormat="1" applyFont="1" applyBorder="1" applyAlignment="1">
      <alignment horizontal="right"/>
    </xf>
    <xf numFmtId="0" fontId="7" fillId="0" borderId="5" xfId="46" applyFont="1" applyBorder="1"/>
    <xf numFmtId="4" fontId="6" fillId="0" borderId="0" xfId="46" applyNumberFormat="1" applyFont="1" applyBorder="1"/>
    <xf numFmtId="2" fontId="6" fillId="0" borderId="4" xfId="46" applyNumberFormat="1" applyFont="1" applyBorder="1"/>
    <xf numFmtId="0" fontId="6" fillId="0" borderId="5" xfId="46" applyFont="1" applyBorder="1"/>
    <xf numFmtId="0" fontId="5" fillId="0" borderId="8" xfId="46" applyFont="1" applyBorder="1"/>
    <xf numFmtId="0" fontId="5" fillId="0" borderId="9" xfId="46" applyFont="1" applyBorder="1"/>
    <xf numFmtId="4" fontId="5" fillId="0" borderId="9" xfId="46" applyNumberFormat="1" applyFont="1" applyBorder="1"/>
    <xf numFmtId="2" fontId="5" fillId="0" borderId="10" xfId="46" applyNumberFormat="1" applyFont="1" applyBorder="1"/>
    <xf numFmtId="4" fontId="5" fillId="0" borderId="0" xfId="46" applyNumberFormat="1" applyFont="1"/>
    <xf numFmtId="2" fontId="5" fillId="0" borderId="0" xfId="46" applyNumberFormat="1" applyFont="1"/>
    <xf numFmtId="0" fontId="5" fillId="0" borderId="1" xfId="47" applyFont="1" applyBorder="1"/>
    <xf numFmtId="0" fontId="5" fillId="0" borderId="2" xfId="47" applyFont="1" applyBorder="1"/>
    <xf numFmtId="0" fontId="6" fillId="0" borderId="2" xfId="47" applyFont="1" applyBorder="1"/>
    <xf numFmtId="4" fontId="5" fillId="0" borderId="2" xfId="47" applyNumberFormat="1" applyFont="1" applyBorder="1"/>
    <xf numFmtId="2" fontId="5" fillId="0" borderId="3" xfId="47" applyNumberFormat="1" applyFont="1" applyBorder="1"/>
    <xf numFmtId="0" fontId="5" fillId="0" borderId="0" xfId="47" applyFont="1"/>
    <xf numFmtId="0" fontId="6" fillId="0" borderId="0" xfId="47" applyFont="1" applyBorder="1"/>
    <xf numFmtId="0" fontId="6" fillId="0" borderId="0" xfId="47" applyFont="1" applyBorder="1" applyAlignment="1">
      <alignment wrapText="1"/>
    </xf>
    <xf numFmtId="0" fontId="6" fillId="0" borderId="0" xfId="47" applyFont="1" applyBorder="1" applyAlignment="1">
      <alignment horizontal="right" wrapText="1"/>
    </xf>
    <xf numFmtId="4" fontId="6" fillId="0" borderId="0" xfId="47" applyNumberFormat="1" applyFont="1" applyBorder="1" applyAlignment="1">
      <alignment horizontal="right" wrapText="1"/>
    </xf>
    <xf numFmtId="2" fontId="6" fillId="0" borderId="4" xfId="47" applyNumberFormat="1" applyFont="1" applyBorder="1" applyAlignment="1">
      <alignment horizontal="right" wrapText="1"/>
    </xf>
    <xf numFmtId="0" fontId="5" fillId="0" borderId="0" xfId="47" applyFont="1" applyBorder="1"/>
    <xf numFmtId="4" fontId="5" fillId="0" borderId="0" xfId="47" applyNumberFormat="1" applyFont="1" applyBorder="1"/>
    <xf numFmtId="2" fontId="5" fillId="0" borderId="4" xfId="47" applyNumberFormat="1" applyFont="1" applyBorder="1"/>
    <xf numFmtId="0" fontId="5" fillId="0" borderId="5" xfId="47" applyFont="1" applyBorder="1"/>
    <xf numFmtId="0" fontId="5" fillId="0" borderId="0" xfId="47" applyFont="1" applyBorder="1" applyAlignment="1">
      <alignment horizontal="right"/>
    </xf>
    <xf numFmtId="4" fontId="6" fillId="0" borderId="6" xfId="47" applyNumberFormat="1" applyFont="1" applyBorder="1"/>
    <xf numFmtId="2" fontId="6" fillId="0" borderId="7" xfId="47" applyNumberFormat="1" applyFont="1" applyBorder="1"/>
    <xf numFmtId="0" fontId="7" fillId="0" borderId="5" xfId="47" applyFont="1" applyBorder="1"/>
    <xf numFmtId="4" fontId="6" fillId="0" borderId="0" xfId="47" applyNumberFormat="1" applyFont="1" applyBorder="1"/>
    <xf numFmtId="2" fontId="6" fillId="0" borderId="4" xfId="47" applyNumberFormat="1" applyFont="1" applyBorder="1"/>
    <xf numFmtId="0" fontId="2" fillId="0" borderId="0" xfId="47"/>
    <xf numFmtId="0" fontId="6" fillId="0" borderId="5" xfId="47" applyFont="1" applyBorder="1"/>
    <xf numFmtId="0" fontId="5" fillId="0" borderId="8" xfId="47" applyFont="1" applyBorder="1"/>
    <xf numFmtId="0" fontId="5" fillId="0" borderId="9" xfId="47" applyFont="1" applyBorder="1"/>
    <xf numFmtId="4" fontId="5" fillId="0" borderId="9" xfId="47" applyNumberFormat="1" applyFont="1" applyBorder="1"/>
    <xf numFmtId="2" fontId="5" fillId="0" borderId="10" xfId="47" applyNumberFormat="1" applyFont="1" applyBorder="1"/>
    <xf numFmtId="4" fontId="5" fillId="0" borderId="0" xfId="47" applyNumberFormat="1" applyFont="1"/>
    <xf numFmtId="2" fontId="5" fillId="0" borderId="0" xfId="47" applyNumberFormat="1" applyFont="1"/>
    <xf numFmtId="0" fontId="12" fillId="0" borderId="1" xfId="0" applyFont="1" applyBorder="1"/>
    <xf numFmtId="0" fontId="12" fillId="0" borderId="2" xfId="0" applyFont="1" applyBorder="1"/>
    <xf numFmtId="0" fontId="13" fillId="0" borderId="2" xfId="0" applyFont="1" applyBorder="1"/>
    <xf numFmtId="4" fontId="12" fillId="0" borderId="2" xfId="0" applyNumberFormat="1" applyFont="1" applyBorder="1"/>
    <xf numFmtId="2" fontId="12" fillId="0" borderId="3" xfId="0" applyNumberFormat="1" applyFont="1" applyBorder="1"/>
    <xf numFmtId="2" fontId="13" fillId="0" borderId="4" xfId="0" applyNumberFormat="1" applyFont="1" applyBorder="1" applyAlignment="1">
      <alignment horizontal="center" wrapText="1"/>
    </xf>
    <xf numFmtId="2" fontId="12" fillId="0" borderId="4" xfId="0" applyNumberFormat="1" applyFont="1" applyBorder="1"/>
    <xf numFmtId="0" fontId="12" fillId="0" borderId="5" xfId="0" applyFont="1" applyBorder="1"/>
    <xf numFmtId="2" fontId="13" fillId="0" borderId="7" xfId="0" applyNumberFormat="1" applyFont="1" applyBorder="1"/>
    <xf numFmtId="0" fontId="14" fillId="0" borderId="5" xfId="0" applyFont="1" applyBorder="1"/>
    <xf numFmtId="2" fontId="13" fillId="0" borderId="4" xfId="0" applyNumberFormat="1" applyFont="1" applyBorder="1"/>
    <xf numFmtId="0" fontId="13" fillId="0" borderId="5" xfId="0" applyFont="1" applyBorder="1"/>
    <xf numFmtId="0" fontId="12" fillId="0" borderId="8" xfId="0" applyFont="1" applyBorder="1"/>
    <xf numFmtId="0" fontId="12" fillId="0" borderId="9" xfId="0" applyFont="1" applyBorder="1"/>
    <xf numFmtId="4" fontId="12" fillId="0" borderId="9" xfId="0" applyNumberFormat="1" applyFont="1" applyBorder="1"/>
    <xf numFmtId="2" fontId="12" fillId="0" borderId="10" xfId="0" applyNumberFormat="1" applyFont="1" applyBorder="1"/>
    <xf numFmtId="43" fontId="13" fillId="0" borderId="0" xfId="1" applyFont="1" applyBorder="1"/>
    <xf numFmtId="43" fontId="13" fillId="0" borderId="4" xfId="1" applyFont="1" applyBorder="1"/>
    <xf numFmtId="0" fontId="19" fillId="0" borderId="11" xfId="35" applyFont="1" applyBorder="1"/>
    <xf numFmtId="0" fontId="19" fillId="0" borderId="11" xfId="35" applyFont="1" applyBorder="1" applyAlignment="1">
      <alignment horizontal="right"/>
    </xf>
    <xf numFmtId="0" fontId="5" fillId="0" borderId="0" xfId="35" applyFont="1"/>
    <xf numFmtId="0" fontId="5" fillId="0" borderId="11" xfId="35" applyFont="1" applyBorder="1"/>
    <xf numFmtId="0" fontId="5" fillId="0" borderId="11" xfId="35" applyFont="1" applyBorder="1" applyAlignment="1">
      <alignment horizontal="right"/>
    </xf>
    <xf numFmtId="0" fontId="5" fillId="0" borderId="0" xfId="35" applyFont="1" applyAlignment="1">
      <alignment horizontal="right"/>
    </xf>
    <xf numFmtId="0" fontId="20" fillId="0" borderId="0" xfId="14" applyFont="1"/>
    <xf numFmtId="0" fontId="2" fillId="0" borderId="0" xfId="13"/>
    <xf numFmtId="0" fontId="6" fillId="0" borderId="0" xfId="49" applyFont="1" applyBorder="1"/>
    <xf numFmtId="0" fontId="2" fillId="0" borderId="0" xfId="10" applyFill="1"/>
    <xf numFmtId="0" fontId="22" fillId="0" borderId="0" xfId="10" applyFont="1" applyFill="1"/>
    <xf numFmtId="0" fontId="5" fillId="0" borderId="0" xfId="10" applyFont="1" applyAlignment="1">
      <alignment wrapText="1"/>
    </xf>
    <xf numFmtId="0" fontId="2" fillId="0" borderId="0" xfId="10"/>
    <xf numFmtId="0" fontId="5" fillId="0" borderId="0" xfId="10" applyFont="1"/>
    <xf numFmtId="0" fontId="5" fillId="0" borderId="0" xfId="10" applyFont="1" applyFill="1"/>
    <xf numFmtId="0" fontId="5" fillId="0" borderId="0" xfId="10" applyFont="1" applyFill="1" applyAlignment="1">
      <alignment wrapText="1"/>
    </xf>
    <xf numFmtId="0" fontId="6" fillId="0" borderId="0" xfId="10" applyFont="1"/>
    <xf numFmtId="2" fontId="5" fillId="0" borderId="4" xfId="5" applyNumberFormat="1" applyFont="1" applyBorder="1" applyAlignment="1">
      <alignment horizontal="right"/>
    </xf>
    <xf numFmtId="2" fontId="5" fillId="0" borderId="7" xfId="5" applyNumberFormat="1" applyFont="1" applyBorder="1" applyAlignment="1">
      <alignment horizontal="right"/>
    </xf>
    <xf numFmtId="184" fontId="5" fillId="0" borderId="0" xfId="5" applyNumberFormat="1" applyFont="1"/>
    <xf numFmtId="43" fontId="13" fillId="0" borderId="4" xfId="1" applyFont="1" applyBorder="1"/>
    <xf numFmtId="0" fontId="2" fillId="0" borderId="0" xfId="13" applyNumberFormat="1"/>
    <xf numFmtId="0" fontId="2" fillId="0" borderId="11" xfId="13" applyBorder="1"/>
    <xf numFmtId="0" fontId="21" fillId="0" borderId="11" xfId="13" applyFont="1" applyBorder="1"/>
    <xf numFmtId="0" fontId="2" fillId="0" borderId="11" xfId="13" applyNumberFormat="1" applyBorder="1"/>
    <xf numFmtId="0" fontId="21" fillId="0" borderId="11" xfId="13" applyNumberFormat="1" applyFont="1" applyBorder="1"/>
    <xf numFmtId="0" fontId="21" fillId="0" borderId="11" xfId="13" applyNumberFormat="1" applyFont="1" applyBorder="1" applyAlignment="1">
      <alignment wrapText="1"/>
    </xf>
    <xf numFmtId="14" fontId="2" fillId="0" borderId="11" xfId="13" applyNumberFormat="1" applyBorder="1"/>
    <xf numFmtId="169" fontId="5" fillId="0" borderId="11" xfId="35" applyNumberFormat="1" applyFont="1" applyBorder="1" applyAlignment="1">
      <alignment horizontal="right"/>
    </xf>
    <xf numFmtId="43" fontId="5" fillId="0" borderId="0" xfId="1" applyFont="1" applyBorder="1"/>
    <xf numFmtId="0" fontId="2" fillId="0" borderId="0" xfId="26" applyBorder="1"/>
    <xf numFmtId="0" fontId="2" fillId="0" borderId="0" xfId="30"/>
    <xf numFmtId="0" fontId="2" fillId="0" borderId="0" xfId="32" applyBorder="1"/>
    <xf numFmtId="0" fontId="2" fillId="0" borderId="0" xfId="34" applyBorder="1"/>
    <xf numFmtId="0" fontId="12" fillId="0" borderId="5" xfId="0" applyFont="1" applyBorder="1"/>
    <xf numFmtId="0" fontId="12" fillId="0" borderId="5" xfId="0" applyFont="1" applyBorder="1"/>
    <xf numFmtId="0" fontId="2" fillId="0" borderId="0" xfId="46" applyBorder="1"/>
    <xf numFmtId="0" fontId="13" fillId="0" borderId="0" xfId="0" applyFont="1" applyBorder="1" applyAlignment="1"/>
    <xf numFmtId="0" fontId="0" fillId="0" borderId="0" xfId="0" applyBorder="1" applyAlignment="1"/>
    <xf numFmtId="0" fontId="13" fillId="0" borderId="5" xfId="0" applyFont="1" applyBorder="1" applyAlignment="1">
      <alignment wrapText="1"/>
    </xf>
    <xf numFmtId="0" fontId="0" fillId="0" borderId="0" xfId="0" applyBorder="1" applyAlignment="1">
      <alignment wrapText="1"/>
    </xf>
    <xf numFmtId="0" fontId="14" fillId="0" borderId="5" xfId="0" applyFont="1" applyBorder="1" applyAlignment="1"/>
    <xf numFmtId="0" fontId="14" fillId="0" borderId="0" xfId="0" applyFont="1" applyBorder="1" applyAlignment="1"/>
    <xf numFmtId="0" fontId="12" fillId="0" borderId="0" xfId="0" applyFont="1" applyBorder="1" applyAlignment="1"/>
    <xf numFmtId="0" fontId="6" fillId="0" borderId="5" xfId="47" applyFont="1" applyBorder="1" applyAlignment="1">
      <alignment wrapText="1"/>
    </xf>
    <xf numFmtId="0" fontId="2" fillId="0" borderId="0" xfId="47" applyFont="1" applyBorder="1" applyAlignment="1">
      <alignment wrapText="1"/>
    </xf>
    <xf numFmtId="0" fontId="7" fillId="0" borderId="5" xfId="47" applyFont="1" applyBorder="1" applyAlignment="1"/>
    <xf numFmtId="0" fontId="2" fillId="0" borderId="0" xfId="47" applyFont="1" applyBorder="1" applyAlignment="1"/>
    <xf numFmtId="0" fontId="7" fillId="0" borderId="0" xfId="47" applyFont="1" applyBorder="1" applyAlignment="1"/>
    <xf numFmtId="0" fontId="5" fillId="0" borderId="0" xfId="46" applyFont="1" applyBorder="1" applyAlignment="1">
      <alignment horizontal="left"/>
    </xf>
    <xf numFmtId="0" fontId="6" fillId="0" borderId="5" xfId="46" applyFont="1" applyBorder="1" applyAlignment="1">
      <alignment wrapText="1"/>
    </xf>
    <xf numFmtId="0" fontId="2" fillId="0" borderId="0" xfId="46" applyFont="1" applyBorder="1" applyAlignment="1">
      <alignment wrapText="1"/>
    </xf>
    <xf numFmtId="0" fontId="7" fillId="0" borderId="5" xfId="46" applyFont="1" applyBorder="1" applyAlignment="1"/>
    <xf numFmtId="0" fontId="2" fillId="0" borderId="0" xfId="46" applyFont="1" applyBorder="1" applyAlignment="1"/>
    <xf numFmtId="0" fontId="7" fillId="0" borderId="0" xfId="46" applyFont="1" applyBorder="1" applyAlignment="1"/>
    <xf numFmtId="0" fontId="6" fillId="0" borderId="0" xfId="46" applyFont="1" applyBorder="1" applyAlignment="1"/>
    <xf numFmtId="0" fontId="6" fillId="0" borderId="0" xfId="4" applyFont="1" applyBorder="1" applyAlignment="1"/>
    <xf numFmtId="0" fontId="3" fillId="0" borderId="0" xfId="4" applyFont="1" applyBorder="1" applyAlignment="1"/>
    <xf numFmtId="0" fontId="7" fillId="0" borderId="0" xfId="4" applyFont="1" applyBorder="1" applyAlignment="1"/>
    <xf numFmtId="0" fontId="16" fillId="0" borderId="0" xfId="0" applyFont="1" applyBorder="1" applyAlignment="1"/>
    <xf numFmtId="0" fontId="17" fillId="0" borderId="0" xfId="0" applyFont="1" applyBorder="1" applyAlignment="1"/>
    <xf numFmtId="0" fontId="16" fillId="0" borderId="5" xfId="0" applyFont="1" applyBorder="1" applyAlignment="1">
      <alignment wrapText="1"/>
    </xf>
    <xf numFmtId="0" fontId="17" fillId="0" borderId="0" xfId="0" applyFont="1" applyBorder="1" applyAlignment="1">
      <alignment wrapText="1"/>
    </xf>
    <xf numFmtId="0" fontId="18" fillId="0" borderId="5" xfId="0" applyFont="1" applyBorder="1" applyAlignment="1"/>
    <xf numFmtId="0" fontId="18" fillId="0" borderId="0" xfId="0" applyFont="1" applyBorder="1" applyAlignment="1"/>
    <xf numFmtId="0" fontId="9" fillId="0" borderId="5" xfId="45" applyFont="1" applyBorder="1" applyAlignment="1">
      <alignment wrapText="1"/>
    </xf>
    <xf numFmtId="0" fontId="2" fillId="0" borderId="0" xfId="45" applyBorder="1" applyAlignment="1">
      <alignment wrapText="1"/>
    </xf>
    <xf numFmtId="0" fontId="10" fillId="0" borderId="12" xfId="45" applyFont="1" applyBorder="1" applyAlignment="1"/>
    <xf numFmtId="0" fontId="2" fillId="0" borderId="0" xfId="45" applyBorder="1" applyAlignment="1"/>
    <xf numFmtId="0" fontId="9" fillId="0" borderId="5" xfId="44" applyFont="1" applyBorder="1" applyAlignment="1">
      <alignment wrapText="1"/>
    </xf>
    <xf numFmtId="0" fontId="2" fillId="0" borderId="0" xfId="44" applyBorder="1" applyAlignment="1">
      <alignment wrapText="1"/>
    </xf>
    <xf numFmtId="0" fontId="10" fillId="0" borderId="12" xfId="44" applyFont="1" applyBorder="1" applyAlignment="1"/>
    <xf numFmtId="0" fontId="2" fillId="0" borderId="0" xfId="44" applyBorder="1" applyAlignment="1"/>
    <xf numFmtId="0" fontId="9" fillId="0" borderId="5" xfId="43" applyFont="1" applyBorder="1" applyAlignment="1">
      <alignment wrapText="1"/>
    </xf>
    <xf numFmtId="0" fontId="2" fillId="0" borderId="0" xfId="43" applyBorder="1" applyAlignment="1">
      <alignment wrapText="1"/>
    </xf>
    <xf numFmtId="0" fontId="10" fillId="0" borderId="5" xfId="43" applyFont="1" applyBorder="1" applyAlignment="1"/>
    <xf numFmtId="0" fontId="2" fillId="0" borderId="0" xfId="43" applyBorder="1" applyAlignment="1"/>
    <xf numFmtId="0" fontId="9" fillId="0" borderId="5" xfId="42" applyFont="1" applyBorder="1" applyAlignment="1">
      <alignment wrapText="1"/>
    </xf>
    <xf numFmtId="0" fontId="2" fillId="0" borderId="0" xfId="42" applyBorder="1" applyAlignment="1">
      <alignment wrapText="1"/>
    </xf>
    <xf numFmtId="0" fontId="10" fillId="0" borderId="5" xfId="42" applyFont="1" applyBorder="1" applyAlignment="1"/>
    <xf numFmtId="0" fontId="2" fillId="0" borderId="0" xfId="42" applyBorder="1" applyAlignment="1"/>
    <xf numFmtId="0" fontId="9" fillId="0" borderId="0" xfId="42" applyFont="1" applyBorder="1" applyAlignment="1"/>
    <xf numFmtId="0" fontId="9" fillId="0" borderId="5" xfId="41" applyFont="1" applyBorder="1" applyAlignment="1">
      <alignment wrapText="1"/>
    </xf>
    <xf numFmtId="0" fontId="2" fillId="0" borderId="0" xfId="41" applyBorder="1" applyAlignment="1">
      <alignment wrapText="1"/>
    </xf>
    <xf numFmtId="0" fontId="10" fillId="0" borderId="5" xfId="41" applyFont="1" applyBorder="1" applyAlignment="1"/>
    <xf numFmtId="0" fontId="2" fillId="0" borderId="0" xfId="41" applyBorder="1" applyAlignment="1"/>
    <xf numFmtId="0" fontId="9" fillId="0" borderId="0" xfId="41" applyFont="1" applyBorder="1" applyAlignment="1"/>
    <xf numFmtId="0" fontId="9" fillId="0" borderId="5" xfId="40" applyFont="1" applyBorder="1" applyAlignment="1">
      <alignment wrapText="1"/>
    </xf>
    <xf numFmtId="0" fontId="2" fillId="0" borderId="0" xfId="40" applyBorder="1" applyAlignment="1">
      <alignment wrapText="1"/>
    </xf>
    <xf numFmtId="0" fontId="10" fillId="0" borderId="5" xfId="40" applyFont="1" applyBorder="1" applyAlignment="1"/>
    <xf numFmtId="0" fontId="2" fillId="0" borderId="0" xfId="40" applyBorder="1" applyAlignment="1"/>
    <xf numFmtId="0" fontId="9" fillId="0" borderId="5" xfId="39" applyFont="1" applyBorder="1" applyAlignment="1">
      <alignment wrapText="1"/>
    </xf>
    <xf numFmtId="0" fontId="2" fillId="0" borderId="0" xfId="39" applyBorder="1" applyAlignment="1">
      <alignment wrapText="1"/>
    </xf>
    <xf numFmtId="0" fontId="10" fillId="0" borderId="5" xfId="39" applyFont="1" applyBorder="1" applyAlignment="1"/>
    <xf numFmtId="0" fontId="2" fillId="0" borderId="0" xfId="39" applyBorder="1" applyAlignment="1"/>
    <xf numFmtId="0" fontId="9" fillId="0" borderId="0" xfId="39" applyFont="1" applyBorder="1" applyAlignment="1"/>
    <xf numFmtId="0" fontId="9" fillId="0" borderId="5" xfId="38" applyFont="1" applyBorder="1" applyAlignment="1">
      <alignment wrapText="1"/>
    </xf>
    <xf numFmtId="0" fontId="2" fillId="0" borderId="0" xfId="38" applyBorder="1" applyAlignment="1">
      <alignment wrapText="1"/>
    </xf>
    <xf numFmtId="0" fontId="10" fillId="0" borderId="5" xfId="38" applyFont="1" applyBorder="1" applyAlignment="1"/>
    <xf numFmtId="0" fontId="2" fillId="0" borderId="0" xfId="38" applyBorder="1" applyAlignment="1"/>
    <xf numFmtId="0" fontId="9" fillId="0" borderId="0" xfId="38" applyFont="1" applyBorder="1" applyAlignment="1"/>
    <xf numFmtId="0" fontId="9" fillId="0" borderId="5" xfId="37" applyFont="1" applyBorder="1" applyAlignment="1">
      <alignment wrapText="1"/>
    </xf>
    <xf numFmtId="0" fontId="2" fillId="0" borderId="0" xfId="37" applyBorder="1" applyAlignment="1">
      <alignment wrapText="1"/>
    </xf>
    <xf numFmtId="0" fontId="10" fillId="0" borderId="5" xfId="37" applyFont="1" applyBorder="1" applyAlignment="1"/>
    <xf numFmtId="0" fontId="2" fillId="0" borderId="0" xfId="37" applyBorder="1" applyAlignment="1"/>
    <xf numFmtId="0" fontId="9" fillId="0" borderId="0" xfId="37" applyFont="1" applyBorder="1" applyAlignment="1"/>
    <xf numFmtId="0" fontId="6" fillId="0" borderId="5" xfId="36" applyFont="1" applyBorder="1" applyAlignment="1">
      <alignment wrapText="1"/>
    </xf>
    <xf numFmtId="0" fontId="2" fillId="0" borderId="0" xfId="36" applyFont="1" applyBorder="1" applyAlignment="1">
      <alignment wrapText="1"/>
    </xf>
    <xf numFmtId="0" fontId="7" fillId="0" borderId="5" xfId="36" applyFont="1" applyBorder="1" applyAlignment="1"/>
    <xf numFmtId="0" fontId="2" fillId="0" borderId="0" xfId="36" applyFont="1" applyBorder="1" applyAlignment="1"/>
    <xf numFmtId="0" fontId="7" fillId="0" borderId="0" xfId="36" applyFont="1" applyBorder="1" applyAlignment="1"/>
    <xf numFmtId="0" fontId="6" fillId="0" borderId="0" xfId="34" applyFont="1" applyBorder="1" applyAlignment="1"/>
    <xf numFmtId="0" fontId="2" fillId="0" borderId="0" xfId="34" applyFont="1" applyBorder="1" applyAlignment="1"/>
    <xf numFmtId="0" fontId="6" fillId="0" borderId="5" xfId="34" applyFont="1" applyBorder="1" applyAlignment="1">
      <alignment wrapText="1"/>
    </xf>
    <xf numFmtId="0" fontId="2" fillId="0" borderId="0" xfId="34" applyFont="1" applyBorder="1" applyAlignment="1">
      <alignment wrapText="1"/>
    </xf>
    <xf numFmtId="0" fontId="7" fillId="0" borderId="5" xfId="34" applyFont="1" applyBorder="1" applyAlignment="1"/>
    <xf numFmtId="0" fontId="7" fillId="0" borderId="0" xfId="34" applyFont="1" applyBorder="1" applyAlignment="1"/>
    <xf numFmtId="0" fontId="9" fillId="0" borderId="5" xfId="33" applyFont="1" applyBorder="1" applyAlignment="1">
      <alignment wrapText="1"/>
    </xf>
    <xf numFmtId="0" fontId="2" fillId="0" borderId="0" xfId="33" applyBorder="1" applyAlignment="1">
      <alignment wrapText="1"/>
    </xf>
    <xf numFmtId="0" fontId="10" fillId="0" borderId="5" xfId="33" applyFont="1" applyBorder="1" applyAlignment="1"/>
    <xf numFmtId="0" fontId="2" fillId="0" borderId="0" xfId="33" applyBorder="1" applyAlignment="1"/>
    <xf numFmtId="0" fontId="9" fillId="0" borderId="0" xfId="33" applyFont="1" applyBorder="1" applyAlignment="1"/>
    <xf numFmtId="0" fontId="10" fillId="0" borderId="0" xfId="33" applyFont="1" applyBorder="1" applyAlignment="1"/>
    <xf numFmtId="0" fontId="6" fillId="0" borderId="0" xfId="32" applyFont="1" applyBorder="1" applyAlignment="1"/>
    <xf numFmtId="0" fontId="2" fillId="0" borderId="0" xfId="32" applyFont="1" applyBorder="1" applyAlignment="1"/>
    <xf numFmtId="0" fontId="7" fillId="0" borderId="0" xfId="32" applyFont="1" applyBorder="1" applyAlignment="1"/>
    <xf numFmtId="44" fontId="7" fillId="0" borderId="0" xfId="3" applyFont="1" applyBorder="1" applyAlignment="1"/>
    <xf numFmtId="44" fontId="3" fillId="0" borderId="0" xfId="3" applyFont="1" applyBorder="1" applyAlignment="1"/>
    <xf numFmtId="0" fontId="5" fillId="0" borderId="0" xfId="32" applyFont="1" applyBorder="1" applyAlignment="1"/>
    <xf numFmtId="0" fontId="6" fillId="0" borderId="5" xfId="32" applyFont="1" applyBorder="1" applyAlignment="1">
      <alignment wrapText="1"/>
    </xf>
    <xf numFmtId="0" fontId="2" fillId="0" borderId="0" xfId="32" applyFont="1" applyBorder="1" applyAlignment="1">
      <alignment wrapText="1"/>
    </xf>
    <xf numFmtId="0" fontId="7" fillId="0" borderId="5" xfId="32" applyFont="1" applyBorder="1" applyAlignment="1"/>
    <xf numFmtId="0" fontId="9" fillId="0" borderId="0" xfId="31" applyFont="1" applyBorder="1" applyAlignment="1"/>
    <xf numFmtId="0" fontId="2" fillId="0" borderId="0" xfId="31" applyBorder="1" applyAlignment="1"/>
    <xf numFmtId="0" fontId="9" fillId="0" borderId="5" xfId="31" applyFont="1" applyBorder="1" applyAlignment="1">
      <alignment wrapText="1"/>
    </xf>
    <xf numFmtId="0" fontId="2" fillId="0" borderId="0" xfId="31" applyBorder="1" applyAlignment="1">
      <alignment wrapText="1"/>
    </xf>
    <xf numFmtId="0" fontId="10" fillId="0" borderId="5" xfId="31" applyFont="1" applyBorder="1" applyAlignment="1"/>
    <xf numFmtId="0" fontId="10" fillId="0" borderId="0" xfId="31" applyFont="1" applyBorder="1" applyAlignment="1"/>
    <xf numFmtId="0" fontId="8" fillId="0" borderId="0" xfId="31" applyFont="1" applyBorder="1" applyAlignment="1"/>
    <xf numFmtId="0" fontId="6" fillId="0" borderId="0" xfId="30" applyFont="1" applyBorder="1" applyAlignment="1"/>
    <xf numFmtId="0" fontId="2" fillId="0" borderId="0" xfId="30" applyFont="1" applyBorder="1" applyAlignment="1"/>
    <xf numFmtId="0" fontId="7" fillId="0" borderId="0" xfId="30" applyFont="1" applyBorder="1" applyAlignment="1"/>
    <xf numFmtId="0" fontId="6" fillId="0" borderId="5" xfId="30" applyFont="1" applyBorder="1" applyAlignment="1">
      <alignment wrapText="1"/>
    </xf>
    <xf numFmtId="0" fontId="2" fillId="0" borderId="0" xfId="30" applyFont="1" applyBorder="1" applyAlignment="1">
      <alignment wrapText="1"/>
    </xf>
    <xf numFmtId="0" fontId="7" fillId="0" borderId="5" xfId="30" applyFont="1" applyBorder="1" applyAlignment="1"/>
    <xf numFmtId="0" fontId="6" fillId="0" borderId="5" xfId="29" applyFont="1" applyBorder="1" applyAlignment="1">
      <alignment wrapText="1"/>
    </xf>
    <xf numFmtId="0" fontId="2" fillId="0" borderId="0" xfId="29" applyFont="1" applyBorder="1" applyAlignment="1">
      <alignment wrapText="1"/>
    </xf>
    <xf numFmtId="0" fontId="7" fillId="0" borderId="5" xfId="29" applyFont="1" applyBorder="1" applyAlignment="1"/>
    <xf numFmtId="0" fontId="2" fillId="0" borderId="0" xfId="29" applyFont="1" applyBorder="1" applyAlignment="1"/>
    <xf numFmtId="0" fontId="7" fillId="0" borderId="0" xfId="29" applyFont="1" applyBorder="1" applyAlignment="1"/>
    <xf numFmtId="0" fontId="5" fillId="0" borderId="0" xfId="29" applyFont="1" applyBorder="1" applyAlignment="1"/>
    <xf numFmtId="0" fontId="6" fillId="0" borderId="0" xfId="29" applyFont="1" applyBorder="1" applyAlignment="1"/>
    <xf numFmtId="0" fontId="10" fillId="0" borderId="0" xfId="28" applyFont="1" applyBorder="1" applyAlignment="1"/>
    <xf numFmtId="0" fontId="2" fillId="0" borderId="0" xfId="28" applyBorder="1" applyAlignment="1"/>
    <xf numFmtId="0" fontId="9" fillId="0" borderId="0" xfId="28" applyFont="1" applyBorder="1" applyAlignment="1"/>
    <xf numFmtId="0" fontId="9" fillId="0" borderId="5" xfId="28" applyFont="1" applyBorder="1" applyAlignment="1">
      <alignment wrapText="1"/>
    </xf>
    <xf numFmtId="0" fontId="2" fillId="0" borderId="0" xfId="28" applyBorder="1" applyAlignment="1">
      <alignment wrapText="1"/>
    </xf>
    <xf numFmtId="0" fontId="10" fillId="0" borderId="5" xfId="28" applyFont="1" applyBorder="1" applyAlignment="1"/>
    <xf numFmtId="0" fontId="10" fillId="0" borderId="5" xfId="27" applyFont="1" applyBorder="1" applyAlignment="1"/>
    <xf numFmtId="0" fontId="2" fillId="0" borderId="0" xfId="27" applyBorder="1" applyAlignment="1"/>
    <xf numFmtId="0" fontId="9" fillId="0" borderId="0" xfId="27" applyFont="1" applyBorder="1" applyAlignment="1"/>
    <xf numFmtId="0" fontId="9" fillId="0" borderId="5" xfId="27" applyFont="1" applyBorder="1" applyAlignment="1">
      <alignment wrapText="1"/>
    </xf>
    <xf numFmtId="0" fontId="2" fillId="0" borderId="0" xfId="27" applyBorder="1" applyAlignment="1">
      <alignment wrapText="1"/>
    </xf>
    <xf numFmtId="0" fontId="10" fillId="0" borderId="0" xfId="27" applyFont="1" applyBorder="1" applyAlignment="1"/>
    <xf numFmtId="0" fontId="6" fillId="0" borderId="0" xfId="26" applyFont="1" applyBorder="1" applyAlignment="1"/>
    <xf numFmtId="0" fontId="2" fillId="0" borderId="0" xfId="26" applyFont="1" applyBorder="1" applyAlignment="1"/>
    <xf numFmtId="0" fontId="6" fillId="0" borderId="5" xfId="26" applyFont="1" applyBorder="1" applyAlignment="1">
      <alignment wrapText="1"/>
    </xf>
    <xf numFmtId="0" fontId="2" fillId="0" borderId="0" xfId="26" applyFont="1" applyBorder="1" applyAlignment="1">
      <alignment wrapText="1"/>
    </xf>
    <xf numFmtId="0" fontId="7" fillId="0" borderId="5" xfId="26" applyFont="1" applyBorder="1" applyAlignment="1"/>
    <xf numFmtId="0" fontId="7" fillId="0" borderId="0" xfId="26" applyFont="1" applyBorder="1" applyAlignment="1"/>
    <xf numFmtId="0" fontId="9" fillId="0" borderId="5" xfId="25" applyFont="1" applyBorder="1" applyAlignment="1">
      <alignment wrapText="1"/>
    </xf>
    <xf numFmtId="0" fontId="2" fillId="0" borderId="0" xfId="25" applyBorder="1" applyAlignment="1">
      <alignment wrapText="1"/>
    </xf>
    <xf numFmtId="0" fontId="10" fillId="0" borderId="5" xfId="25" applyFont="1" applyBorder="1" applyAlignment="1"/>
    <xf numFmtId="0" fontId="2" fillId="0" borderId="0" xfId="25" applyBorder="1" applyAlignment="1"/>
    <xf numFmtId="0" fontId="5" fillId="0" borderId="0" xfId="24" applyFont="1" applyBorder="1" applyAlignment="1">
      <alignment horizontal="left"/>
    </xf>
    <xf numFmtId="0" fontId="6" fillId="0" borderId="5" xfId="24" applyFont="1" applyBorder="1" applyAlignment="1">
      <alignment wrapText="1"/>
    </xf>
    <xf numFmtId="0" fontId="2" fillId="0" borderId="0" xfId="24" applyFont="1" applyBorder="1" applyAlignment="1">
      <alignment wrapText="1"/>
    </xf>
    <xf numFmtId="0" fontId="7" fillId="0" borderId="5" xfId="24" applyFont="1" applyBorder="1" applyAlignment="1"/>
    <xf numFmtId="0" fontId="2" fillId="0" borderId="0" xfId="24" applyFont="1" applyBorder="1" applyAlignment="1"/>
    <xf numFmtId="0" fontId="7" fillId="0" borderId="0" xfId="24" applyFont="1" applyBorder="1" applyAlignment="1"/>
    <xf numFmtId="0" fontId="6" fillId="0" borderId="0" xfId="24" applyFont="1" applyBorder="1" applyAlignment="1"/>
    <xf numFmtId="0" fontId="6" fillId="0" borderId="5" xfId="23" applyFont="1" applyBorder="1" applyAlignment="1">
      <alignment wrapText="1"/>
    </xf>
    <xf numFmtId="0" fontId="2" fillId="0" borderId="0" xfId="23" applyFont="1" applyBorder="1" applyAlignment="1">
      <alignment wrapText="1"/>
    </xf>
    <xf numFmtId="0" fontId="6" fillId="0" borderId="0" xfId="23" applyFont="1" applyBorder="1" applyAlignment="1"/>
    <xf numFmtId="0" fontId="2" fillId="0" borderId="0" xfId="23" applyFont="1" applyBorder="1" applyAlignment="1"/>
    <xf numFmtId="0" fontId="6" fillId="0" borderId="5" xfId="22" applyFont="1" applyBorder="1" applyAlignment="1">
      <alignment wrapText="1"/>
    </xf>
    <xf numFmtId="0" fontId="2" fillId="0" borderId="0" xfId="22" applyFont="1" applyBorder="1" applyAlignment="1">
      <alignment wrapText="1"/>
    </xf>
    <xf numFmtId="0" fontId="7" fillId="0" borderId="5" xfId="22" applyFont="1" applyBorder="1" applyAlignment="1"/>
    <xf numFmtId="0" fontId="2" fillId="0" borderId="0" xfId="22" applyFont="1" applyBorder="1" applyAlignment="1"/>
    <xf numFmtId="0" fontId="6" fillId="0" borderId="0" xfId="22" applyFont="1" applyBorder="1" applyAlignment="1"/>
    <xf numFmtId="0" fontId="7" fillId="0" borderId="0" xfId="22" applyFont="1" applyBorder="1" applyAlignment="1"/>
    <xf numFmtId="0" fontId="7" fillId="0" borderId="0" xfId="21" applyFont="1" applyBorder="1" applyAlignment="1"/>
    <xf numFmtId="0" fontId="2" fillId="0" borderId="0" xfId="21" applyFont="1" applyBorder="1" applyAlignment="1"/>
    <xf numFmtId="0" fontId="6" fillId="0" borderId="5" xfId="21" applyFont="1" applyBorder="1" applyAlignment="1">
      <alignment wrapText="1"/>
    </xf>
    <xf numFmtId="0" fontId="2" fillId="0" borderId="0" xfId="21" applyFont="1" applyBorder="1" applyAlignment="1">
      <alignment wrapText="1"/>
    </xf>
    <xf numFmtId="0" fontId="7" fillId="0" borderId="5" xfId="21" applyFont="1" applyBorder="1" applyAlignment="1"/>
    <xf numFmtId="0" fontId="6" fillId="0" borderId="0" xfId="21" applyFont="1" applyBorder="1" applyAlignment="1"/>
    <xf numFmtId="0" fontId="6" fillId="0" borderId="5" xfId="20" applyFont="1" applyBorder="1" applyAlignment="1">
      <alignment wrapText="1"/>
    </xf>
    <xf numFmtId="0" fontId="2" fillId="0" borderId="0" xfId="20" applyFont="1" applyBorder="1" applyAlignment="1">
      <alignment wrapText="1"/>
    </xf>
    <xf numFmtId="0" fontId="7" fillId="0" borderId="5" xfId="20" applyFont="1" applyBorder="1" applyAlignment="1"/>
    <xf numFmtId="0" fontId="2" fillId="0" borderId="0" xfId="20" applyFont="1" applyBorder="1" applyAlignment="1"/>
    <xf numFmtId="0" fontId="7" fillId="0" borderId="0" xfId="20" applyFont="1" applyBorder="1" applyAlignment="1"/>
    <xf numFmtId="0" fontId="9" fillId="0" borderId="5" xfId="19" applyFont="1" applyBorder="1" applyAlignment="1">
      <alignment wrapText="1"/>
    </xf>
    <xf numFmtId="0" fontId="2" fillId="0" borderId="0" xfId="19" applyBorder="1" applyAlignment="1">
      <alignment wrapText="1"/>
    </xf>
    <xf numFmtId="0" fontId="10" fillId="0" borderId="5" xfId="19" applyFont="1" applyBorder="1" applyAlignment="1"/>
    <xf numFmtId="0" fontId="2" fillId="0" borderId="0" xfId="19" applyBorder="1" applyAlignment="1"/>
    <xf numFmtId="0" fontId="9" fillId="0" borderId="0" xfId="19" applyFont="1" applyBorder="1" applyAlignment="1"/>
    <xf numFmtId="0" fontId="10" fillId="0" borderId="0" xfId="19" applyFont="1" applyBorder="1" applyAlignment="1"/>
    <xf numFmtId="0" fontId="9" fillId="0" borderId="5" xfId="18" applyFont="1" applyBorder="1" applyAlignment="1">
      <alignment wrapText="1"/>
    </xf>
    <xf numFmtId="0" fontId="2" fillId="0" borderId="0" xfId="18" applyBorder="1" applyAlignment="1">
      <alignment wrapText="1"/>
    </xf>
    <xf numFmtId="0" fontId="10" fillId="0" borderId="5" xfId="18" applyFont="1" applyBorder="1" applyAlignment="1"/>
    <xf numFmtId="0" fontId="2" fillId="0" borderId="0" xfId="18" applyBorder="1" applyAlignment="1"/>
    <xf numFmtId="0" fontId="9" fillId="0" borderId="0" xfId="18" applyFont="1" applyBorder="1" applyAlignment="1"/>
    <xf numFmtId="0" fontId="10" fillId="0" borderId="0" xfId="18" applyFont="1" applyBorder="1" applyAlignment="1"/>
    <xf numFmtId="0" fontId="8" fillId="0" borderId="0" xfId="18" applyFont="1" applyBorder="1" applyAlignment="1"/>
    <xf numFmtId="0" fontId="9" fillId="0" borderId="0" xfId="17" applyFont="1" applyBorder="1" applyAlignment="1"/>
    <xf numFmtId="0" fontId="2" fillId="0" borderId="0" xfId="17" applyBorder="1" applyAlignment="1"/>
    <xf numFmtId="0" fontId="9" fillId="0" borderId="5" xfId="17" applyFont="1" applyBorder="1" applyAlignment="1">
      <alignment wrapText="1"/>
    </xf>
    <xf numFmtId="0" fontId="2" fillId="0" borderId="0" xfId="17" applyBorder="1" applyAlignment="1">
      <alignment wrapText="1"/>
    </xf>
    <xf numFmtId="0" fontId="10" fillId="0" borderId="5" xfId="17" applyFont="1" applyBorder="1" applyAlignment="1"/>
    <xf numFmtId="0" fontId="10" fillId="0" borderId="0" xfId="17" applyFont="1" applyBorder="1" applyAlignment="1"/>
    <xf numFmtId="0" fontId="8" fillId="0" borderId="0" xfId="17" applyFont="1" applyBorder="1" applyAlignment="1"/>
    <xf numFmtId="0" fontId="6" fillId="0" borderId="5" xfId="16" applyFont="1" applyBorder="1" applyAlignment="1">
      <alignment wrapText="1"/>
    </xf>
    <xf numFmtId="0" fontId="2" fillId="0" borderId="0" xfId="16" applyFont="1" applyBorder="1" applyAlignment="1">
      <alignment wrapText="1"/>
    </xf>
    <xf numFmtId="0" fontId="7" fillId="0" borderId="5" xfId="16" applyFont="1" applyBorder="1" applyAlignment="1"/>
    <xf numFmtId="0" fontId="2" fillId="0" borderId="0" xfId="16" applyFont="1" applyBorder="1" applyAlignment="1"/>
    <xf numFmtId="0" fontId="7" fillId="0" borderId="0" xfId="16" applyFont="1" applyBorder="1" applyAlignment="1"/>
    <xf numFmtId="0" fontId="7" fillId="0" borderId="0" xfId="15" applyFont="1" applyBorder="1" applyAlignment="1"/>
    <xf numFmtId="0" fontId="2" fillId="0" borderId="0" xfId="15" applyFont="1" applyBorder="1" applyAlignment="1"/>
    <xf numFmtId="0" fontId="6" fillId="0" borderId="5" xfId="15" applyFont="1" applyBorder="1" applyAlignment="1">
      <alignment wrapText="1"/>
    </xf>
    <xf numFmtId="0" fontId="2" fillId="0" borderId="0" xfId="15" applyFont="1" applyBorder="1" applyAlignment="1">
      <alignment wrapText="1"/>
    </xf>
    <xf numFmtId="0" fontId="7" fillId="0" borderId="5" xfId="15" applyFont="1" applyBorder="1" applyAlignment="1"/>
    <xf numFmtId="0" fontId="6" fillId="0" borderId="0" xfId="15" applyFont="1" applyBorder="1" applyAlignment="1"/>
    <xf numFmtId="0" fontId="10" fillId="0" borderId="0" xfId="12" applyFont="1" applyBorder="1" applyAlignment="1"/>
    <xf numFmtId="0" fontId="2" fillId="0" borderId="0" xfId="12" applyBorder="1" applyAlignment="1"/>
    <xf numFmtId="0" fontId="10" fillId="0" borderId="5" xfId="12" applyFont="1" applyBorder="1" applyAlignment="1"/>
    <xf numFmtId="0" fontId="8" fillId="0" borderId="0" xfId="12" applyFont="1" applyBorder="1" applyAlignment="1"/>
    <xf numFmtId="0" fontId="9" fillId="0" borderId="0" xfId="12" applyFont="1" applyBorder="1" applyAlignment="1"/>
    <xf numFmtId="0" fontId="9" fillId="0" borderId="5" xfId="12" applyFont="1" applyBorder="1" applyAlignment="1">
      <alignment wrapText="1"/>
    </xf>
    <xf numFmtId="0" fontId="2" fillId="0" borderId="0" xfId="12" applyBorder="1" applyAlignment="1">
      <alignment wrapText="1"/>
    </xf>
    <xf numFmtId="0" fontId="7" fillId="0" borderId="5" xfId="11" applyFont="1" applyBorder="1" applyAlignment="1"/>
    <xf numFmtId="0" fontId="2" fillId="0" borderId="0" xfId="11" applyFont="1" applyBorder="1" applyAlignment="1"/>
    <xf numFmtId="0" fontId="6" fillId="0" borderId="0" xfId="11" applyFont="1" applyBorder="1" applyAlignment="1"/>
    <xf numFmtId="0" fontId="6" fillId="0" borderId="5" xfId="11" applyFont="1" applyBorder="1" applyAlignment="1">
      <alignment wrapText="1"/>
    </xf>
    <xf numFmtId="0" fontId="2" fillId="0" borderId="0" xfId="11" applyFont="1" applyBorder="1" applyAlignment="1">
      <alignment wrapText="1"/>
    </xf>
    <xf numFmtId="0" fontId="7" fillId="0" borderId="0" xfId="11" applyFont="1" applyBorder="1" applyAlignment="1"/>
    <xf numFmtId="0" fontId="6" fillId="0" borderId="2" xfId="9" applyFont="1" applyBorder="1" applyAlignment="1">
      <alignment horizontal="center"/>
    </xf>
    <xf numFmtId="0" fontId="6" fillId="0" borderId="3" xfId="9" applyFont="1" applyBorder="1" applyAlignment="1">
      <alignment horizontal="center"/>
    </xf>
    <xf numFmtId="0" fontId="6" fillId="0" borderId="0" xfId="9" applyFont="1" applyBorder="1" applyAlignment="1"/>
    <xf numFmtId="0" fontId="6" fillId="0" borderId="5" xfId="9" applyFont="1" applyBorder="1" applyAlignment="1">
      <alignment wrapText="1"/>
    </xf>
    <xf numFmtId="0" fontId="2" fillId="0" borderId="0" xfId="9" applyFont="1" applyBorder="1" applyAlignment="1">
      <alignment wrapText="1"/>
    </xf>
    <xf numFmtId="0" fontId="7" fillId="0" borderId="5" xfId="9" applyFont="1" applyBorder="1" applyAlignment="1"/>
    <xf numFmtId="0" fontId="2" fillId="0" borderId="0" xfId="9" applyFont="1" applyBorder="1" applyAlignment="1"/>
    <xf numFmtId="0" fontId="7" fillId="0" borderId="0" xfId="9" applyFont="1" applyBorder="1" applyAlignment="1"/>
    <xf numFmtId="0" fontId="6" fillId="0" borderId="5" xfId="8" applyFont="1" applyBorder="1" applyAlignment="1">
      <alignment wrapText="1"/>
    </xf>
    <xf numFmtId="0" fontId="2" fillId="0" borderId="0" xfId="8" applyFont="1" applyBorder="1" applyAlignment="1">
      <alignment wrapText="1"/>
    </xf>
    <xf numFmtId="0" fontId="7" fillId="0" borderId="5" xfId="8" applyFont="1" applyBorder="1" applyAlignment="1"/>
    <xf numFmtId="0" fontId="2" fillId="0" borderId="0" xfId="8" applyFont="1" applyBorder="1" applyAlignment="1"/>
    <xf numFmtId="0" fontId="7" fillId="0" borderId="0" xfId="8" applyFont="1" applyBorder="1" applyAlignment="1"/>
    <xf numFmtId="0" fontId="9" fillId="0" borderId="5" xfId="7" applyFont="1" applyBorder="1" applyAlignment="1">
      <alignment wrapText="1"/>
    </xf>
    <xf numFmtId="0" fontId="2" fillId="0" borderId="0" xfId="7" applyBorder="1" applyAlignment="1">
      <alignment wrapText="1"/>
    </xf>
    <xf numFmtId="0" fontId="10" fillId="0" borderId="5" xfId="7" applyFont="1" applyBorder="1" applyAlignment="1"/>
    <xf numFmtId="0" fontId="2" fillId="0" borderId="0" xfId="7" applyBorder="1" applyAlignment="1"/>
    <xf numFmtId="0" fontId="9" fillId="0" borderId="0" xfId="7" applyFont="1" applyBorder="1" applyAlignment="1"/>
    <xf numFmtId="0" fontId="10" fillId="0" borderId="0" xfId="7" applyFont="1" applyBorder="1" applyAlignment="1"/>
    <xf numFmtId="0" fontId="10" fillId="0" borderId="0" xfId="6" applyFont="1" applyBorder="1" applyAlignment="1"/>
    <xf numFmtId="0" fontId="8" fillId="0" borderId="0" xfId="6" applyFont="1" applyBorder="1" applyAlignment="1"/>
    <xf numFmtId="0" fontId="9" fillId="0" borderId="0" xfId="6" applyFont="1" applyBorder="1" applyAlignment="1"/>
    <xf numFmtId="0" fontId="2" fillId="0" borderId="0" xfId="6" applyBorder="1" applyAlignment="1"/>
    <xf numFmtId="0" fontId="9" fillId="0" borderId="5" xfId="6" applyFont="1" applyBorder="1" applyAlignment="1">
      <alignment wrapText="1"/>
    </xf>
    <xf numFmtId="0" fontId="2" fillId="0" borderId="0" xfId="6" applyBorder="1" applyAlignment="1">
      <alignment wrapText="1"/>
    </xf>
    <xf numFmtId="0" fontId="10" fillId="0" borderId="5" xfId="6" applyFont="1" applyBorder="1" applyAlignment="1"/>
    <xf numFmtId="0" fontId="7" fillId="0" borderId="0" xfId="5" applyFont="1" applyBorder="1" applyAlignment="1"/>
    <xf numFmtId="0" fontId="2" fillId="0" borderId="0" xfId="5" applyFont="1" applyBorder="1" applyAlignment="1"/>
    <xf numFmtId="0" fontId="6" fillId="0" borderId="0" xfId="5" applyFont="1" applyBorder="1" applyAlignment="1"/>
    <xf numFmtId="0" fontId="6" fillId="0" borderId="5" xfId="5" applyFont="1" applyBorder="1" applyAlignment="1">
      <alignment wrapText="1"/>
    </xf>
    <xf numFmtId="0" fontId="2" fillId="0" borderId="0" xfId="5" applyFont="1" applyBorder="1" applyAlignment="1">
      <alignment wrapText="1"/>
    </xf>
    <xf numFmtId="0" fontId="7" fillId="0" borderId="5" xfId="5" applyFont="1" applyBorder="1" applyAlignment="1"/>
    <xf numFmtId="0" fontId="21" fillId="0" borderId="11" xfId="13" applyFont="1" applyBorder="1"/>
    <xf numFmtId="0" fontId="2" fillId="0" borderId="11" xfId="13" applyBorder="1"/>
  </cellXfs>
  <cellStyles count="50">
    <cellStyle name="Comma" xfId="1" builtinId="3"/>
    <cellStyle name="Comma 2" xfId="2"/>
    <cellStyle name="Currency 2" xfId="3"/>
    <cellStyle name="Normal" xfId="0" builtinId="0"/>
    <cellStyle name="Normal 2" xfId="4"/>
    <cellStyle name="Normal_BAL" xfId="5"/>
    <cellStyle name="Normal_BON" xfId="6"/>
    <cellStyle name="Normal_BST" xfId="7"/>
    <cellStyle name="Normal_BTF" xfId="8"/>
    <cellStyle name="Normal_Classic Equity" xfId="9"/>
    <cellStyle name="Normal_Common Notes to Portfolios" xfId="10"/>
    <cellStyle name="Normal_CPL" xfId="11"/>
    <cellStyle name="Normal_CRO" xfId="12"/>
    <cellStyle name="Normal_Dividend details" xfId="13"/>
    <cellStyle name="Normal_Dividend with Cum Div nav" xfId="14"/>
    <cellStyle name="Normal_ELS" xfId="15"/>
    <cellStyle name="Normal_EME" xfId="16"/>
    <cellStyle name="Normal_FLR" xfId="17"/>
    <cellStyle name="Normal_FLT" xfId="18"/>
    <cellStyle name="Normal_FLX" xfId="19"/>
    <cellStyle name="Normal_FOF" xfId="20"/>
    <cellStyle name="Normal_GEM" xfId="21"/>
    <cellStyle name="Normal_GOF" xfId="22"/>
    <cellStyle name="Normal_GTF" xfId="23"/>
    <cellStyle name="Normal_H02" xfId="24"/>
    <cellStyle name="Normal_I3A" xfId="25"/>
    <cellStyle name="Normal_K50" xfId="26"/>
    <cellStyle name="Normal_KGI" xfId="27"/>
    <cellStyle name="Normal_KGS" xfId="28"/>
    <cellStyle name="Normal_KIP" xfId="29"/>
    <cellStyle name="Normal_KOP" xfId="30"/>
    <cellStyle name="Normal_LIQ" xfId="31"/>
    <cellStyle name="Normal_MAA" xfId="32"/>
    <cellStyle name="Normal_MDF" xfId="33"/>
    <cellStyle name="Normal_MID" xfId="34"/>
    <cellStyle name="Normal_NAV details" xfId="35"/>
    <cellStyle name="Normal_NTF" xfId="36"/>
    <cellStyle name="Normal_P3B" xfId="37"/>
    <cellStyle name="Normal_P3C" xfId="38"/>
    <cellStyle name="Normal_P3D" xfId="39"/>
    <cellStyle name="Normal_P3E" xfId="40"/>
    <cellStyle name="Normal_P3F" xfId="41"/>
    <cellStyle name="Normal_P3G" xfId="42"/>
    <cellStyle name="Normal_P3H" xfId="43"/>
    <cellStyle name="Normal_P3I" xfId="44"/>
    <cellStyle name="Normal_P3J" xfId="45"/>
    <cellStyle name="Normal_SEF" xfId="46"/>
    <cellStyle name="Normal_STF" xfId="47"/>
    <cellStyle name="Percent" xfId="48" builtinId="5"/>
    <cellStyle name="Style 1" xfId="4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zoomScaleNormal="100" workbookViewId="0"/>
  </sheetViews>
  <sheetFormatPr defaultRowHeight="9"/>
  <cols>
    <col min="1" max="1" width="2.7109375" style="1097" customWidth="1"/>
    <col min="2" max="2" width="4.7109375" style="1097" customWidth="1"/>
    <col min="3" max="3" width="40.7109375" style="1097" customWidth="1"/>
    <col min="4" max="4" width="9.85546875" style="1097" bestFit="1" customWidth="1"/>
    <col min="5" max="5" width="9.140625" style="1097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>
      <c r="A1" s="1209"/>
      <c r="B1" s="1210"/>
      <c r="C1" s="1211" t="s">
        <v>1650</v>
      </c>
      <c r="D1" s="1210"/>
      <c r="E1" s="1210"/>
      <c r="F1" s="1210"/>
      <c r="G1" s="1212"/>
      <c r="H1" s="1213"/>
    </row>
    <row r="2" spans="1:8" ht="37.5">
      <c r="A2" s="1266" t="s">
        <v>153</v>
      </c>
      <c r="B2" s="1267"/>
      <c r="C2" s="1267"/>
      <c r="D2" s="1098" t="s">
        <v>154</v>
      </c>
      <c r="E2" s="1099" t="s">
        <v>580</v>
      </c>
      <c r="F2" s="1099" t="s">
        <v>156</v>
      </c>
      <c r="G2" s="1100" t="s">
        <v>157</v>
      </c>
      <c r="H2" s="1214" t="s">
        <v>158</v>
      </c>
    </row>
    <row r="3" spans="1:8" ht="15">
      <c r="A3" s="1268" t="s">
        <v>537</v>
      </c>
      <c r="B3" s="1265"/>
      <c r="C3" s="1265"/>
      <c r="D3" s="1102"/>
      <c r="E3" s="1102"/>
      <c r="F3" s="1102"/>
      <c r="G3" s="1103"/>
      <c r="H3" s="1215"/>
    </row>
    <row r="4" spans="1:8" ht="15">
      <c r="A4" s="1216"/>
      <c r="B4" s="1264" t="s">
        <v>538</v>
      </c>
      <c r="C4" s="1265"/>
      <c r="D4" s="1102"/>
      <c r="E4" s="1102"/>
      <c r="F4" s="1102"/>
      <c r="G4" s="1103"/>
      <c r="H4" s="1215"/>
    </row>
    <row r="5" spans="1:8" ht="15">
      <c r="A5" s="1216"/>
      <c r="B5" s="1269" t="s">
        <v>160</v>
      </c>
      <c r="C5" s="1265"/>
      <c r="D5" s="1102"/>
      <c r="E5" s="1102"/>
      <c r="F5" s="1102"/>
      <c r="G5" s="1103"/>
      <c r="H5" s="1215"/>
    </row>
    <row r="6" spans="1:8">
      <c r="A6" s="1216"/>
      <c r="B6" s="1106" t="s">
        <v>621</v>
      </c>
      <c r="C6" s="1102" t="s">
        <v>542</v>
      </c>
      <c r="D6" s="1102" t="s">
        <v>1552</v>
      </c>
      <c r="E6" s="1102" t="s">
        <v>585</v>
      </c>
      <c r="F6" s="1102">
        <v>110</v>
      </c>
      <c r="G6" s="1103">
        <v>1101.25</v>
      </c>
      <c r="H6" s="1215">
        <v>3.05</v>
      </c>
    </row>
    <row r="7" spans="1:8" ht="9.75" thickBot="1">
      <c r="A7" s="1216"/>
      <c r="B7" s="1102"/>
      <c r="C7" s="1102"/>
      <c r="D7" s="1102"/>
      <c r="E7" s="1109" t="s">
        <v>536</v>
      </c>
      <c r="F7" s="1102"/>
      <c r="G7" s="1110">
        <v>1101.25</v>
      </c>
      <c r="H7" s="1217">
        <v>3.05</v>
      </c>
    </row>
    <row r="8" spans="1:8" ht="15.75" thickTop="1">
      <c r="A8" s="1216"/>
      <c r="B8" s="1269" t="s">
        <v>551</v>
      </c>
      <c r="C8" s="1265"/>
      <c r="D8" s="1102"/>
      <c r="E8" s="1102"/>
      <c r="F8" s="1102"/>
      <c r="G8" s="1103"/>
      <c r="H8" s="1215"/>
    </row>
    <row r="9" spans="1:8">
      <c r="A9" s="1216"/>
      <c r="B9" s="1108">
        <v>0.1085</v>
      </c>
      <c r="C9" s="1102" t="s">
        <v>1651</v>
      </c>
      <c r="D9" s="1102" t="s">
        <v>1652</v>
      </c>
      <c r="E9" s="1102" t="s">
        <v>541</v>
      </c>
      <c r="F9" s="1102">
        <v>250</v>
      </c>
      <c r="G9" s="1103">
        <v>2512.8200000000002</v>
      </c>
      <c r="H9" s="1215">
        <v>6.97</v>
      </c>
    </row>
    <row r="10" spans="1:8" ht="9.75" thickBot="1">
      <c r="A10" s="1216"/>
      <c r="B10" s="1102"/>
      <c r="C10" s="1102"/>
      <c r="D10" s="1102"/>
      <c r="E10" s="1109" t="s">
        <v>536</v>
      </c>
      <c r="F10" s="1102"/>
      <c r="G10" s="1110">
        <v>2512.8200000000002</v>
      </c>
      <c r="H10" s="1217">
        <v>6.97</v>
      </c>
    </row>
    <row r="11" spans="1:8" ht="9.75" thickTop="1">
      <c r="A11" s="1216"/>
      <c r="B11" s="1102"/>
      <c r="C11" s="1102"/>
      <c r="D11" s="1102"/>
      <c r="E11" s="1102"/>
      <c r="F11" s="1102"/>
      <c r="G11" s="1103"/>
      <c r="H11" s="1215"/>
    </row>
    <row r="12" spans="1:8" ht="15">
      <c r="A12" s="1268" t="s">
        <v>682</v>
      </c>
      <c r="B12" s="1265"/>
      <c r="C12" s="1265"/>
      <c r="D12" s="1102"/>
      <c r="E12" s="1102"/>
      <c r="F12" s="1102"/>
      <c r="G12" s="1103"/>
      <c r="H12" s="1215"/>
    </row>
    <row r="13" spans="1:8" ht="15">
      <c r="A13" s="1216"/>
      <c r="B13" s="1264" t="s">
        <v>683</v>
      </c>
      <c r="C13" s="1265"/>
      <c r="D13" s="1102"/>
      <c r="E13" s="1102"/>
      <c r="F13" s="1102"/>
      <c r="G13" s="1103"/>
      <c r="H13" s="1215"/>
    </row>
    <row r="14" spans="1:8">
      <c r="A14" s="1216"/>
      <c r="B14" s="1106" t="s">
        <v>684</v>
      </c>
      <c r="C14" s="1102" t="s">
        <v>685</v>
      </c>
      <c r="D14" s="1102" t="s">
        <v>700</v>
      </c>
      <c r="E14" s="1102" t="s">
        <v>687</v>
      </c>
      <c r="F14" s="1102">
        <v>7500</v>
      </c>
      <c r="G14" s="1103">
        <v>7409.46</v>
      </c>
      <c r="H14" s="1215">
        <v>20.549999999999997</v>
      </c>
    </row>
    <row r="15" spans="1:8">
      <c r="A15" s="1216"/>
      <c r="B15" s="1106" t="s">
        <v>684</v>
      </c>
      <c r="C15" s="1102" t="s">
        <v>165</v>
      </c>
      <c r="D15" s="1102" t="s">
        <v>980</v>
      </c>
      <c r="E15" s="1102" t="s">
        <v>698</v>
      </c>
      <c r="F15" s="1102">
        <v>6000</v>
      </c>
      <c r="G15" s="1103">
        <v>5963.75</v>
      </c>
      <c r="H15" s="1215">
        <v>16.54</v>
      </c>
    </row>
    <row r="16" spans="1:8">
      <c r="A16" s="1216"/>
      <c r="B16" s="1106" t="s">
        <v>694</v>
      </c>
      <c r="C16" s="1102" t="s">
        <v>978</v>
      </c>
      <c r="D16" s="1102" t="s">
        <v>1653</v>
      </c>
      <c r="E16" s="1102" t="s">
        <v>698</v>
      </c>
      <c r="F16" s="1102">
        <v>500</v>
      </c>
      <c r="G16" s="1103">
        <v>2372.5</v>
      </c>
      <c r="H16" s="1215">
        <v>6.58</v>
      </c>
    </row>
    <row r="17" spans="1:8">
      <c r="A17" s="1216"/>
      <c r="B17" s="1106" t="s">
        <v>694</v>
      </c>
      <c r="C17" s="1102" t="s">
        <v>978</v>
      </c>
      <c r="D17" s="1102" t="s">
        <v>979</v>
      </c>
      <c r="E17" s="1102" t="s">
        <v>698</v>
      </c>
      <c r="F17" s="1102">
        <v>500</v>
      </c>
      <c r="G17" s="1103">
        <v>2364.6999999999998</v>
      </c>
      <c r="H17" s="1215">
        <v>6.5600000000000005</v>
      </c>
    </row>
    <row r="18" spans="1:8" ht="9.75" thickBot="1">
      <c r="A18" s="1216"/>
      <c r="B18" s="1102"/>
      <c r="C18" s="1102"/>
      <c r="D18" s="1102"/>
      <c r="E18" s="1109" t="s">
        <v>536</v>
      </c>
      <c r="F18" s="1102"/>
      <c r="G18" s="1110">
        <v>18110.41</v>
      </c>
      <c r="H18" s="1217">
        <v>50.23</v>
      </c>
    </row>
    <row r="19" spans="1:8" ht="9.75" thickTop="1">
      <c r="A19" s="1216"/>
      <c r="B19" s="1102"/>
      <c r="C19" s="1102"/>
      <c r="D19" s="1102"/>
      <c r="E19" s="1102"/>
      <c r="F19" s="1102"/>
      <c r="G19" s="1103"/>
      <c r="H19" s="1215"/>
    </row>
    <row r="20" spans="1:8">
      <c r="A20" s="1216"/>
      <c r="B20" s="1106" t="s">
        <v>161</v>
      </c>
      <c r="C20" s="1102" t="s">
        <v>721</v>
      </c>
      <c r="D20" s="1102"/>
      <c r="E20" s="1102" t="s">
        <v>161</v>
      </c>
      <c r="F20" s="1102"/>
      <c r="G20" s="1103">
        <v>13339.26</v>
      </c>
      <c r="H20" s="1215">
        <v>37</v>
      </c>
    </row>
    <row r="21" spans="1:8">
      <c r="A21" s="1216"/>
      <c r="B21" s="1102"/>
      <c r="C21" s="1102"/>
      <c r="D21" s="1102"/>
      <c r="E21" s="1102"/>
      <c r="F21" s="1102"/>
      <c r="G21" s="1103"/>
      <c r="H21" s="1215"/>
    </row>
    <row r="22" spans="1:8">
      <c r="A22" s="1218" t="s">
        <v>565</v>
      </c>
      <c r="B22" s="1102"/>
      <c r="C22" s="1102"/>
      <c r="D22" s="1102"/>
      <c r="E22" s="1102"/>
      <c r="F22" s="1102"/>
      <c r="G22" s="1113">
        <v>988.84</v>
      </c>
      <c r="H22" s="1219">
        <v>2.75</v>
      </c>
    </row>
    <row r="23" spans="1:8">
      <c r="A23" s="1216"/>
      <c r="B23" s="1102"/>
      <c r="C23" s="1102"/>
      <c r="D23" s="1102"/>
      <c r="E23" s="1102"/>
      <c r="F23" s="1102"/>
      <c r="G23" s="1103"/>
      <c r="H23" s="1215"/>
    </row>
    <row r="24" spans="1:8" ht="9.75" thickBot="1">
      <c r="A24" s="1216"/>
      <c r="B24" s="1102"/>
      <c r="C24" s="1102"/>
      <c r="D24" s="1102"/>
      <c r="E24" s="1109" t="s">
        <v>566</v>
      </c>
      <c r="F24" s="1102"/>
      <c r="G24" s="1110">
        <v>36052.58</v>
      </c>
      <c r="H24" s="1217">
        <v>100</v>
      </c>
    </row>
    <row r="25" spans="1:8" ht="9.75" thickTop="1">
      <c r="A25" s="1216"/>
      <c r="B25" s="1102"/>
      <c r="C25" s="1102"/>
      <c r="D25" s="1102"/>
      <c r="E25" s="1102"/>
      <c r="F25" s="1102"/>
      <c r="G25" s="1103"/>
      <c r="H25" s="1215"/>
    </row>
    <row r="26" spans="1:8">
      <c r="A26" s="1220" t="s">
        <v>567</v>
      </c>
      <c r="B26" s="1102"/>
      <c r="C26" s="1102"/>
      <c r="D26" s="1102"/>
      <c r="E26" s="1102"/>
      <c r="F26" s="1102"/>
      <c r="G26" s="1103"/>
      <c r="H26" s="1215"/>
    </row>
    <row r="27" spans="1:8">
      <c r="A27" s="1216">
        <v>1</v>
      </c>
      <c r="B27" s="1102" t="s">
        <v>1413</v>
      </c>
      <c r="C27" s="1102"/>
      <c r="D27" s="1102"/>
      <c r="E27" s="1102"/>
      <c r="F27" s="1102"/>
      <c r="G27" s="1103"/>
      <c r="H27" s="1215"/>
    </row>
    <row r="28" spans="1:8">
      <c r="A28" s="1216"/>
      <c r="B28" s="1102"/>
      <c r="C28" s="1102"/>
      <c r="D28" s="1102"/>
      <c r="E28" s="1102"/>
      <c r="F28" s="1102"/>
      <c r="G28" s="1103"/>
      <c r="H28" s="1215"/>
    </row>
    <row r="29" spans="1:8">
      <c r="A29" s="1105">
        <v>2</v>
      </c>
      <c r="B29" s="1102" t="s">
        <v>477</v>
      </c>
      <c r="C29" s="1102"/>
      <c r="D29" s="1102"/>
      <c r="E29" s="1102"/>
      <c r="F29" s="1102"/>
      <c r="G29" s="1103"/>
      <c r="H29" s="1215"/>
    </row>
    <row r="30" spans="1:8">
      <c r="A30" s="1216"/>
      <c r="B30" s="1102"/>
      <c r="C30" s="1102"/>
      <c r="D30" s="1102"/>
      <c r="E30" s="1102"/>
      <c r="F30" s="1102"/>
      <c r="G30" s="1103"/>
      <c r="H30" s="1215"/>
    </row>
    <row r="31" spans="1:8">
      <c r="A31" s="1216">
        <v>3</v>
      </c>
      <c r="B31" s="1102" t="s">
        <v>570</v>
      </c>
      <c r="C31" s="1102"/>
      <c r="D31" s="1102"/>
      <c r="E31" s="1102"/>
      <c r="F31" s="1102"/>
      <c r="G31" s="1103"/>
      <c r="H31" s="1215"/>
    </row>
    <row r="32" spans="1:8">
      <c r="A32" s="1216"/>
      <c r="B32" s="1102" t="s">
        <v>722</v>
      </c>
      <c r="C32" s="1102"/>
      <c r="D32" s="1102"/>
      <c r="E32" s="1102"/>
      <c r="F32" s="1102"/>
      <c r="G32" s="1103"/>
      <c r="H32" s="1215"/>
    </row>
    <row r="33" spans="1:8">
      <c r="A33" s="1221"/>
      <c r="B33" s="1222" t="s">
        <v>572</v>
      </c>
      <c r="C33" s="1222"/>
      <c r="D33" s="1222"/>
      <c r="E33" s="1222"/>
      <c r="F33" s="1222"/>
      <c r="G33" s="1223"/>
      <c r="H33" s="1224"/>
    </row>
  </sheetData>
  <mergeCells count="7">
    <mergeCell ref="B13:C13"/>
    <mergeCell ref="A2:C2"/>
    <mergeCell ref="A3:C3"/>
    <mergeCell ref="B4:C4"/>
    <mergeCell ref="B5:C5"/>
    <mergeCell ref="B8:C8"/>
    <mergeCell ref="A12:C12"/>
  </mergeCells>
  <phoneticPr fontId="0" type="noConversion"/>
  <pageMargins left="0.7" right="0.7" top="0.75" bottom="0.75" header="0.3" footer="0.3"/>
  <pageSetup paperSize="9" scale="94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33"/>
  <sheetViews>
    <sheetView zoomScaleNormal="100" workbookViewId="0">
      <selection activeCell="A29" sqref="A29:D29"/>
    </sheetView>
  </sheetViews>
  <sheetFormatPr defaultRowHeight="9"/>
  <cols>
    <col min="1" max="1" width="2.7109375" style="1097" customWidth="1"/>
    <col min="2" max="2" width="4.7109375" style="1097" customWidth="1"/>
    <col min="3" max="3" width="40.7109375" style="1097" customWidth="1"/>
    <col min="4" max="4" width="10.42578125" style="1097" bestFit="1" customWidth="1"/>
    <col min="5" max="5" width="9.140625" style="1097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>
      <c r="A1" s="1209"/>
      <c r="B1" s="1210"/>
      <c r="C1" s="1211" t="s">
        <v>1618</v>
      </c>
      <c r="D1" s="1210"/>
      <c r="E1" s="1210"/>
      <c r="F1" s="1210"/>
      <c r="G1" s="1212"/>
      <c r="H1" s="1213"/>
    </row>
    <row r="2" spans="1:8" ht="37.5">
      <c r="A2" s="1266" t="s">
        <v>153</v>
      </c>
      <c r="B2" s="1267"/>
      <c r="C2" s="1267"/>
      <c r="D2" s="1098" t="s">
        <v>154</v>
      </c>
      <c r="E2" s="1099" t="s">
        <v>580</v>
      </c>
      <c r="F2" s="1099" t="s">
        <v>156</v>
      </c>
      <c r="G2" s="1100" t="s">
        <v>157</v>
      </c>
      <c r="H2" s="1214" t="s">
        <v>158</v>
      </c>
    </row>
    <row r="3" spans="1:8" ht="15">
      <c r="A3" s="1268" t="s">
        <v>537</v>
      </c>
      <c r="B3" s="1265"/>
      <c r="C3" s="1265"/>
      <c r="D3" s="1102"/>
      <c r="E3" s="1102"/>
      <c r="F3" s="1102"/>
      <c r="G3" s="1103"/>
      <c r="H3" s="1215"/>
    </row>
    <row r="4" spans="1:8" ht="15">
      <c r="A4" s="1216"/>
      <c r="B4" s="1264" t="s">
        <v>538</v>
      </c>
      <c r="C4" s="1265"/>
      <c r="D4" s="1102"/>
      <c r="E4" s="1102"/>
      <c r="F4" s="1102"/>
      <c r="G4" s="1103"/>
      <c r="H4" s="1215"/>
    </row>
    <row r="5" spans="1:8" ht="15">
      <c r="A5" s="1216"/>
      <c r="B5" s="1269" t="s">
        <v>160</v>
      </c>
      <c r="C5" s="1265"/>
      <c r="D5" s="1102"/>
      <c r="E5" s="1102"/>
      <c r="F5" s="1102"/>
      <c r="G5" s="1103"/>
      <c r="H5" s="1215"/>
    </row>
    <row r="6" spans="1:8">
      <c r="A6" s="1216"/>
      <c r="B6" s="1108">
        <v>9.9699999999999997E-2</v>
      </c>
      <c r="C6" s="1102" t="s">
        <v>1532</v>
      </c>
      <c r="D6" s="1102" t="s">
        <v>1619</v>
      </c>
      <c r="E6" s="1102" t="s">
        <v>547</v>
      </c>
      <c r="F6" s="1102">
        <v>400</v>
      </c>
      <c r="G6" s="1103">
        <v>4009.94</v>
      </c>
      <c r="H6" s="1215">
        <v>7.57</v>
      </c>
    </row>
    <row r="7" spans="1:8" ht="9.75" thickBot="1">
      <c r="A7" s="1216"/>
      <c r="B7" s="1102"/>
      <c r="C7" s="1102"/>
      <c r="D7" s="1102"/>
      <c r="E7" s="1109" t="s">
        <v>536</v>
      </c>
      <c r="F7" s="1102"/>
      <c r="G7" s="1110">
        <v>4009.94</v>
      </c>
      <c r="H7" s="1217">
        <v>7.57</v>
      </c>
    </row>
    <row r="8" spans="1:8" ht="9.75" thickTop="1">
      <c r="A8" s="1216"/>
      <c r="B8" s="1102"/>
      <c r="C8" s="1102"/>
      <c r="D8" s="1102"/>
      <c r="E8" s="1102"/>
      <c r="F8" s="1102"/>
      <c r="G8" s="1103"/>
      <c r="H8" s="1215"/>
    </row>
    <row r="9" spans="1:8" ht="15">
      <c r="A9" s="1268" t="s">
        <v>682</v>
      </c>
      <c r="B9" s="1265"/>
      <c r="C9" s="1265"/>
      <c r="D9" s="1102"/>
      <c r="E9" s="1102"/>
      <c r="F9" s="1102"/>
      <c r="G9" s="1103"/>
      <c r="H9" s="1215"/>
    </row>
    <row r="10" spans="1:8" ht="15">
      <c r="A10" s="1216"/>
      <c r="B10" s="1264" t="s">
        <v>683</v>
      </c>
      <c r="C10" s="1265"/>
      <c r="D10" s="1102"/>
      <c r="E10" s="1102"/>
      <c r="F10" s="1102"/>
      <c r="G10" s="1103"/>
      <c r="H10" s="1215"/>
    </row>
    <row r="11" spans="1:8">
      <c r="A11" s="1216"/>
      <c r="B11" s="1106" t="s">
        <v>684</v>
      </c>
      <c r="C11" s="1102" t="s">
        <v>501</v>
      </c>
      <c r="D11" s="1102" t="s">
        <v>1513</v>
      </c>
      <c r="E11" s="1102" t="s">
        <v>687</v>
      </c>
      <c r="F11" s="1102">
        <v>15500</v>
      </c>
      <c r="G11" s="1103">
        <v>15406.41</v>
      </c>
      <c r="H11" s="1215">
        <v>29.09</v>
      </c>
    </row>
    <row r="12" spans="1:8">
      <c r="A12" s="1216"/>
      <c r="B12" s="1106" t="s">
        <v>684</v>
      </c>
      <c r="C12" s="1102" t="s">
        <v>165</v>
      </c>
      <c r="D12" s="1102" t="s">
        <v>980</v>
      </c>
      <c r="E12" s="1102" t="s">
        <v>698</v>
      </c>
      <c r="F12" s="1102">
        <v>12500</v>
      </c>
      <c r="G12" s="1103">
        <v>12424.49</v>
      </c>
      <c r="H12" s="1215">
        <v>23.46</v>
      </c>
    </row>
    <row r="13" spans="1:8">
      <c r="A13" s="1216"/>
      <c r="B13" s="1106" t="s">
        <v>684</v>
      </c>
      <c r="C13" s="1102" t="s">
        <v>767</v>
      </c>
      <c r="D13" s="1102" t="s">
        <v>1612</v>
      </c>
      <c r="E13" s="1102" t="s">
        <v>687</v>
      </c>
      <c r="F13" s="1102">
        <v>10300</v>
      </c>
      <c r="G13" s="1103">
        <v>9499.49</v>
      </c>
      <c r="H13" s="1215">
        <v>17.93</v>
      </c>
    </row>
    <row r="14" spans="1:8">
      <c r="A14" s="1216"/>
      <c r="B14" s="1106" t="s">
        <v>694</v>
      </c>
      <c r="C14" s="1102" t="s">
        <v>1532</v>
      </c>
      <c r="D14" s="1102" t="s">
        <v>1620</v>
      </c>
      <c r="E14" s="1102" t="s">
        <v>698</v>
      </c>
      <c r="F14" s="1102">
        <v>1200</v>
      </c>
      <c r="G14" s="1103">
        <v>5987.2</v>
      </c>
      <c r="H14" s="1215">
        <v>11.3</v>
      </c>
    </row>
    <row r="15" spans="1:8">
      <c r="A15" s="1216"/>
      <c r="B15" s="1106" t="s">
        <v>684</v>
      </c>
      <c r="C15" s="1102" t="s">
        <v>767</v>
      </c>
      <c r="D15" s="1102" t="s">
        <v>1559</v>
      </c>
      <c r="E15" s="1102" t="s">
        <v>687</v>
      </c>
      <c r="F15" s="1102">
        <v>5000</v>
      </c>
      <c r="G15" s="1103">
        <v>4625.2299999999996</v>
      </c>
      <c r="H15" s="1215">
        <v>8.73</v>
      </c>
    </row>
    <row r="16" spans="1:8">
      <c r="A16" s="1216"/>
      <c r="B16" s="1106" t="s">
        <v>684</v>
      </c>
      <c r="C16" s="1102" t="s">
        <v>777</v>
      </c>
      <c r="D16" s="1102" t="s">
        <v>1606</v>
      </c>
      <c r="E16" s="1102" t="s">
        <v>687</v>
      </c>
      <c r="F16" s="1102">
        <v>500</v>
      </c>
      <c r="G16" s="1103">
        <v>461.18</v>
      </c>
      <c r="H16" s="1215">
        <v>0.86999999999999988</v>
      </c>
    </row>
    <row r="17" spans="1:8" ht="9.75" thickBot="1">
      <c r="A17" s="1216"/>
      <c r="B17" s="1102"/>
      <c r="C17" s="1102"/>
      <c r="D17" s="1102"/>
      <c r="E17" s="1109" t="s">
        <v>536</v>
      </c>
      <c r="F17" s="1102"/>
      <c r="G17" s="1110">
        <v>48404</v>
      </c>
      <c r="H17" s="1217">
        <v>91.38</v>
      </c>
    </row>
    <row r="18" spans="1:8" ht="9.75" thickTop="1">
      <c r="A18" s="1216"/>
      <c r="B18" s="1102"/>
      <c r="C18" s="1102"/>
      <c r="D18" s="1102"/>
      <c r="E18" s="1102"/>
      <c r="F18" s="1102"/>
      <c r="G18" s="1103"/>
      <c r="H18" s="1215"/>
    </row>
    <row r="19" spans="1:8">
      <c r="A19" s="1216"/>
      <c r="B19" s="1106" t="s">
        <v>161</v>
      </c>
      <c r="C19" s="1102" t="s">
        <v>721</v>
      </c>
      <c r="D19" s="1102"/>
      <c r="E19" s="1102" t="s">
        <v>161</v>
      </c>
      <c r="F19" s="1102"/>
      <c r="G19" s="1103">
        <v>499.87</v>
      </c>
      <c r="H19" s="1215">
        <v>0.94000000000000006</v>
      </c>
    </row>
    <row r="20" spans="1:8" ht="9.75" thickBot="1">
      <c r="A20" s="1216"/>
      <c r="B20" s="1102"/>
      <c r="C20" s="1102"/>
      <c r="D20" s="1102"/>
      <c r="E20" s="1109" t="s">
        <v>536</v>
      </c>
      <c r="F20" s="1102"/>
      <c r="G20" s="1110">
        <v>499.87</v>
      </c>
      <c r="H20" s="1217">
        <v>0.94</v>
      </c>
    </row>
    <row r="21" spans="1:8" ht="9.75" thickTop="1">
      <c r="A21" s="1216"/>
      <c r="B21" s="1102"/>
      <c r="C21" s="1102"/>
      <c r="D21" s="1102"/>
      <c r="E21" s="1102"/>
      <c r="F21" s="1102"/>
      <c r="G21" s="1103"/>
      <c r="H21" s="1215"/>
    </row>
    <row r="22" spans="1:8">
      <c r="A22" s="1218" t="s">
        <v>565</v>
      </c>
      <c r="B22" s="1102"/>
      <c r="C22" s="1102"/>
      <c r="D22" s="1102"/>
      <c r="E22" s="1102"/>
      <c r="F22" s="1102"/>
      <c r="G22" s="1113">
        <v>55.71</v>
      </c>
      <c r="H22" s="1219">
        <v>0.11</v>
      </c>
    </row>
    <row r="23" spans="1:8">
      <c r="A23" s="1216"/>
      <c r="B23" s="1102"/>
      <c r="C23" s="1102"/>
      <c r="D23" s="1102"/>
      <c r="E23" s="1102"/>
      <c r="F23" s="1102"/>
      <c r="G23" s="1103"/>
      <c r="H23" s="1215"/>
    </row>
    <row r="24" spans="1:8" ht="9.75" thickBot="1">
      <c r="A24" s="1216"/>
      <c r="B24" s="1102"/>
      <c r="C24" s="1102"/>
      <c r="D24" s="1102"/>
      <c r="E24" s="1109" t="s">
        <v>566</v>
      </c>
      <c r="F24" s="1102"/>
      <c r="G24" s="1110">
        <v>52969.52</v>
      </c>
      <c r="H24" s="1217">
        <v>100</v>
      </c>
    </row>
    <row r="25" spans="1:8" ht="9.75" thickTop="1">
      <c r="A25" s="1216"/>
      <c r="B25" s="1102"/>
      <c r="C25" s="1102"/>
      <c r="D25" s="1102"/>
      <c r="E25" s="1102"/>
      <c r="F25" s="1102"/>
      <c r="G25" s="1103"/>
      <c r="H25" s="1215"/>
    </row>
    <row r="26" spans="1:8">
      <c r="A26" s="1220" t="s">
        <v>567</v>
      </c>
      <c r="B26" s="1102"/>
      <c r="C26" s="1102"/>
      <c r="D26" s="1102"/>
      <c r="E26" s="1102"/>
      <c r="F26" s="1102"/>
      <c r="G26" s="1103"/>
      <c r="H26" s="1215"/>
    </row>
    <row r="27" spans="1:8">
      <c r="A27" s="1216">
        <v>1</v>
      </c>
      <c r="B27" s="1102" t="s">
        <v>1621</v>
      </c>
      <c r="C27" s="1102"/>
      <c r="D27" s="1102"/>
      <c r="E27" s="1102"/>
      <c r="F27" s="1102"/>
      <c r="G27" s="1103"/>
      <c r="H27" s="1215"/>
    </row>
    <row r="28" spans="1:8">
      <c r="A28" s="1216"/>
      <c r="B28" s="1102"/>
      <c r="C28" s="1102"/>
      <c r="D28" s="1102"/>
      <c r="E28" s="1102"/>
      <c r="F28" s="1102"/>
      <c r="G28" s="1103"/>
      <c r="H28" s="1215"/>
    </row>
    <row r="29" spans="1:8">
      <c r="A29" s="1105">
        <v>2</v>
      </c>
      <c r="B29" s="1102" t="s">
        <v>477</v>
      </c>
      <c r="C29" s="1102"/>
      <c r="D29" s="1102"/>
      <c r="E29" s="1102"/>
      <c r="F29" s="1102"/>
      <c r="G29" s="1103"/>
      <c r="H29" s="1215"/>
    </row>
    <row r="30" spans="1:8">
      <c r="A30" s="1216"/>
      <c r="B30" s="1102"/>
      <c r="C30" s="1102"/>
      <c r="D30" s="1102"/>
      <c r="E30" s="1102"/>
      <c r="F30" s="1102"/>
      <c r="G30" s="1103"/>
      <c r="H30" s="1215"/>
    </row>
    <row r="31" spans="1:8">
      <c r="A31" s="1216">
        <v>3</v>
      </c>
      <c r="B31" s="1102" t="s">
        <v>570</v>
      </c>
      <c r="C31" s="1102"/>
      <c r="D31" s="1102"/>
      <c r="E31" s="1102"/>
      <c r="F31" s="1102"/>
      <c r="G31" s="1103"/>
      <c r="H31" s="1215"/>
    </row>
    <row r="32" spans="1:8">
      <c r="A32" s="1216"/>
      <c r="B32" s="1102" t="s">
        <v>722</v>
      </c>
      <c r="C32" s="1102"/>
      <c r="D32" s="1102"/>
      <c r="E32" s="1102"/>
      <c r="F32" s="1102"/>
      <c r="G32" s="1103"/>
      <c r="H32" s="1215"/>
    </row>
    <row r="33" spans="1:8">
      <c r="A33" s="1221"/>
      <c r="B33" s="1222" t="s">
        <v>572</v>
      </c>
      <c r="C33" s="1222"/>
      <c r="D33" s="1222"/>
      <c r="E33" s="1222"/>
      <c r="F33" s="1222"/>
      <c r="G33" s="1223"/>
      <c r="H33" s="1224"/>
    </row>
  </sheetData>
  <mergeCells count="6">
    <mergeCell ref="B10:C10"/>
    <mergeCell ref="A2:C2"/>
    <mergeCell ref="A3:C3"/>
    <mergeCell ref="B4:C4"/>
    <mergeCell ref="B5:C5"/>
    <mergeCell ref="A9:C9"/>
  </mergeCells>
  <phoneticPr fontId="0" type="noConversion"/>
  <pageMargins left="0.7" right="0.7" top="0.75" bottom="0.75" header="0.3" footer="0.3"/>
  <pageSetup paperSize="9" scale="93"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28"/>
  <sheetViews>
    <sheetView zoomScaleNormal="100" workbookViewId="0">
      <selection activeCell="A24" sqref="A24:D24"/>
    </sheetView>
  </sheetViews>
  <sheetFormatPr defaultRowHeight="9"/>
  <cols>
    <col min="1" max="1" width="2.7109375" style="1097" customWidth="1"/>
    <col min="2" max="2" width="4.7109375" style="1097" customWidth="1"/>
    <col min="3" max="3" width="40.7109375" style="1097" customWidth="1"/>
    <col min="4" max="4" width="10.28515625" style="1097" bestFit="1" customWidth="1"/>
    <col min="5" max="5" width="9.140625" style="1097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>
      <c r="A1" s="1209"/>
      <c r="B1" s="1210"/>
      <c r="C1" s="1211" t="s">
        <v>1614</v>
      </c>
      <c r="D1" s="1210"/>
      <c r="E1" s="1210"/>
      <c r="F1" s="1210"/>
      <c r="G1" s="1212"/>
      <c r="H1" s="1213"/>
    </row>
    <row r="2" spans="1:8" ht="37.5">
      <c r="A2" s="1266" t="s">
        <v>153</v>
      </c>
      <c r="B2" s="1267"/>
      <c r="C2" s="1267"/>
      <c r="D2" s="1098" t="s">
        <v>154</v>
      </c>
      <c r="E2" s="1099" t="s">
        <v>580</v>
      </c>
      <c r="F2" s="1099" t="s">
        <v>156</v>
      </c>
      <c r="G2" s="1100" t="s">
        <v>157</v>
      </c>
      <c r="H2" s="1214" t="s">
        <v>158</v>
      </c>
    </row>
    <row r="3" spans="1:8" ht="15">
      <c r="A3" s="1268" t="s">
        <v>682</v>
      </c>
      <c r="B3" s="1265"/>
      <c r="C3" s="1265"/>
      <c r="D3" s="1102"/>
      <c r="E3" s="1102"/>
      <c r="F3" s="1102"/>
      <c r="G3" s="1103"/>
      <c r="H3" s="1215"/>
    </row>
    <row r="4" spans="1:8" ht="15">
      <c r="A4" s="1216"/>
      <c r="B4" s="1264" t="s">
        <v>683</v>
      </c>
      <c r="C4" s="1265"/>
      <c r="D4" s="1102"/>
      <c r="E4" s="1102"/>
      <c r="F4" s="1102"/>
      <c r="G4" s="1103"/>
      <c r="H4" s="1215"/>
    </row>
    <row r="5" spans="1:8">
      <c r="A5" s="1216"/>
      <c r="B5" s="1106" t="s">
        <v>684</v>
      </c>
      <c r="C5" s="1102" t="s">
        <v>165</v>
      </c>
      <c r="D5" s="1102" t="s">
        <v>1563</v>
      </c>
      <c r="E5" s="1102" t="s">
        <v>698</v>
      </c>
      <c r="F5" s="1102">
        <v>6100</v>
      </c>
      <c r="G5" s="1103">
        <v>5639.99</v>
      </c>
      <c r="H5" s="1215">
        <v>29.659999999999997</v>
      </c>
    </row>
    <row r="6" spans="1:8">
      <c r="A6" s="1216"/>
      <c r="B6" s="1106" t="s">
        <v>684</v>
      </c>
      <c r="C6" s="1102" t="s">
        <v>767</v>
      </c>
      <c r="D6" s="1102" t="s">
        <v>1612</v>
      </c>
      <c r="E6" s="1102" t="s">
        <v>687</v>
      </c>
      <c r="F6" s="1102">
        <v>6100</v>
      </c>
      <c r="G6" s="1103">
        <v>5625.91</v>
      </c>
      <c r="H6" s="1215">
        <v>29.580000000000002</v>
      </c>
    </row>
    <row r="7" spans="1:8">
      <c r="A7" s="1216"/>
      <c r="B7" s="1106" t="s">
        <v>684</v>
      </c>
      <c r="C7" s="1102" t="s">
        <v>509</v>
      </c>
      <c r="D7" s="1102" t="s">
        <v>1615</v>
      </c>
      <c r="E7" s="1102" t="s">
        <v>687</v>
      </c>
      <c r="F7" s="1102">
        <v>6000</v>
      </c>
      <c r="G7" s="1103">
        <v>5521.12</v>
      </c>
      <c r="H7" s="1215">
        <v>29.03</v>
      </c>
    </row>
    <row r="8" spans="1:8">
      <c r="A8" s="1216"/>
      <c r="B8" s="1106" t="s">
        <v>684</v>
      </c>
      <c r="C8" s="1102" t="s">
        <v>760</v>
      </c>
      <c r="D8" s="1102" t="s">
        <v>1577</v>
      </c>
      <c r="E8" s="1102" t="s">
        <v>687</v>
      </c>
      <c r="F8" s="1102">
        <v>1400</v>
      </c>
      <c r="G8" s="1103">
        <v>1293.03</v>
      </c>
      <c r="H8" s="1215">
        <v>6.8000000000000007</v>
      </c>
    </row>
    <row r="9" spans="1:8">
      <c r="A9" s="1216"/>
      <c r="B9" s="1106" t="s">
        <v>684</v>
      </c>
      <c r="C9" s="1102" t="s">
        <v>702</v>
      </c>
      <c r="D9" s="1102" t="s">
        <v>1616</v>
      </c>
      <c r="E9" s="1102" t="s">
        <v>687</v>
      </c>
      <c r="F9" s="1102">
        <v>500</v>
      </c>
      <c r="G9" s="1103">
        <v>461.46</v>
      </c>
      <c r="H9" s="1215">
        <v>2.4299999999999997</v>
      </c>
    </row>
    <row r="10" spans="1:8">
      <c r="A10" s="1216"/>
      <c r="B10" s="1106" t="s">
        <v>684</v>
      </c>
      <c r="C10" s="1102" t="s">
        <v>760</v>
      </c>
      <c r="D10" s="1102" t="s">
        <v>1609</v>
      </c>
      <c r="E10" s="1102" t="s">
        <v>687</v>
      </c>
      <c r="F10" s="1102">
        <v>200</v>
      </c>
      <c r="G10" s="1103">
        <v>184.21</v>
      </c>
      <c r="H10" s="1215">
        <v>0.97</v>
      </c>
    </row>
    <row r="11" spans="1:8">
      <c r="A11" s="1216"/>
      <c r="B11" s="1106" t="s">
        <v>684</v>
      </c>
      <c r="C11" s="1102" t="s">
        <v>779</v>
      </c>
      <c r="D11" s="1102" t="s">
        <v>1595</v>
      </c>
      <c r="E11" s="1102" t="s">
        <v>687</v>
      </c>
      <c r="F11" s="1102">
        <v>200</v>
      </c>
      <c r="G11" s="1103">
        <v>184.16</v>
      </c>
      <c r="H11" s="1215">
        <v>0.97</v>
      </c>
    </row>
    <row r="12" spans="1:8" ht="9.75" thickBot="1">
      <c r="A12" s="1216"/>
      <c r="B12" s="1102"/>
      <c r="C12" s="1102"/>
      <c r="D12" s="1102"/>
      <c r="E12" s="1109" t="s">
        <v>536</v>
      </c>
      <c r="F12" s="1102"/>
      <c r="G12" s="1110">
        <v>18909.88</v>
      </c>
      <c r="H12" s="1217">
        <v>99.44</v>
      </c>
    </row>
    <row r="13" spans="1:8" ht="9.75" thickTop="1">
      <c r="A13" s="1216"/>
      <c r="B13" s="1102"/>
      <c r="C13" s="1102"/>
      <c r="D13" s="1102"/>
      <c r="E13" s="1102"/>
      <c r="F13" s="1102"/>
      <c r="G13" s="1103"/>
      <c r="H13" s="1215"/>
    </row>
    <row r="14" spans="1:8">
      <c r="A14" s="1216"/>
      <c r="B14" s="1106" t="s">
        <v>161</v>
      </c>
      <c r="C14" s="1102" t="s">
        <v>721</v>
      </c>
      <c r="D14" s="1102"/>
      <c r="E14" s="1102" t="s">
        <v>161</v>
      </c>
      <c r="F14" s="1102"/>
      <c r="G14" s="1103">
        <v>99.97</v>
      </c>
      <c r="H14" s="1215">
        <v>0.53</v>
      </c>
    </row>
    <row r="15" spans="1:8" ht="9.75" thickBot="1">
      <c r="A15" s="1216"/>
      <c r="B15" s="1102"/>
      <c r="C15" s="1102"/>
      <c r="D15" s="1102"/>
      <c r="E15" s="1109" t="s">
        <v>536</v>
      </c>
      <c r="F15" s="1102"/>
      <c r="G15" s="1110">
        <v>99.97</v>
      </c>
      <c r="H15" s="1217">
        <v>0.53</v>
      </c>
    </row>
    <row r="16" spans="1:8" ht="9.75" thickTop="1">
      <c r="A16" s="1216"/>
      <c r="B16" s="1102"/>
      <c r="C16" s="1102"/>
      <c r="D16" s="1102"/>
      <c r="E16" s="1102"/>
      <c r="F16" s="1102"/>
      <c r="G16" s="1103"/>
      <c r="H16" s="1215"/>
    </row>
    <row r="17" spans="1:8">
      <c r="A17" s="1218" t="s">
        <v>565</v>
      </c>
      <c r="B17" s="1102"/>
      <c r="C17" s="1102"/>
      <c r="D17" s="1102"/>
      <c r="E17" s="1102"/>
      <c r="F17" s="1102"/>
      <c r="G17" s="1113">
        <v>6.63</v>
      </c>
      <c r="H17" s="1219">
        <v>0.03</v>
      </c>
    </row>
    <row r="18" spans="1:8">
      <c r="A18" s="1216"/>
      <c r="B18" s="1102"/>
      <c r="C18" s="1102"/>
      <c r="D18" s="1102"/>
      <c r="E18" s="1102"/>
      <c r="F18" s="1102"/>
      <c r="G18" s="1103"/>
      <c r="H18" s="1215"/>
    </row>
    <row r="19" spans="1:8" ht="9.75" thickBot="1">
      <c r="A19" s="1216"/>
      <c r="B19" s="1102"/>
      <c r="C19" s="1102"/>
      <c r="D19" s="1102"/>
      <c r="E19" s="1109" t="s">
        <v>566</v>
      </c>
      <c r="F19" s="1102"/>
      <c r="G19" s="1110">
        <v>19016.48</v>
      </c>
      <c r="H19" s="1217">
        <v>100</v>
      </c>
    </row>
    <row r="20" spans="1:8" ht="9.75" thickTop="1">
      <c r="A20" s="1216"/>
      <c r="B20" s="1102"/>
      <c r="C20" s="1102"/>
      <c r="D20" s="1102"/>
      <c r="E20" s="1102"/>
      <c r="F20" s="1102"/>
      <c r="G20" s="1103"/>
      <c r="H20" s="1215"/>
    </row>
    <row r="21" spans="1:8">
      <c r="A21" s="1220" t="s">
        <v>567</v>
      </c>
      <c r="B21" s="1102"/>
      <c r="C21" s="1102"/>
      <c r="D21" s="1102"/>
      <c r="E21" s="1102"/>
      <c r="F21" s="1102"/>
      <c r="G21" s="1103"/>
      <c r="H21" s="1215"/>
    </row>
    <row r="22" spans="1:8">
      <c r="A22" s="1216">
        <v>1</v>
      </c>
      <c r="B22" s="1102" t="s">
        <v>1617</v>
      </c>
      <c r="C22" s="1102"/>
      <c r="D22" s="1102"/>
      <c r="E22" s="1102"/>
      <c r="F22" s="1102"/>
      <c r="G22" s="1103"/>
      <c r="H22" s="1215"/>
    </row>
    <row r="23" spans="1:8">
      <c r="A23" s="1216"/>
      <c r="B23" s="1102"/>
      <c r="C23" s="1102"/>
      <c r="D23" s="1102"/>
      <c r="E23" s="1102"/>
      <c r="F23" s="1102"/>
      <c r="G23" s="1103"/>
      <c r="H23" s="1215"/>
    </row>
    <row r="24" spans="1:8">
      <c r="A24" s="1105">
        <v>2</v>
      </c>
      <c r="B24" s="1102" t="s">
        <v>477</v>
      </c>
      <c r="C24" s="1102"/>
      <c r="D24" s="1102"/>
      <c r="E24" s="1102"/>
      <c r="F24" s="1102"/>
      <c r="G24" s="1103"/>
      <c r="H24" s="1215"/>
    </row>
    <row r="25" spans="1:8">
      <c r="A25" s="1216"/>
      <c r="B25" s="1102"/>
      <c r="C25" s="1102"/>
      <c r="D25" s="1102"/>
      <c r="E25" s="1102"/>
      <c r="F25" s="1102"/>
      <c r="G25" s="1103"/>
      <c r="H25" s="1215"/>
    </row>
    <row r="26" spans="1:8">
      <c r="A26" s="1216">
        <v>3</v>
      </c>
      <c r="B26" s="1102" t="s">
        <v>570</v>
      </c>
      <c r="C26" s="1102"/>
      <c r="D26" s="1102"/>
      <c r="E26" s="1102"/>
      <c r="F26" s="1102"/>
      <c r="G26" s="1103"/>
      <c r="H26" s="1215"/>
    </row>
    <row r="27" spans="1:8">
      <c r="A27" s="1216"/>
      <c r="B27" s="1102" t="s">
        <v>722</v>
      </c>
      <c r="C27" s="1102"/>
      <c r="D27" s="1102"/>
      <c r="E27" s="1102"/>
      <c r="F27" s="1102"/>
      <c r="G27" s="1103"/>
      <c r="H27" s="1215"/>
    </row>
    <row r="28" spans="1:8">
      <c r="A28" s="1221"/>
      <c r="B28" s="1222" t="s">
        <v>572</v>
      </c>
      <c r="C28" s="1222"/>
      <c r="D28" s="1222"/>
      <c r="E28" s="1222"/>
      <c r="F28" s="1222"/>
      <c r="G28" s="1223"/>
      <c r="H28" s="1224"/>
    </row>
  </sheetData>
  <mergeCells count="3">
    <mergeCell ref="A2:C2"/>
    <mergeCell ref="A3:C3"/>
    <mergeCell ref="B4:C4"/>
  </mergeCells>
  <phoneticPr fontId="0" type="noConversion"/>
  <pageMargins left="0.7" right="0.7" top="0.75" bottom="0.75" header="0.3" footer="0.3"/>
  <pageSetup paperSize="9" scale="93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26"/>
  <sheetViews>
    <sheetView zoomScaleNormal="100" workbookViewId="0">
      <selection activeCell="A22" sqref="A22:D22"/>
    </sheetView>
  </sheetViews>
  <sheetFormatPr defaultRowHeight="9"/>
  <cols>
    <col min="1" max="1" width="2.7109375" style="1097" customWidth="1"/>
    <col min="2" max="2" width="4.7109375" style="1097" customWidth="1"/>
    <col min="3" max="3" width="40.7109375" style="1097" customWidth="1"/>
    <col min="4" max="4" width="10" style="1097" bestFit="1" customWidth="1"/>
    <col min="5" max="5" width="9.140625" style="1097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>
      <c r="A1" s="1209"/>
      <c r="B1" s="1210"/>
      <c r="C1" s="1211" t="s">
        <v>1608</v>
      </c>
      <c r="D1" s="1210"/>
      <c r="E1" s="1210"/>
      <c r="F1" s="1210"/>
      <c r="G1" s="1212"/>
      <c r="H1" s="1213"/>
    </row>
    <row r="2" spans="1:8" ht="37.5">
      <c r="A2" s="1266" t="s">
        <v>153</v>
      </c>
      <c r="B2" s="1267"/>
      <c r="C2" s="1267"/>
      <c r="D2" s="1098" t="s">
        <v>154</v>
      </c>
      <c r="E2" s="1099" t="s">
        <v>580</v>
      </c>
      <c r="F2" s="1099" t="s">
        <v>156</v>
      </c>
      <c r="G2" s="1100" t="s">
        <v>157</v>
      </c>
      <c r="H2" s="1214" t="s">
        <v>158</v>
      </c>
    </row>
    <row r="3" spans="1:8" ht="15">
      <c r="A3" s="1268" t="s">
        <v>682</v>
      </c>
      <c r="B3" s="1265"/>
      <c r="C3" s="1265"/>
      <c r="D3" s="1102"/>
      <c r="E3" s="1102"/>
      <c r="F3" s="1102"/>
      <c r="G3" s="1103"/>
      <c r="H3" s="1215"/>
    </row>
    <row r="4" spans="1:8" ht="15">
      <c r="A4" s="1216"/>
      <c r="B4" s="1264" t="s">
        <v>683</v>
      </c>
      <c r="C4" s="1265"/>
      <c r="D4" s="1102"/>
      <c r="E4" s="1102"/>
      <c r="F4" s="1102"/>
      <c r="G4" s="1103"/>
      <c r="H4" s="1215"/>
    </row>
    <row r="5" spans="1:8">
      <c r="A5" s="1216"/>
      <c r="B5" s="1106" t="s">
        <v>684</v>
      </c>
      <c r="C5" s="1102" t="s">
        <v>760</v>
      </c>
      <c r="D5" s="1102" t="s">
        <v>1609</v>
      </c>
      <c r="E5" s="1102" t="s">
        <v>687</v>
      </c>
      <c r="F5" s="1102">
        <v>6800</v>
      </c>
      <c r="G5" s="1103">
        <v>6263.02</v>
      </c>
      <c r="H5" s="1215">
        <v>29.770000000000003</v>
      </c>
    </row>
    <row r="6" spans="1:8">
      <c r="A6" s="1216"/>
      <c r="B6" s="1106" t="s">
        <v>684</v>
      </c>
      <c r="C6" s="1102" t="s">
        <v>511</v>
      </c>
      <c r="D6" s="1102" t="s">
        <v>1610</v>
      </c>
      <c r="E6" s="1102" t="s">
        <v>687</v>
      </c>
      <c r="F6" s="1102">
        <v>5500</v>
      </c>
      <c r="G6" s="1103">
        <v>5068.2299999999996</v>
      </c>
      <c r="H6" s="1215">
        <v>24.09</v>
      </c>
    </row>
    <row r="7" spans="1:8">
      <c r="A7" s="1216"/>
      <c r="B7" s="1106" t="s">
        <v>684</v>
      </c>
      <c r="C7" s="1102" t="s">
        <v>1084</v>
      </c>
      <c r="D7" s="1102" t="s">
        <v>1611</v>
      </c>
      <c r="E7" s="1102" t="s">
        <v>687</v>
      </c>
      <c r="F7" s="1102">
        <v>5500</v>
      </c>
      <c r="G7" s="1103">
        <v>5066.92</v>
      </c>
      <c r="H7" s="1215">
        <v>24.09</v>
      </c>
    </row>
    <row r="8" spans="1:8">
      <c r="A8" s="1216"/>
      <c r="B8" s="1106" t="s">
        <v>684</v>
      </c>
      <c r="C8" s="1102" t="s">
        <v>767</v>
      </c>
      <c r="D8" s="1102" t="s">
        <v>1612</v>
      </c>
      <c r="E8" s="1102" t="s">
        <v>687</v>
      </c>
      <c r="F8" s="1102">
        <v>3600</v>
      </c>
      <c r="G8" s="1103">
        <v>3320.21</v>
      </c>
      <c r="H8" s="1215">
        <v>15.78</v>
      </c>
    </row>
    <row r="9" spans="1:8">
      <c r="A9" s="1216"/>
      <c r="B9" s="1106" t="s">
        <v>684</v>
      </c>
      <c r="C9" s="1102" t="s">
        <v>165</v>
      </c>
      <c r="D9" s="1102" t="s">
        <v>1563</v>
      </c>
      <c r="E9" s="1102" t="s">
        <v>698</v>
      </c>
      <c r="F9" s="1102">
        <v>1300</v>
      </c>
      <c r="G9" s="1103">
        <v>1201.97</v>
      </c>
      <c r="H9" s="1215">
        <v>5.71</v>
      </c>
    </row>
    <row r="10" spans="1:8" ht="9.75" thickBot="1">
      <c r="A10" s="1216"/>
      <c r="B10" s="1102"/>
      <c r="C10" s="1102"/>
      <c r="D10" s="1102"/>
      <c r="E10" s="1109" t="s">
        <v>536</v>
      </c>
      <c r="F10" s="1102"/>
      <c r="G10" s="1110">
        <v>20920.349999999999</v>
      </c>
      <c r="H10" s="1217">
        <v>99.44</v>
      </c>
    </row>
    <row r="11" spans="1:8" ht="9.75" thickTop="1">
      <c r="A11" s="1216"/>
      <c r="B11" s="1102"/>
      <c r="C11" s="1102"/>
      <c r="D11" s="1102"/>
      <c r="E11" s="1102"/>
      <c r="F11" s="1102"/>
      <c r="G11" s="1103"/>
      <c r="H11" s="1215"/>
    </row>
    <row r="12" spans="1:8">
      <c r="A12" s="1216"/>
      <c r="B12" s="1106" t="s">
        <v>161</v>
      </c>
      <c r="C12" s="1102" t="s">
        <v>721</v>
      </c>
      <c r="D12" s="1102"/>
      <c r="E12" s="1102" t="s">
        <v>161</v>
      </c>
      <c r="F12" s="1102"/>
      <c r="G12" s="1103">
        <v>99.97</v>
      </c>
      <c r="H12" s="1215">
        <v>0.48</v>
      </c>
    </row>
    <row r="13" spans="1:8" ht="9.75" thickBot="1">
      <c r="A13" s="1216"/>
      <c r="B13" s="1102"/>
      <c r="C13" s="1102"/>
      <c r="D13" s="1102"/>
      <c r="E13" s="1109" t="s">
        <v>536</v>
      </c>
      <c r="F13" s="1102"/>
      <c r="G13" s="1110">
        <v>99.97</v>
      </c>
      <c r="H13" s="1217">
        <v>0.48</v>
      </c>
    </row>
    <row r="14" spans="1:8" ht="9.75" thickTop="1">
      <c r="A14" s="1216"/>
      <c r="B14" s="1102"/>
      <c r="C14" s="1102"/>
      <c r="D14" s="1102"/>
      <c r="E14" s="1102"/>
      <c r="F14" s="1102"/>
      <c r="G14" s="1103"/>
      <c r="H14" s="1215"/>
    </row>
    <row r="15" spans="1:8">
      <c r="A15" s="1218" t="s">
        <v>565</v>
      </c>
      <c r="B15" s="1102"/>
      <c r="C15" s="1102"/>
      <c r="D15" s="1102"/>
      <c r="E15" s="1102"/>
      <c r="F15" s="1102"/>
      <c r="G15" s="1113">
        <v>15.03</v>
      </c>
      <c r="H15" s="1219">
        <v>0.08</v>
      </c>
    </row>
    <row r="16" spans="1:8">
      <c r="A16" s="1216"/>
      <c r="B16" s="1102"/>
      <c r="C16" s="1102"/>
      <c r="D16" s="1102"/>
      <c r="E16" s="1102"/>
      <c r="F16" s="1102"/>
      <c r="G16" s="1103"/>
      <c r="H16" s="1215"/>
    </row>
    <row r="17" spans="1:8" ht="9.75" thickBot="1">
      <c r="A17" s="1216"/>
      <c r="B17" s="1102"/>
      <c r="C17" s="1102"/>
      <c r="D17" s="1102"/>
      <c r="E17" s="1109" t="s">
        <v>566</v>
      </c>
      <c r="F17" s="1102"/>
      <c r="G17" s="1110">
        <v>21035.35</v>
      </c>
      <c r="H17" s="1217">
        <v>100</v>
      </c>
    </row>
    <row r="18" spans="1:8" ht="9.75" thickTop="1">
      <c r="A18" s="1216"/>
      <c r="B18" s="1102"/>
      <c r="C18" s="1102"/>
      <c r="D18" s="1102"/>
      <c r="E18" s="1102"/>
      <c r="F18" s="1102"/>
      <c r="G18" s="1103"/>
      <c r="H18" s="1215"/>
    </row>
    <row r="19" spans="1:8">
      <c r="A19" s="1220" t="s">
        <v>567</v>
      </c>
      <c r="B19" s="1102"/>
      <c r="C19" s="1102"/>
      <c r="D19" s="1102"/>
      <c r="E19" s="1102"/>
      <c r="F19" s="1102"/>
      <c r="G19" s="1103"/>
      <c r="H19" s="1215"/>
    </row>
    <row r="20" spans="1:8">
      <c r="A20" s="1216">
        <v>1</v>
      </c>
      <c r="B20" s="1102" t="s">
        <v>1613</v>
      </c>
      <c r="C20" s="1102"/>
      <c r="D20" s="1102"/>
      <c r="E20" s="1102"/>
      <c r="F20" s="1102"/>
      <c r="G20" s="1103"/>
      <c r="H20" s="1215"/>
    </row>
    <row r="21" spans="1:8">
      <c r="A21" s="1216"/>
      <c r="B21" s="1102"/>
      <c r="C21" s="1102"/>
      <c r="D21" s="1102"/>
      <c r="E21" s="1102"/>
      <c r="F21" s="1102"/>
      <c r="G21" s="1103"/>
      <c r="H21" s="1215"/>
    </row>
    <row r="22" spans="1:8">
      <c r="A22" s="1105">
        <v>2</v>
      </c>
      <c r="B22" s="1102" t="s">
        <v>477</v>
      </c>
      <c r="C22" s="1102"/>
      <c r="D22" s="1102"/>
      <c r="E22" s="1102"/>
      <c r="F22" s="1102"/>
      <c r="G22" s="1103"/>
      <c r="H22" s="1215"/>
    </row>
    <row r="23" spans="1:8">
      <c r="A23" s="1216"/>
      <c r="B23" s="1102"/>
      <c r="C23" s="1102"/>
      <c r="D23" s="1102"/>
      <c r="E23" s="1102"/>
      <c r="F23" s="1102"/>
      <c r="G23" s="1103"/>
      <c r="H23" s="1215"/>
    </row>
    <row r="24" spans="1:8">
      <c r="A24" s="1216">
        <v>3</v>
      </c>
      <c r="B24" s="1102" t="s">
        <v>570</v>
      </c>
      <c r="C24" s="1102"/>
      <c r="D24" s="1102"/>
      <c r="E24" s="1102"/>
      <c r="F24" s="1102"/>
      <c r="G24" s="1103"/>
      <c r="H24" s="1215"/>
    </row>
    <row r="25" spans="1:8">
      <c r="A25" s="1216"/>
      <c r="B25" s="1102" t="s">
        <v>722</v>
      </c>
      <c r="C25" s="1102"/>
      <c r="D25" s="1102"/>
      <c r="E25" s="1102"/>
      <c r="F25" s="1102"/>
      <c r="G25" s="1103"/>
      <c r="H25" s="1215"/>
    </row>
    <row r="26" spans="1:8">
      <c r="A26" s="1221"/>
      <c r="B26" s="1222" t="s">
        <v>572</v>
      </c>
      <c r="C26" s="1222"/>
      <c r="D26" s="1222"/>
      <c r="E26" s="1222"/>
      <c r="F26" s="1222"/>
      <c r="G26" s="1223"/>
      <c r="H26" s="1224"/>
    </row>
  </sheetData>
  <mergeCells count="3">
    <mergeCell ref="A2:C2"/>
    <mergeCell ref="A3:C3"/>
    <mergeCell ref="B4:C4"/>
  </mergeCells>
  <phoneticPr fontId="0" type="noConversion"/>
  <pageMargins left="0.7" right="0.7" top="0.75" bottom="0.75" header="0.3" footer="0.3"/>
  <pageSetup paperSize="9" scale="94" orientation="portrait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40"/>
  <sheetViews>
    <sheetView topLeftCell="A3" zoomScaleNormal="100" workbookViewId="0">
      <selection activeCell="A36" sqref="A36:D36"/>
    </sheetView>
  </sheetViews>
  <sheetFormatPr defaultRowHeight="9"/>
  <cols>
    <col min="1" max="1" width="2.7109375" style="1097" customWidth="1"/>
    <col min="2" max="2" width="4.7109375" style="1097" customWidth="1"/>
    <col min="3" max="3" width="40.7109375" style="1097" customWidth="1"/>
    <col min="4" max="4" width="10.42578125" style="1097" bestFit="1" customWidth="1"/>
    <col min="5" max="5" width="9.140625" style="1097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>
      <c r="A1" s="1209"/>
      <c r="B1" s="1210"/>
      <c r="C1" s="1211" t="s">
        <v>1597</v>
      </c>
      <c r="D1" s="1210"/>
      <c r="E1" s="1210"/>
      <c r="F1" s="1210"/>
      <c r="G1" s="1212"/>
      <c r="H1" s="1213"/>
    </row>
    <row r="2" spans="1:8" ht="37.5">
      <c r="A2" s="1266" t="s">
        <v>153</v>
      </c>
      <c r="B2" s="1267"/>
      <c r="C2" s="1267"/>
      <c r="D2" s="1098" t="s">
        <v>154</v>
      </c>
      <c r="E2" s="1099" t="s">
        <v>580</v>
      </c>
      <c r="F2" s="1099" t="s">
        <v>156</v>
      </c>
      <c r="G2" s="1100" t="s">
        <v>157</v>
      </c>
      <c r="H2" s="1214" t="s">
        <v>158</v>
      </c>
    </row>
    <row r="3" spans="1:8" ht="15">
      <c r="A3" s="1268" t="s">
        <v>537</v>
      </c>
      <c r="B3" s="1265"/>
      <c r="C3" s="1265"/>
      <c r="D3" s="1102"/>
      <c r="E3" s="1102"/>
      <c r="F3" s="1102"/>
      <c r="G3" s="1103"/>
      <c r="H3" s="1215"/>
    </row>
    <row r="4" spans="1:8" ht="15">
      <c r="A4" s="1216"/>
      <c r="B4" s="1264" t="s">
        <v>538</v>
      </c>
      <c r="C4" s="1265"/>
      <c r="D4" s="1102"/>
      <c r="E4" s="1102"/>
      <c r="F4" s="1102"/>
      <c r="G4" s="1103"/>
      <c r="H4" s="1215"/>
    </row>
    <row r="5" spans="1:8" ht="15">
      <c r="A5" s="1216"/>
      <c r="B5" s="1269" t="s">
        <v>160</v>
      </c>
      <c r="C5" s="1265"/>
      <c r="D5" s="1102"/>
      <c r="E5" s="1102"/>
      <c r="F5" s="1102"/>
      <c r="G5" s="1103"/>
      <c r="H5" s="1215"/>
    </row>
    <row r="6" spans="1:8">
      <c r="A6" s="1216"/>
      <c r="B6" s="1108">
        <v>9.3799999999999994E-2</v>
      </c>
      <c r="C6" s="1102" t="s">
        <v>1592</v>
      </c>
      <c r="D6" s="1102" t="s">
        <v>1593</v>
      </c>
      <c r="E6" s="1102" t="s">
        <v>554</v>
      </c>
      <c r="F6" s="1102">
        <v>370</v>
      </c>
      <c r="G6" s="1103">
        <v>3702.89</v>
      </c>
      <c r="H6" s="1215">
        <v>13.83</v>
      </c>
    </row>
    <row r="7" spans="1:8">
      <c r="A7" s="1216"/>
      <c r="B7" s="1108">
        <v>9.6799999999999997E-2</v>
      </c>
      <c r="C7" s="1102" t="s">
        <v>185</v>
      </c>
      <c r="D7" s="1102" t="s">
        <v>1365</v>
      </c>
      <c r="E7" s="1102" t="s">
        <v>554</v>
      </c>
      <c r="F7" s="1102">
        <v>300</v>
      </c>
      <c r="G7" s="1103">
        <v>3001.84</v>
      </c>
      <c r="H7" s="1215">
        <v>11.21</v>
      </c>
    </row>
    <row r="8" spans="1:8">
      <c r="A8" s="1216"/>
      <c r="B8" s="1108">
        <v>9.9500000000000005E-2</v>
      </c>
      <c r="C8" s="1102" t="s">
        <v>1532</v>
      </c>
      <c r="D8" s="1102" t="s">
        <v>1598</v>
      </c>
      <c r="E8" s="1102" t="s">
        <v>547</v>
      </c>
      <c r="F8" s="1102">
        <v>250</v>
      </c>
      <c r="G8" s="1103">
        <v>2506.25</v>
      </c>
      <c r="H8" s="1215">
        <v>9.36</v>
      </c>
    </row>
    <row r="9" spans="1:8">
      <c r="A9" s="1216"/>
      <c r="B9" s="1108">
        <v>9.9500000000000005E-2</v>
      </c>
      <c r="C9" s="1102" t="s">
        <v>1117</v>
      </c>
      <c r="D9" s="1102" t="s">
        <v>1599</v>
      </c>
      <c r="E9" s="1102" t="s">
        <v>547</v>
      </c>
      <c r="F9" s="1102">
        <v>250</v>
      </c>
      <c r="G9" s="1103">
        <v>2503.11</v>
      </c>
      <c r="H9" s="1215">
        <v>9.35</v>
      </c>
    </row>
    <row r="10" spans="1:8">
      <c r="A10" s="1216"/>
      <c r="B10" s="1106" t="s">
        <v>621</v>
      </c>
      <c r="C10" s="1102" t="s">
        <v>738</v>
      </c>
      <c r="D10" s="1102" t="s">
        <v>1600</v>
      </c>
      <c r="E10" s="1102" t="s">
        <v>599</v>
      </c>
      <c r="F10" s="1102">
        <v>270</v>
      </c>
      <c r="G10" s="1103">
        <v>2457.5</v>
      </c>
      <c r="H10" s="1215">
        <v>9.1800000000000015</v>
      </c>
    </row>
    <row r="11" spans="1:8">
      <c r="A11" s="1216"/>
      <c r="B11" s="1108">
        <v>9.9000000000000005E-2</v>
      </c>
      <c r="C11" s="1102" t="s">
        <v>592</v>
      </c>
      <c r="D11" s="1102" t="s">
        <v>1601</v>
      </c>
      <c r="E11" s="1102" t="s">
        <v>554</v>
      </c>
      <c r="F11" s="1102">
        <v>100</v>
      </c>
      <c r="G11" s="1103">
        <v>1002.72</v>
      </c>
      <c r="H11" s="1215">
        <v>3.74</v>
      </c>
    </row>
    <row r="12" spans="1:8">
      <c r="A12" s="1216"/>
      <c r="B12" s="1108">
        <v>8.8999999999999996E-2</v>
      </c>
      <c r="C12" s="1102" t="s">
        <v>616</v>
      </c>
      <c r="D12" s="1102" t="s">
        <v>1367</v>
      </c>
      <c r="E12" s="1102" t="s">
        <v>554</v>
      </c>
      <c r="F12" s="1102">
        <v>100</v>
      </c>
      <c r="G12" s="1103">
        <v>996.07</v>
      </c>
      <c r="H12" s="1215">
        <v>3.7199999999999998</v>
      </c>
    </row>
    <row r="13" spans="1:8">
      <c r="A13" s="1216"/>
      <c r="B13" s="1108">
        <v>9.3799999999999994E-2</v>
      </c>
      <c r="C13" s="1102" t="s">
        <v>639</v>
      </c>
      <c r="D13" s="1102" t="s">
        <v>1534</v>
      </c>
      <c r="E13" s="1102" t="s">
        <v>554</v>
      </c>
      <c r="F13" s="1102">
        <v>60</v>
      </c>
      <c r="G13" s="1103">
        <v>599.76</v>
      </c>
      <c r="H13" s="1215">
        <v>2.2399999999999998</v>
      </c>
    </row>
    <row r="14" spans="1:8">
      <c r="A14" s="1216"/>
      <c r="B14" s="1108">
        <v>9.7000000000000003E-2</v>
      </c>
      <c r="C14" s="1102" t="s">
        <v>185</v>
      </c>
      <c r="D14" s="1102" t="s">
        <v>1602</v>
      </c>
      <c r="E14" s="1102" t="s">
        <v>554</v>
      </c>
      <c r="F14" s="1102">
        <v>50</v>
      </c>
      <c r="G14" s="1103">
        <v>500.55</v>
      </c>
      <c r="H14" s="1215">
        <v>1.87</v>
      </c>
    </row>
    <row r="15" spans="1:8">
      <c r="A15" s="1216"/>
      <c r="B15" s="1108">
        <v>9.5500000000000002E-2</v>
      </c>
      <c r="C15" s="1102" t="s">
        <v>616</v>
      </c>
      <c r="D15" s="1102" t="s">
        <v>1603</v>
      </c>
      <c r="E15" s="1102" t="s">
        <v>554</v>
      </c>
      <c r="F15" s="1102">
        <v>50</v>
      </c>
      <c r="G15" s="1103">
        <v>500.37</v>
      </c>
      <c r="H15" s="1215">
        <v>1.87</v>
      </c>
    </row>
    <row r="16" spans="1:8">
      <c r="A16" s="1216"/>
      <c r="B16" s="1108">
        <v>9.3799999999999994E-2</v>
      </c>
      <c r="C16" s="1102" t="s">
        <v>639</v>
      </c>
      <c r="D16" s="1102" t="s">
        <v>1604</v>
      </c>
      <c r="E16" s="1102" t="s">
        <v>554</v>
      </c>
      <c r="F16" s="1102">
        <v>50</v>
      </c>
      <c r="G16" s="1103">
        <v>499.75</v>
      </c>
      <c r="H16" s="1215">
        <v>1.87</v>
      </c>
    </row>
    <row r="17" spans="1:8">
      <c r="A17" s="1216"/>
      <c r="B17" s="1108">
        <v>8.9499999999999996E-2</v>
      </c>
      <c r="C17" s="1102" t="s">
        <v>616</v>
      </c>
      <c r="D17" s="1102" t="s">
        <v>1369</v>
      </c>
      <c r="E17" s="1102" t="s">
        <v>554</v>
      </c>
      <c r="F17" s="1102">
        <v>50</v>
      </c>
      <c r="G17" s="1103">
        <v>498.35</v>
      </c>
      <c r="H17" s="1215">
        <v>1.8599999999999999</v>
      </c>
    </row>
    <row r="18" spans="1:8" ht="9.75" thickBot="1">
      <c r="A18" s="1216"/>
      <c r="B18" s="1102"/>
      <c r="C18" s="1102"/>
      <c r="D18" s="1102"/>
      <c r="E18" s="1109" t="s">
        <v>536</v>
      </c>
      <c r="F18" s="1102"/>
      <c r="G18" s="1110">
        <v>18769.16</v>
      </c>
      <c r="H18" s="1217">
        <v>70.099999999999994</v>
      </c>
    </row>
    <row r="19" spans="1:8" ht="15.75" thickTop="1">
      <c r="A19" s="1216"/>
      <c r="B19" s="1269" t="s">
        <v>551</v>
      </c>
      <c r="C19" s="1265"/>
      <c r="D19" s="1102"/>
      <c r="E19" s="1102"/>
      <c r="F19" s="1102"/>
      <c r="G19" s="1103"/>
      <c r="H19" s="1215"/>
    </row>
    <row r="20" spans="1:8">
      <c r="A20" s="1216"/>
      <c r="B20" s="1108">
        <v>9.98E-2</v>
      </c>
      <c r="C20" s="1102" t="s">
        <v>552</v>
      </c>
      <c r="D20" s="1102" t="s">
        <v>1605</v>
      </c>
      <c r="E20" s="1102" t="s">
        <v>554</v>
      </c>
      <c r="F20" s="1102">
        <v>50</v>
      </c>
      <c r="G20" s="1103">
        <v>501.64</v>
      </c>
      <c r="H20" s="1215">
        <v>1.87</v>
      </c>
    </row>
    <row r="21" spans="1:8" ht="9.75" thickBot="1">
      <c r="A21" s="1216"/>
      <c r="B21" s="1102"/>
      <c r="C21" s="1102"/>
      <c r="D21" s="1102"/>
      <c r="E21" s="1109" t="s">
        <v>536</v>
      </c>
      <c r="F21" s="1102"/>
      <c r="G21" s="1110">
        <v>501.64</v>
      </c>
      <c r="H21" s="1217">
        <v>1.87</v>
      </c>
    </row>
    <row r="22" spans="1:8" ht="9.75" thickTop="1">
      <c r="A22" s="1216"/>
      <c r="B22" s="1102"/>
      <c r="C22" s="1102"/>
      <c r="D22" s="1102"/>
      <c r="E22" s="1102"/>
      <c r="F22" s="1102"/>
      <c r="G22" s="1103"/>
      <c r="H22" s="1215"/>
    </row>
    <row r="23" spans="1:8" ht="15">
      <c r="A23" s="1268" t="s">
        <v>682</v>
      </c>
      <c r="B23" s="1265"/>
      <c r="C23" s="1265"/>
      <c r="D23" s="1102"/>
      <c r="E23" s="1102"/>
      <c r="F23" s="1102"/>
      <c r="G23" s="1103"/>
      <c r="H23" s="1215"/>
    </row>
    <row r="24" spans="1:8" ht="15">
      <c r="A24" s="1216"/>
      <c r="B24" s="1264" t="s">
        <v>683</v>
      </c>
      <c r="C24" s="1265"/>
      <c r="D24" s="1102"/>
      <c r="E24" s="1102"/>
      <c r="F24" s="1102"/>
      <c r="G24" s="1103"/>
      <c r="H24" s="1215"/>
    </row>
    <row r="25" spans="1:8">
      <c r="A25" s="1216"/>
      <c r="B25" s="1106" t="s">
        <v>684</v>
      </c>
      <c r="C25" s="1102" t="s">
        <v>779</v>
      </c>
      <c r="D25" s="1102" t="s">
        <v>1594</v>
      </c>
      <c r="E25" s="1102" t="s">
        <v>687</v>
      </c>
      <c r="F25" s="1102">
        <v>7500</v>
      </c>
      <c r="G25" s="1103">
        <v>6910.75</v>
      </c>
      <c r="H25" s="1215">
        <v>25.81</v>
      </c>
    </row>
    <row r="26" spans="1:8">
      <c r="A26" s="1216"/>
      <c r="B26" s="1106" t="s">
        <v>684</v>
      </c>
      <c r="C26" s="1102" t="s">
        <v>777</v>
      </c>
      <c r="D26" s="1102" t="s">
        <v>1606</v>
      </c>
      <c r="E26" s="1102" t="s">
        <v>687</v>
      </c>
      <c r="F26" s="1102">
        <v>300</v>
      </c>
      <c r="G26" s="1103">
        <v>276.70999999999998</v>
      </c>
      <c r="H26" s="1215">
        <v>1.03</v>
      </c>
    </row>
    <row r="27" spans="1:8" ht="9.75" thickBot="1">
      <c r="A27" s="1216"/>
      <c r="B27" s="1102"/>
      <c r="C27" s="1102"/>
      <c r="D27" s="1102"/>
      <c r="E27" s="1109" t="s">
        <v>536</v>
      </c>
      <c r="F27" s="1102"/>
      <c r="G27" s="1110">
        <v>7187.46</v>
      </c>
      <c r="H27" s="1217">
        <v>26.84</v>
      </c>
    </row>
    <row r="28" spans="1:8" ht="9.75" thickTop="1">
      <c r="A28" s="1216"/>
      <c r="B28" s="1102"/>
      <c r="C28" s="1102"/>
      <c r="D28" s="1102"/>
      <c r="E28" s="1102"/>
      <c r="F28" s="1102"/>
      <c r="G28" s="1103"/>
      <c r="H28" s="1215"/>
    </row>
    <row r="29" spans="1:8">
      <c r="A29" s="1218" t="s">
        <v>565</v>
      </c>
      <c r="B29" s="1102"/>
      <c r="C29" s="1102"/>
      <c r="D29" s="1102"/>
      <c r="E29" s="1102"/>
      <c r="F29" s="1102"/>
      <c r="G29" s="1113">
        <v>320.87</v>
      </c>
      <c r="H29" s="1219">
        <v>1.19</v>
      </c>
    </row>
    <row r="30" spans="1:8">
      <c r="A30" s="1216"/>
      <c r="B30" s="1102"/>
      <c r="C30" s="1102"/>
      <c r="D30" s="1102"/>
      <c r="E30" s="1102"/>
      <c r="F30" s="1102"/>
      <c r="G30" s="1103"/>
      <c r="H30" s="1215"/>
    </row>
    <row r="31" spans="1:8" ht="9.75" thickBot="1">
      <c r="A31" s="1216"/>
      <c r="B31" s="1102"/>
      <c r="C31" s="1102"/>
      <c r="D31" s="1102"/>
      <c r="E31" s="1109" t="s">
        <v>566</v>
      </c>
      <c r="F31" s="1102"/>
      <c r="G31" s="1110">
        <v>26779.13</v>
      </c>
      <c r="H31" s="1217">
        <v>100</v>
      </c>
    </row>
    <row r="32" spans="1:8" ht="9.75" thickTop="1">
      <c r="A32" s="1216"/>
      <c r="B32" s="1102"/>
      <c r="C32" s="1102"/>
      <c r="D32" s="1102"/>
      <c r="E32" s="1102"/>
      <c r="F32" s="1102"/>
      <c r="G32" s="1103"/>
      <c r="H32" s="1215"/>
    </row>
    <row r="33" spans="1:8">
      <c r="A33" s="1220" t="s">
        <v>567</v>
      </c>
      <c r="B33" s="1102"/>
      <c r="C33" s="1102"/>
      <c r="D33" s="1102"/>
      <c r="E33" s="1102"/>
      <c r="F33" s="1102"/>
      <c r="G33" s="1103"/>
      <c r="H33" s="1215"/>
    </row>
    <row r="34" spans="1:8">
      <c r="A34" s="1216">
        <v>1</v>
      </c>
      <c r="B34" s="1102" t="s">
        <v>1607</v>
      </c>
      <c r="C34" s="1102"/>
      <c r="D34" s="1102"/>
      <c r="E34" s="1102"/>
      <c r="F34" s="1102"/>
      <c r="G34" s="1103"/>
      <c r="H34" s="1215"/>
    </row>
    <row r="35" spans="1:8">
      <c r="A35" s="1216"/>
      <c r="B35" s="1102"/>
      <c r="C35" s="1102"/>
      <c r="D35" s="1102"/>
      <c r="E35" s="1102"/>
      <c r="F35" s="1102"/>
      <c r="G35" s="1103"/>
      <c r="H35" s="1215"/>
    </row>
    <row r="36" spans="1:8">
      <c r="A36" s="1105">
        <v>2</v>
      </c>
      <c r="B36" s="1102" t="s">
        <v>477</v>
      </c>
      <c r="C36" s="1102"/>
      <c r="D36" s="1102"/>
      <c r="E36" s="1102"/>
      <c r="F36" s="1102"/>
      <c r="G36" s="1103"/>
      <c r="H36" s="1215"/>
    </row>
    <row r="37" spans="1:8">
      <c r="A37" s="1216"/>
      <c r="B37" s="1102"/>
      <c r="C37" s="1102"/>
      <c r="D37" s="1102"/>
      <c r="E37" s="1102"/>
      <c r="F37" s="1102"/>
      <c r="G37" s="1103"/>
      <c r="H37" s="1215"/>
    </row>
    <row r="38" spans="1:8">
      <c r="A38" s="1216">
        <v>3</v>
      </c>
      <c r="B38" s="1102" t="s">
        <v>570</v>
      </c>
      <c r="C38" s="1102"/>
      <c r="D38" s="1102"/>
      <c r="E38" s="1102"/>
      <c r="F38" s="1102"/>
      <c r="G38" s="1103"/>
      <c r="H38" s="1215"/>
    </row>
    <row r="39" spans="1:8">
      <c r="A39" s="1216"/>
      <c r="B39" s="1102" t="s">
        <v>722</v>
      </c>
      <c r="C39" s="1102"/>
      <c r="D39" s="1102"/>
      <c r="E39" s="1102"/>
      <c r="F39" s="1102"/>
      <c r="G39" s="1103"/>
      <c r="H39" s="1215"/>
    </row>
    <row r="40" spans="1:8">
      <c r="A40" s="1221"/>
      <c r="B40" s="1222" t="s">
        <v>572</v>
      </c>
      <c r="C40" s="1222"/>
      <c r="D40" s="1222"/>
      <c r="E40" s="1222"/>
      <c r="F40" s="1222"/>
      <c r="G40" s="1223"/>
      <c r="H40" s="1224"/>
    </row>
  </sheetData>
  <mergeCells count="7">
    <mergeCell ref="B24:C24"/>
    <mergeCell ref="A2:C2"/>
    <mergeCell ref="A3:C3"/>
    <mergeCell ref="B4:C4"/>
    <mergeCell ref="B5:C5"/>
    <mergeCell ref="B19:C19"/>
    <mergeCell ref="A23:C23"/>
  </mergeCells>
  <phoneticPr fontId="0" type="noConversion"/>
  <pageMargins left="0.7" right="0.7" top="0.75" bottom="0.75" header="0.3" footer="0.3"/>
  <pageSetup paperSize="9" scale="93"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33"/>
  <sheetViews>
    <sheetView zoomScaleNormal="100" workbookViewId="0">
      <selection activeCell="A29" sqref="A29:D29"/>
    </sheetView>
  </sheetViews>
  <sheetFormatPr defaultRowHeight="9"/>
  <cols>
    <col min="1" max="1" width="2.7109375" style="1097" customWidth="1"/>
    <col min="2" max="2" width="4.7109375" style="1097" customWidth="1"/>
    <col min="3" max="3" width="40.7109375" style="1097" customWidth="1"/>
    <col min="4" max="4" width="10.42578125" style="1097" bestFit="1" customWidth="1"/>
    <col min="5" max="5" width="9.140625" style="1097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>
      <c r="A1" s="1209"/>
      <c r="B1" s="1210"/>
      <c r="C1" s="1211" t="s">
        <v>1585</v>
      </c>
      <c r="D1" s="1210"/>
      <c r="E1" s="1210"/>
      <c r="F1" s="1210"/>
      <c r="G1" s="1212"/>
      <c r="H1" s="1213"/>
    </row>
    <row r="2" spans="1:8" ht="37.5">
      <c r="A2" s="1266" t="s">
        <v>153</v>
      </c>
      <c r="B2" s="1267"/>
      <c r="C2" s="1267"/>
      <c r="D2" s="1098" t="s">
        <v>154</v>
      </c>
      <c r="E2" s="1099" t="s">
        <v>580</v>
      </c>
      <c r="F2" s="1099" t="s">
        <v>156</v>
      </c>
      <c r="G2" s="1100" t="s">
        <v>157</v>
      </c>
      <c r="H2" s="1214" t="s">
        <v>158</v>
      </c>
    </row>
    <row r="3" spans="1:8" ht="15">
      <c r="A3" s="1268" t="s">
        <v>537</v>
      </c>
      <c r="B3" s="1265"/>
      <c r="C3" s="1265"/>
      <c r="D3" s="1102"/>
      <c r="E3" s="1102"/>
      <c r="F3" s="1102"/>
      <c r="G3" s="1103"/>
      <c r="H3" s="1215"/>
    </row>
    <row r="4" spans="1:8" ht="15">
      <c r="A4" s="1216"/>
      <c r="B4" s="1264" t="s">
        <v>538</v>
      </c>
      <c r="C4" s="1265"/>
      <c r="D4" s="1102"/>
      <c r="E4" s="1102"/>
      <c r="F4" s="1102"/>
      <c r="G4" s="1103"/>
      <c r="H4" s="1215"/>
    </row>
    <row r="5" spans="1:8" ht="15">
      <c r="A5" s="1216"/>
      <c r="B5" s="1269" t="s">
        <v>160</v>
      </c>
      <c r="C5" s="1265"/>
      <c r="D5" s="1102"/>
      <c r="E5" s="1102"/>
      <c r="F5" s="1102"/>
      <c r="G5" s="1103"/>
      <c r="H5" s="1215"/>
    </row>
    <row r="6" spans="1:8">
      <c r="A6" s="1216"/>
      <c r="B6" s="1108">
        <v>8.6999999999999994E-2</v>
      </c>
      <c r="C6" s="1102" t="s">
        <v>616</v>
      </c>
      <c r="D6" s="1102" t="s">
        <v>617</v>
      </c>
      <c r="E6" s="1102" t="s">
        <v>554</v>
      </c>
      <c r="F6" s="1102">
        <v>350</v>
      </c>
      <c r="G6" s="1103">
        <v>3473.93</v>
      </c>
      <c r="H6" s="1215">
        <v>13.25</v>
      </c>
    </row>
    <row r="7" spans="1:8">
      <c r="A7" s="1216"/>
      <c r="B7" s="1108">
        <v>8.2500000000000004E-2</v>
      </c>
      <c r="C7" s="1102" t="s">
        <v>185</v>
      </c>
      <c r="D7" s="1102" t="s">
        <v>1586</v>
      </c>
      <c r="E7" s="1102" t="s">
        <v>554</v>
      </c>
      <c r="F7" s="1102">
        <v>300</v>
      </c>
      <c r="G7" s="1103">
        <v>2959.18</v>
      </c>
      <c r="H7" s="1215">
        <v>11.28</v>
      </c>
    </row>
    <row r="8" spans="1:8">
      <c r="A8" s="1216"/>
      <c r="B8" s="1108">
        <v>9.9699999999999997E-2</v>
      </c>
      <c r="C8" s="1102" t="s">
        <v>1532</v>
      </c>
      <c r="D8" s="1102" t="s">
        <v>1587</v>
      </c>
      <c r="E8" s="1102" t="s">
        <v>547</v>
      </c>
      <c r="F8" s="1102">
        <v>250</v>
      </c>
      <c r="G8" s="1103">
        <v>2505.6</v>
      </c>
      <c r="H8" s="1215">
        <v>9.5500000000000007</v>
      </c>
    </row>
    <row r="9" spans="1:8">
      <c r="A9" s="1216"/>
      <c r="B9" s="1108">
        <v>9.9699999999999997E-2</v>
      </c>
      <c r="C9" s="1102" t="s">
        <v>1117</v>
      </c>
      <c r="D9" s="1102" t="s">
        <v>1588</v>
      </c>
      <c r="E9" s="1102" t="s">
        <v>547</v>
      </c>
      <c r="F9" s="1102">
        <v>250</v>
      </c>
      <c r="G9" s="1103">
        <v>2504.3000000000002</v>
      </c>
      <c r="H9" s="1215">
        <v>9.5500000000000007</v>
      </c>
    </row>
    <row r="10" spans="1:8">
      <c r="A10" s="1216"/>
      <c r="B10" s="1108">
        <v>9.1999999999999998E-2</v>
      </c>
      <c r="C10" s="1102" t="s">
        <v>581</v>
      </c>
      <c r="D10" s="1102" t="s">
        <v>1589</v>
      </c>
      <c r="E10" s="1102" t="s">
        <v>620</v>
      </c>
      <c r="F10" s="1102">
        <v>227</v>
      </c>
      <c r="G10" s="1103">
        <v>2267.33</v>
      </c>
      <c r="H10" s="1215">
        <v>8.6499999999999986</v>
      </c>
    </row>
    <row r="11" spans="1:8">
      <c r="A11" s="1216"/>
      <c r="B11" s="1106" t="s">
        <v>621</v>
      </c>
      <c r="C11" s="1102" t="s">
        <v>1590</v>
      </c>
      <c r="D11" s="1102" t="s">
        <v>1591</v>
      </c>
      <c r="E11" s="1102" t="s">
        <v>599</v>
      </c>
      <c r="F11" s="1102">
        <v>200</v>
      </c>
      <c r="G11" s="1103">
        <v>2018.58</v>
      </c>
      <c r="H11" s="1215">
        <v>7.7</v>
      </c>
    </row>
    <row r="12" spans="1:8">
      <c r="A12" s="1216"/>
      <c r="B12" s="1108">
        <v>9.3600000000000003E-2</v>
      </c>
      <c r="C12" s="1102" t="s">
        <v>738</v>
      </c>
      <c r="D12" s="1102" t="s">
        <v>744</v>
      </c>
      <c r="E12" s="1102" t="s">
        <v>599</v>
      </c>
      <c r="F12" s="1102">
        <v>200</v>
      </c>
      <c r="G12" s="1103">
        <v>2000.24</v>
      </c>
      <c r="H12" s="1215">
        <v>7.6300000000000008</v>
      </c>
    </row>
    <row r="13" spans="1:8">
      <c r="A13" s="1216"/>
      <c r="B13" s="1108">
        <v>9.3799999999999994E-2</v>
      </c>
      <c r="C13" s="1102" t="s">
        <v>1592</v>
      </c>
      <c r="D13" s="1102" t="s">
        <v>1593</v>
      </c>
      <c r="E13" s="1102" t="s">
        <v>554</v>
      </c>
      <c r="F13" s="1102">
        <v>30</v>
      </c>
      <c r="G13" s="1103">
        <v>300.23</v>
      </c>
      <c r="H13" s="1215">
        <v>1.1400000000000001</v>
      </c>
    </row>
    <row r="14" spans="1:8" ht="9.75" thickBot="1">
      <c r="A14" s="1216"/>
      <c r="B14" s="1102"/>
      <c r="C14" s="1102"/>
      <c r="D14" s="1102"/>
      <c r="E14" s="1109" t="s">
        <v>536</v>
      </c>
      <c r="F14" s="1102"/>
      <c r="G14" s="1110">
        <v>18029.39</v>
      </c>
      <c r="H14" s="1217">
        <v>68.75</v>
      </c>
    </row>
    <row r="15" spans="1:8" ht="9.75" thickTop="1">
      <c r="A15" s="1216"/>
      <c r="B15" s="1102"/>
      <c r="C15" s="1102"/>
      <c r="D15" s="1102"/>
      <c r="E15" s="1102"/>
      <c r="F15" s="1102"/>
      <c r="G15" s="1103"/>
      <c r="H15" s="1215"/>
    </row>
    <row r="16" spans="1:8" ht="15">
      <c r="A16" s="1268" t="s">
        <v>682</v>
      </c>
      <c r="B16" s="1265"/>
      <c r="C16" s="1265"/>
      <c r="D16" s="1102"/>
      <c r="E16" s="1102"/>
      <c r="F16" s="1102"/>
      <c r="G16" s="1103"/>
      <c r="H16" s="1215"/>
    </row>
    <row r="17" spans="1:8">
      <c r="A17" s="1216"/>
      <c r="B17" s="1264" t="s">
        <v>683</v>
      </c>
      <c r="C17" s="1270"/>
      <c r="D17" s="1102"/>
      <c r="E17" s="1102"/>
      <c r="F17" s="1102"/>
      <c r="G17" s="1103"/>
      <c r="H17" s="1215"/>
    </row>
    <row r="18" spans="1:8">
      <c r="A18" s="1216"/>
      <c r="B18" s="1106" t="s">
        <v>684</v>
      </c>
      <c r="C18" s="1102" t="s">
        <v>779</v>
      </c>
      <c r="D18" s="1102" t="s">
        <v>1594</v>
      </c>
      <c r="E18" s="1102" t="s">
        <v>687</v>
      </c>
      <c r="F18" s="1102">
        <v>7500</v>
      </c>
      <c r="G18" s="1103">
        <v>6910.75</v>
      </c>
      <c r="H18" s="1215">
        <v>26.35</v>
      </c>
    </row>
    <row r="19" spans="1:8">
      <c r="A19" s="1216"/>
      <c r="B19" s="1106" t="s">
        <v>684</v>
      </c>
      <c r="C19" s="1102" t="s">
        <v>779</v>
      </c>
      <c r="D19" s="1102" t="s">
        <v>1595</v>
      </c>
      <c r="E19" s="1102" t="s">
        <v>687</v>
      </c>
      <c r="F19" s="1102">
        <v>400</v>
      </c>
      <c r="G19" s="1103">
        <v>368.32</v>
      </c>
      <c r="H19" s="1215">
        <v>1.4000000000000001</v>
      </c>
    </row>
    <row r="20" spans="1:8" ht="9.75" thickBot="1">
      <c r="A20" s="1216"/>
      <c r="B20" s="1102"/>
      <c r="C20" s="1102"/>
      <c r="D20" s="1102"/>
      <c r="E20" s="1109" t="s">
        <v>536</v>
      </c>
      <c r="F20" s="1102"/>
      <c r="G20" s="1110">
        <v>7279.07</v>
      </c>
      <c r="H20" s="1217">
        <v>27.75</v>
      </c>
    </row>
    <row r="21" spans="1:8" ht="9.75" thickTop="1">
      <c r="A21" s="1216"/>
      <c r="B21" s="1102"/>
      <c r="C21" s="1102"/>
      <c r="D21" s="1102"/>
      <c r="E21" s="1102"/>
      <c r="F21" s="1102"/>
      <c r="G21" s="1103"/>
      <c r="H21" s="1215"/>
    </row>
    <row r="22" spans="1:8">
      <c r="A22" s="1218" t="s">
        <v>565</v>
      </c>
      <c r="B22" s="1102"/>
      <c r="C22" s="1102"/>
      <c r="D22" s="1102"/>
      <c r="E22" s="1102"/>
      <c r="F22" s="1102"/>
      <c r="G22" s="1113">
        <v>916.21</v>
      </c>
      <c r="H22" s="1219">
        <v>3.5</v>
      </c>
    </row>
    <row r="23" spans="1:8">
      <c r="A23" s="1216"/>
      <c r="B23" s="1102"/>
      <c r="C23" s="1102"/>
      <c r="D23" s="1102"/>
      <c r="E23" s="1102"/>
      <c r="F23" s="1102"/>
      <c r="G23" s="1103"/>
      <c r="H23" s="1215"/>
    </row>
    <row r="24" spans="1:8" ht="9.75" thickBot="1">
      <c r="A24" s="1216"/>
      <c r="B24" s="1102"/>
      <c r="C24" s="1102"/>
      <c r="D24" s="1102"/>
      <c r="E24" s="1109" t="s">
        <v>566</v>
      </c>
      <c r="F24" s="1102"/>
      <c r="G24" s="1110">
        <v>26224.67</v>
      </c>
      <c r="H24" s="1217">
        <v>100</v>
      </c>
    </row>
    <row r="25" spans="1:8" ht="9.75" thickTop="1">
      <c r="A25" s="1216"/>
      <c r="B25" s="1102"/>
      <c r="C25" s="1102"/>
      <c r="D25" s="1102"/>
      <c r="E25" s="1102"/>
      <c r="F25" s="1102"/>
      <c r="G25" s="1103"/>
      <c r="H25" s="1215"/>
    </row>
    <row r="26" spans="1:8">
      <c r="A26" s="1220" t="s">
        <v>567</v>
      </c>
      <c r="B26" s="1102"/>
      <c r="C26" s="1102"/>
      <c r="D26" s="1102"/>
      <c r="E26" s="1102"/>
      <c r="F26" s="1102"/>
      <c r="G26" s="1103"/>
      <c r="H26" s="1215"/>
    </row>
    <row r="27" spans="1:8">
      <c r="A27" s="1216">
        <v>1</v>
      </c>
      <c r="B27" s="1102" t="s">
        <v>1596</v>
      </c>
      <c r="C27" s="1102"/>
      <c r="D27" s="1102"/>
      <c r="E27" s="1102"/>
      <c r="F27" s="1102"/>
      <c r="G27" s="1103"/>
      <c r="H27" s="1215"/>
    </row>
    <row r="28" spans="1:8">
      <c r="A28" s="1216"/>
      <c r="B28" s="1102"/>
      <c r="C28" s="1102"/>
      <c r="D28" s="1102"/>
      <c r="E28" s="1102"/>
      <c r="F28" s="1102"/>
      <c r="G28" s="1103"/>
      <c r="H28" s="1215"/>
    </row>
    <row r="29" spans="1:8">
      <c r="A29" s="1105">
        <v>2</v>
      </c>
      <c r="B29" s="1102" t="s">
        <v>477</v>
      </c>
      <c r="C29" s="1102"/>
      <c r="D29" s="1102"/>
      <c r="E29" s="1102"/>
      <c r="F29" s="1102"/>
      <c r="G29" s="1103"/>
      <c r="H29" s="1215"/>
    </row>
    <row r="30" spans="1:8">
      <c r="A30" s="1216"/>
      <c r="B30" s="1102"/>
      <c r="C30" s="1102"/>
      <c r="D30" s="1102"/>
      <c r="E30" s="1102"/>
      <c r="F30" s="1102"/>
      <c r="G30" s="1103"/>
      <c r="H30" s="1215"/>
    </row>
    <row r="31" spans="1:8">
      <c r="A31" s="1216">
        <v>3</v>
      </c>
      <c r="B31" s="1102" t="s">
        <v>570</v>
      </c>
      <c r="C31" s="1102"/>
      <c r="D31" s="1102"/>
      <c r="E31" s="1102"/>
      <c r="F31" s="1102"/>
      <c r="G31" s="1103"/>
      <c r="H31" s="1215"/>
    </row>
    <row r="32" spans="1:8">
      <c r="A32" s="1216"/>
      <c r="B32" s="1102" t="s">
        <v>722</v>
      </c>
      <c r="C32" s="1102"/>
      <c r="D32" s="1102"/>
      <c r="E32" s="1102"/>
      <c r="F32" s="1102"/>
      <c r="G32" s="1103"/>
      <c r="H32" s="1215"/>
    </row>
    <row r="33" spans="1:8">
      <c r="A33" s="1221"/>
      <c r="B33" s="1222" t="s">
        <v>572</v>
      </c>
      <c r="C33" s="1222"/>
      <c r="D33" s="1222"/>
      <c r="E33" s="1222"/>
      <c r="F33" s="1222"/>
      <c r="G33" s="1223"/>
      <c r="H33" s="1224"/>
    </row>
  </sheetData>
  <mergeCells count="6">
    <mergeCell ref="B17:C17"/>
    <mergeCell ref="A2:C2"/>
    <mergeCell ref="A3:C3"/>
    <mergeCell ref="B4:C4"/>
    <mergeCell ref="B5:C5"/>
    <mergeCell ref="A16:C16"/>
  </mergeCells>
  <phoneticPr fontId="0" type="noConversion"/>
  <pageMargins left="0.7" right="0.7" top="0.75" bottom="0.75" header="0.3" footer="0.3"/>
  <pageSetup paperSize="9" scale="93" orientation="portrait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30"/>
  <sheetViews>
    <sheetView zoomScaleNormal="100" workbookViewId="0">
      <selection activeCell="A26" sqref="A26:D26"/>
    </sheetView>
  </sheetViews>
  <sheetFormatPr defaultRowHeight="9"/>
  <cols>
    <col min="1" max="1" width="2.7109375" style="1097" customWidth="1"/>
    <col min="2" max="2" width="4.7109375" style="1097" customWidth="1"/>
    <col min="3" max="3" width="40.7109375" style="1097" customWidth="1"/>
    <col min="4" max="4" width="10.28515625" style="1097" bestFit="1" customWidth="1"/>
    <col min="5" max="5" width="10.42578125" style="1097" bestFit="1" customWidth="1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>
      <c r="A1" s="1209"/>
      <c r="B1" s="1210"/>
      <c r="C1" s="1211" t="s">
        <v>1579</v>
      </c>
      <c r="D1" s="1210"/>
      <c r="E1" s="1210"/>
      <c r="F1" s="1210"/>
      <c r="G1" s="1212"/>
      <c r="H1" s="1213"/>
    </row>
    <row r="2" spans="1:8" ht="37.5">
      <c r="A2" s="1266" t="s">
        <v>153</v>
      </c>
      <c r="B2" s="1267"/>
      <c r="C2" s="1267"/>
      <c r="D2" s="1098" t="s">
        <v>154</v>
      </c>
      <c r="E2" s="1099" t="s">
        <v>580</v>
      </c>
      <c r="F2" s="1099" t="s">
        <v>156</v>
      </c>
      <c r="G2" s="1100" t="s">
        <v>157</v>
      </c>
      <c r="H2" s="1214" t="s">
        <v>158</v>
      </c>
    </row>
    <row r="3" spans="1:8" ht="15">
      <c r="A3" s="1268" t="s">
        <v>537</v>
      </c>
      <c r="B3" s="1265"/>
      <c r="C3" s="1265"/>
      <c r="D3" s="1102"/>
      <c r="E3" s="1102"/>
      <c r="F3" s="1102"/>
      <c r="G3" s="1103"/>
      <c r="H3" s="1215"/>
    </row>
    <row r="4" spans="1:8" ht="15">
      <c r="A4" s="1216"/>
      <c r="B4" s="1264" t="s">
        <v>538</v>
      </c>
      <c r="C4" s="1265"/>
      <c r="D4" s="1102"/>
      <c r="E4" s="1102"/>
      <c r="F4" s="1102"/>
      <c r="G4" s="1103"/>
      <c r="H4" s="1215"/>
    </row>
    <row r="5" spans="1:8" ht="15">
      <c r="A5" s="1216"/>
      <c r="B5" s="1269" t="s">
        <v>160</v>
      </c>
      <c r="C5" s="1265"/>
      <c r="D5" s="1102"/>
      <c r="E5" s="1102"/>
      <c r="F5" s="1102"/>
      <c r="G5" s="1103"/>
      <c r="H5" s="1215"/>
    </row>
    <row r="6" spans="1:8">
      <c r="A6" s="1216"/>
      <c r="B6" s="1106" t="s">
        <v>621</v>
      </c>
      <c r="C6" s="1102" t="s">
        <v>185</v>
      </c>
      <c r="D6" s="1102" t="s">
        <v>647</v>
      </c>
      <c r="E6" s="1102" t="s">
        <v>554</v>
      </c>
      <c r="F6" s="1102">
        <v>95</v>
      </c>
      <c r="G6" s="1103">
        <v>1160.57</v>
      </c>
      <c r="H6" s="1215">
        <v>14.31</v>
      </c>
    </row>
    <row r="7" spans="1:8">
      <c r="A7" s="1216"/>
      <c r="B7" s="1108">
        <v>0.12</v>
      </c>
      <c r="C7" s="1102" t="s">
        <v>965</v>
      </c>
      <c r="D7" s="1102" t="s">
        <v>966</v>
      </c>
      <c r="E7" s="1102" t="s">
        <v>967</v>
      </c>
      <c r="F7" s="1102">
        <v>110000</v>
      </c>
      <c r="G7" s="1103">
        <v>1122.01</v>
      </c>
      <c r="H7" s="1215">
        <v>13.84</v>
      </c>
    </row>
    <row r="8" spans="1:8">
      <c r="A8" s="1216"/>
      <c r="B8" s="1106" t="s">
        <v>621</v>
      </c>
      <c r="C8" s="1102" t="s">
        <v>724</v>
      </c>
      <c r="D8" s="1102" t="s">
        <v>725</v>
      </c>
      <c r="E8" s="1102" t="s">
        <v>726</v>
      </c>
      <c r="F8" s="1102">
        <v>100</v>
      </c>
      <c r="G8" s="1103">
        <v>1110.6500000000001</v>
      </c>
      <c r="H8" s="1215">
        <v>13.700000000000001</v>
      </c>
    </row>
    <row r="9" spans="1:8">
      <c r="A9" s="1216"/>
      <c r="B9" s="1108">
        <v>9.2799999999999994E-2</v>
      </c>
      <c r="C9" s="1102" t="s">
        <v>642</v>
      </c>
      <c r="D9" s="1102" t="s">
        <v>1580</v>
      </c>
      <c r="E9" s="1102" t="s">
        <v>554</v>
      </c>
      <c r="F9" s="1102">
        <v>100</v>
      </c>
      <c r="G9" s="1103">
        <v>996.89</v>
      </c>
      <c r="H9" s="1215">
        <v>12.29</v>
      </c>
    </row>
    <row r="10" spans="1:8">
      <c r="A10" s="1216"/>
      <c r="B10" s="1108">
        <v>0.09</v>
      </c>
      <c r="C10" s="1102" t="s">
        <v>1581</v>
      </c>
      <c r="D10" s="1102" t="s">
        <v>1582</v>
      </c>
      <c r="E10" s="1102" t="s">
        <v>590</v>
      </c>
      <c r="F10" s="1102">
        <v>100</v>
      </c>
      <c r="G10" s="1103">
        <v>988.25</v>
      </c>
      <c r="H10" s="1215">
        <v>12.19</v>
      </c>
    </row>
    <row r="11" spans="1:8">
      <c r="A11" s="1216"/>
      <c r="B11" s="1106" t="s">
        <v>621</v>
      </c>
      <c r="C11" s="1102" t="s">
        <v>1520</v>
      </c>
      <c r="D11" s="1102" t="s">
        <v>1521</v>
      </c>
      <c r="E11" s="1102" t="s">
        <v>967</v>
      </c>
      <c r="F11" s="1102">
        <v>50</v>
      </c>
      <c r="G11" s="1103">
        <v>514.66999999999996</v>
      </c>
      <c r="H11" s="1215">
        <v>6.35</v>
      </c>
    </row>
    <row r="12" spans="1:8">
      <c r="A12" s="1216"/>
      <c r="B12" s="1108">
        <v>8.3500000000000005E-2</v>
      </c>
      <c r="C12" s="1102" t="s">
        <v>616</v>
      </c>
      <c r="D12" s="1102" t="s">
        <v>1583</v>
      </c>
      <c r="E12" s="1102" t="s">
        <v>554</v>
      </c>
      <c r="F12" s="1102">
        <v>50</v>
      </c>
      <c r="G12" s="1103">
        <v>490.16</v>
      </c>
      <c r="H12" s="1215">
        <v>6.04</v>
      </c>
    </row>
    <row r="13" spans="1:8">
      <c r="A13" s="1216"/>
      <c r="B13" s="1108">
        <v>0.11600000000000001</v>
      </c>
      <c r="C13" s="1102" t="s">
        <v>1292</v>
      </c>
      <c r="D13" s="1102" t="s">
        <v>1293</v>
      </c>
      <c r="E13" s="1102" t="s">
        <v>967</v>
      </c>
      <c r="F13" s="1102">
        <v>40000</v>
      </c>
      <c r="G13" s="1103">
        <v>395.95</v>
      </c>
      <c r="H13" s="1215">
        <v>4.88</v>
      </c>
    </row>
    <row r="14" spans="1:8" ht="9.75" thickBot="1">
      <c r="A14" s="1216"/>
      <c r="B14" s="1102"/>
      <c r="C14" s="1102"/>
      <c r="D14" s="1102"/>
      <c r="E14" s="1109" t="s">
        <v>536</v>
      </c>
      <c r="F14" s="1102"/>
      <c r="G14" s="1110">
        <v>6779.15</v>
      </c>
      <c r="H14" s="1217">
        <v>83.6</v>
      </c>
    </row>
    <row r="15" spans="1:8" ht="15.75" thickTop="1">
      <c r="A15" s="1216"/>
      <c r="B15" s="1269" t="s">
        <v>551</v>
      </c>
      <c r="C15" s="1265"/>
      <c r="D15" s="1102"/>
      <c r="E15" s="1102"/>
      <c r="F15" s="1102"/>
      <c r="G15" s="1103"/>
      <c r="H15" s="1215"/>
    </row>
    <row r="16" spans="1:8">
      <c r="A16" s="1216"/>
      <c r="B16" s="1106" t="s">
        <v>621</v>
      </c>
      <c r="C16" s="1102" t="s">
        <v>655</v>
      </c>
      <c r="D16" s="1102" t="s">
        <v>656</v>
      </c>
      <c r="E16" s="1102" t="s">
        <v>585</v>
      </c>
      <c r="F16" s="1102">
        <v>140</v>
      </c>
      <c r="G16" s="1103">
        <v>1121.6300000000001</v>
      </c>
      <c r="H16" s="1215">
        <v>13.83</v>
      </c>
    </row>
    <row r="17" spans="1:8" ht="9.75" thickBot="1">
      <c r="A17" s="1216"/>
      <c r="B17" s="1102"/>
      <c r="C17" s="1102"/>
      <c r="D17" s="1102"/>
      <c r="E17" s="1109" t="s">
        <v>536</v>
      </c>
      <c r="F17" s="1102"/>
      <c r="G17" s="1110">
        <v>1121.6300000000001</v>
      </c>
      <c r="H17" s="1217">
        <v>13.83</v>
      </c>
    </row>
    <row r="18" spans="1:8" ht="9.75" thickTop="1">
      <c r="A18" s="1216"/>
      <c r="B18" s="1102"/>
      <c r="C18" s="1102"/>
      <c r="D18" s="1102"/>
      <c r="E18" s="1102"/>
      <c r="F18" s="1102"/>
      <c r="G18" s="1103"/>
      <c r="H18" s="1215"/>
    </row>
    <row r="19" spans="1:8">
      <c r="A19" s="1218" t="s">
        <v>565</v>
      </c>
      <c r="B19" s="1102"/>
      <c r="C19" s="1102"/>
      <c r="D19" s="1102"/>
      <c r="E19" s="1102"/>
      <c r="F19" s="1102"/>
      <c r="G19" s="1113">
        <v>208.61</v>
      </c>
      <c r="H19" s="1219">
        <v>2.57</v>
      </c>
    </row>
    <row r="20" spans="1:8">
      <c r="A20" s="1216"/>
      <c r="B20" s="1102"/>
      <c r="C20" s="1102"/>
      <c r="D20" s="1102"/>
      <c r="E20" s="1102"/>
      <c r="F20" s="1102"/>
      <c r="G20" s="1103"/>
      <c r="H20" s="1215"/>
    </row>
    <row r="21" spans="1:8" ht="9.75" thickBot="1">
      <c r="A21" s="1216"/>
      <c r="B21" s="1102"/>
      <c r="C21" s="1102"/>
      <c r="D21" s="1102"/>
      <c r="E21" s="1109" t="s">
        <v>566</v>
      </c>
      <c r="F21" s="1102"/>
      <c r="G21" s="1110">
        <v>8109.39</v>
      </c>
      <c r="H21" s="1217">
        <v>100</v>
      </c>
    </row>
    <row r="22" spans="1:8" ht="9.75" thickTop="1">
      <c r="A22" s="1216"/>
      <c r="B22" s="1102"/>
      <c r="C22" s="1102"/>
      <c r="D22" s="1102"/>
      <c r="E22" s="1102"/>
      <c r="F22" s="1102"/>
      <c r="G22" s="1103"/>
      <c r="H22" s="1215"/>
    </row>
    <row r="23" spans="1:8">
      <c r="A23" s="1220" t="s">
        <v>567</v>
      </c>
      <c r="B23" s="1102"/>
      <c r="C23" s="1102"/>
      <c r="D23" s="1102"/>
      <c r="E23" s="1102"/>
      <c r="F23" s="1102"/>
      <c r="G23" s="1103"/>
      <c r="H23" s="1215"/>
    </row>
    <row r="24" spans="1:8">
      <c r="A24" s="1216">
        <v>1</v>
      </c>
      <c r="B24" s="1102" t="s">
        <v>1584</v>
      </c>
      <c r="C24" s="1102"/>
      <c r="D24" s="1102"/>
      <c r="E24" s="1102"/>
      <c r="F24" s="1102"/>
      <c r="G24" s="1103"/>
      <c r="H24" s="1215"/>
    </row>
    <row r="25" spans="1:8">
      <c r="A25" s="1216"/>
      <c r="B25" s="1102"/>
      <c r="C25" s="1102"/>
      <c r="D25" s="1102"/>
      <c r="E25" s="1102"/>
      <c r="F25" s="1102"/>
      <c r="G25" s="1103"/>
      <c r="H25" s="1215"/>
    </row>
    <row r="26" spans="1:8">
      <c r="A26" s="1105">
        <v>2</v>
      </c>
      <c r="B26" s="1102" t="s">
        <v>477</v>
      </c>
      <c r="C26" s="1102"/>
      <c r="D26" s="1102"/>
      <c r="E26" s="1102"/>
      <c r="F26" s="1102"/>
      <c r="G26" s="1103"/>
      <c r="H26" s="1215"/>
    </row>
    <row r="27" spans="1:8">
      <c r="A27" s="1216"/>
      <c r="B27" s="1102"/>
      <c r="C27" s="1102"/>
      <c r="D27" s="1102"/>
      <c r="E27" s="1102"/>
      <c r="F27" s="1102"/>
      <c r="G27" s="1103"/>
      <c r="H27" s="1215"/>
    </row>
    <row r="28" spans="1:8">
      <c r="A28" s="1216">
        <v>3</v>
      </c>
      <c r="B28" s="1102" t="s">
        <v>570</v>
      </c>
      <c r="C28" s="1102"/>
      <c r="D28" s="1102"/>
      <c r="E28" s="1102"/>
      <c r="F28" s="1102"/>
      <c r="G28" s="1103"/>
      <c r="H28" s="1215"/>
    </row>
    <row r="29" spans="1:8">
      <c r="A29" s="1216"/>
      <c r="B29" s="1102" t="s">
        <v>722</v>
      </c>
      <c r="C29" s="1102"/>
      <c r="D29" s="1102"/>
      <c r="E29" s="1102"/>
      <c r="F29" s="1102"/>
      <c r="G29" s="1103"/>
      <c r="H29" s="1215"/>
    </row>
    <row r="30" spans="1:8">
      <c r="A30" s="1221"/>
      <c r="B30" s="1222" t="s">
        <v>572</v>
      </c>
      <c r="C30" s="1222"/>
      <c r="D30" s="1222"/>
      <c r="E30" s="1222"/>
      <c r="F30" s="1222"/>
      <c r="G30" s="1223"/>
      <c r="H30" s="1224"/>
    </row>
  </sheetData>
  <mergeCells count="5">
    <mergeCell ref="B15:C15"/>
    <mergeCell ref="A2:C2"/>
    <mergeCell ref="A3:C3"/>
    <mergeCell ref="B4:C4"/>
    <mergeCell ref="B5:C5"/>
  </mergeCells>
  <phoneticPr fontId="0" type="noConversion"/>
  <pageMargins left="0.7" right="0.7" top="0.75" bottom="0.75" header="0.3" footer="0.3"/>
  <pageSetup paperSize="9" scale="92" orientation="portrait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24"/>
  <sheetViews>
    <sheetView zoomScaleNormal="100" workbookViewId="0">
      <selection activeCell="A20" sqref="A20:D20"/>
    </sheetView>
  </sheetViews>
  <sheetFormatPr defaultRowHeight="9"/>
  <cols>
    <col min="1" max="1" width="2.7109375" style="1097" customWidth="1"/>
    <col min="2" max="2" width="4.7109375" style="1097" customWidth="1"/>
    <col min="3" max="3" width="40.7109375" style="1097" customWidth="1"/>
    <col min="4" max="4" width="10.28515625" style="1097" bestFit="1" customWidth="1"/>
    <col min="5" max="5" width="9.140625" style="1097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>
      <c r="A1" s="1209"/>
      <c r="B1" s="1210"/>
      <c r="C1" s="1211" t="s">
        <v>1573</v>
      </c>
      <c r="D1" s="1210"/>
      <c r="E1" s="1210"/>
      <c r="F1" s="1210"/>
      <c r="G1" s="1212"/>
      <c r="H1" s="1213"/>
    </row>
    <row r="2" spans="1:8" ht="37.5">
      <c r="A2" s="1266" t="s">
        <v>153</v>
      </c>
      <c r="B2" s="1267"/>
      <c r="C2" s="1267"/>
      <c r="D2" s="1098" t="s">
        <v>154</v>
      </c>
      <c r="E2" s="1099" t="s">
        <v>580</v>
      </c>
      <c r="F2" s="1099" t="s">
        <v>156</v>
      </c>
      <c r="G2" s="1100" t="s">
        <v>157</v>
      </c>
      <c r="H2" s="1214" t="s">
        <v>158</v>
      </c>
    </row>
    <row r="3" spans="1:8" ht="15">
      <c r="A3" s="1268" t="s">
        <v>682</v>
      </c>
      <c r="B3" s="1265"/>
      <c r="C3" s="1265"/>
      <c r="D3" s="1102"/>
      <c r="E3" s="1102"/>
      <c r="F3" s="1102"/>
      <c r="G3" s="1103"/>
      <c r="H3" s="1215"/>
    </row>
    <row r="4" spans="1:8" ht="15">
      <c r="A4" s="1216"/>
      <c r="B4" s="1264" t="s">
        <v>683</v>
      </c>
      <c r="C4" s="1265"/>
      <c r="D4" s="1102"/>
      <c r="E4" s="1102"/>
      <c r="F4" s="1102"/>
      <c r="G4" s="1103"/>
      <c r="H4" s="1215"/>
    </row>
    <row r="5" spans="1:8">
      <c r="A5" s="1216"/>
      <c r="B5" s="1106" t="s">
        <v>684</v>
      </c>
      <c r="C5" s="1102" t="s">
        <v>511</v>
      </c>
      <c r="D5" s="1102" t="s">
        <v>1571</v>
      </c>
      <c r="E5" s="1102" t="s">
        <v>687</v>
      </c>
      <c r="F5" s="1102">
        <v>3500</v>
      </c>
      <c r="G5" s="1103">
        <v>3232.66</v>
      </c>
      <c r="H5" s="1215">
        <v>25.82</v>
      </c>
    </row>
    <row r="6" spans="1:8">
      <c r="A6" s="1216"/>
      <c r="B6" s="1106" t="s">
        <v>684</v>
      </c>
      <c r="C6" s="1102" t="s">
        <v>507</v>
      </c>
      <c r="D6" s="1102" t="s">
        <v>1574</v>
      </c>
      <c r="E6" s="1102" t="s">
        <v>687</v>
      </c>
      <c r="F6" s="1102">
        <v>3500</v>
      </c>
      <c r="G6" s="1103">
        <v>3230.02</v>
      </c>
      <c r="H6" s="1215">
        <v>25.8</v>
      </c>
    </row>
    <row r="7" spans="1:8">
      <c r="A7" s="1216"/>
      <c r="B7" s="1106" t="s">
        <v>684</v>
      </c>
      <c r="C7" s="1102" t="s">
        <v>1084</v>
      </c>
      <c r="D7" s="1102" t="s">
        <v>1575</v>
      </c>
      <c r="E7" s="1102" t="s">
        <v>687</v>
      </c>
      <c r="F7" s="1102">
        <v>3300</v>
      </c>
      <c r="G7" s="1103">
        <v>3045.31</v>
      </c>
      <c r="H7" s="1215">
        <v>24.33</v>
      </c>
    </row>
    <row r="8" spans="1:8">
      <c r="A8" s="1216"/>
      <c r="B8" s="1106" t="s">
        <v>684</v>
      </c>
      <c r="C8" s="1102" t="s">
        <v>760</v>
      </c>
      <c r="D8" s="1102" t="s">
        <v>1576</v>
      </c>
      <c r="E8" s="1102" t="s">
        <v>687</v>
      </c>
      <c r="F8" s="1102">
        <v>2200</v>
      </c>
      <c r="G8" s="1103">
        <v>2030.01</v>
      </c>
      <c r="H8" s="1215">
        <v>16.220000000000002</v>
      </c>
    </row>
    <row r="9" spans="1:8">
      <c r="A9" s="1216"/>
      <c r="B9" s="1106" t="s">
        <v>684</v>
      </c>
      <c r="C9" s="1102" t="s">
        <v>760</v>
      </c>
      <c r="D9" s="1102" t="s">
        <v>1577</v>
      </c>
      <c r="E9" s="1102" t="s">
        <v>687</v>
      </c>
      <c r="F9" s="1102">
        <v>800</v>
      </c>
      <c r="G9" s="1103">
        <v>738.88</v>
      </c>
      <c r="H9" s="1215">
        <v>5.8999999999999995</v>
      </c>
    </row>
    <row r="10" spans="1:8">
      <c r="A10" s="1216"/>
      <c r="B10" s="1106" t="s">
        <v>684</v>
      </c>
      <c r="C10" s="1102" t="s">
        <v>690</v>
      </c>
      <c r="D10" s="1102" t="s">
        <v>1561</v>
      </c>
      <c r="E10" s="1102" t="s">
        <v>687</v>
      </c>
      <c r="F10" s="1102">
        <v>200</v>
      </c>
      <c r="G10" s="1103">
        <v>184.98</v>
      </c>
      <c r="H10" s="1215">
        <v>1.48</v>
      </c>
    </row>
    <row r="11" spans="1:8" ht="9.75" thickBot="1">
      <c r="A11" s="1216"/>
      <c r="B11" s="1102"/>
      <c r="C11" s="1102"/>
      <c r="D11" s="1102"/>
      <c r="E11" s="1109" t="s">
        <v>536</v>
      </c>
      <c r="F11" s="1102"/>
      <c r="G11" s="1110">
        <v>12461.86</v>
      </c>
      <c r="H11" s="1217">
        <v>99.55</v>
      </c>
    </row>
    <row r="12" spans="1:8" ht="9.75" thickTop="1">
      <c r="A12" s="1216"/>
      <c r="B12" s="1102"/>
      <c r="C12" s="1102"/>
      <c r="D12" s="1102"/>
      <c r="E12" s="1102"/>
      <c r="F12" s="1102"/>
      <c r="G12" s="1103"/>
      <c r="H12" s="1215"/>
    </row>
    <row r="13" spans="1:8">
      <c r="A13" s="1218" t="s">
        <v>565</v>
      </c>
      <c r="B13" s="1102"/>
      <c r="C13" s="1102"/>
      <c r="D13" s="1102"/>
      <c r="E13" s="1102"/>
      <c r="F13" s="1102"/>
      <c r="G13" s="1113">
        <v>57.34</v>
      </c>
      <c r="H13" s="1219">
        <v>0.45</v>
      </c>
    </row>
    <row r="14" spans="1:8">
      <c r="A14" s="1216"/>
      <c r="B14" s="1102"/>
      <c r="C14" s="1102"/>
      <c r="D14" s="1102"/>
      <c r="E14" s="1102"/>
      <c r="F14" s="1102"/>
      <c r="G14" s="1103"/>
      <c r="H14" s="1215"/>
    </row>
    <row r="15" spans="1:8" ht="9.75" thickBot="1">
      <c r="A15" s="1216"/>
      <c r="B15" s="1102"/>
      <c r="C15" s="1102"/>
      <c r="D15" s="1102"/>
      <c r="E15" s="1109" t="s">
        <v>566</v>
      </c>
      <c r="F15" s="1102"/>
      <c r="G15" s="1110">
        <v>12519.2</v>
      </c>
      <c r="H15" s="1217">
        <v>100</v>
      </c>
    </row>
    <row r="16" spans="1:8" ht="9.75" thickTop="1">
      <c r="A16" s="1216"/>
      <c r="B16" s="1102"/>
      <c r="C16" s="1102"/>
      <c r="D16" s="1102"/>
      <c r="E16" s="1102"/>
      <c r="F16" s="1102"/>
      <c r="G16" s="1103"/>
      <c r="H16" s="1215"/>
    </row>
    <row r="17" spans="1:8">
      <c r="A17" s="1220" t="s">
        <v>567</v>
      </c>
      <c r="B17" s="1102"/>
      <c r="C17" s="1102"/>
      <c r="D17" s="1102"/>
      <c r="E17" s="1102"/>
      <c r="F17" s="1102"/>
      <c r="G17" s="1103"/>
      <c r="H17" s="1215"/>
    </row>
    <row r="18" spans="1:8">
      <c r="A18" s="1216">
        <v>1</v>
      </c>
      <c r="B18" s="1102" t="s">
        <v>1578</v>
      </c>
      <c r="C18" s="1102"/>
      <c r="D18" s="1102"/>
      <c r="E18" s="1102"/>
      <c r="F18" s="1102"/>
      <c r="G18" s="1103"/>
      <c r="H18" s="1215"/>
    </row>
    <row r="19" spans="1:8">
      <c r="A19" s="1216"/>
      <c r="B19" s="1102"/>
      <c r="C19" s="1102"/>
      <c r="D19" s="1102"/>
      <c r="E19" s="1102"/>
      <c r="F19" s="1102"/>
      <c r="G19" s="1103"/>
      <c r="H19" s="1215"/>
    </row>
    <row r="20" spans="1:8">
      <c r="A20" s="1105">
        <v>2</v>
      </c>
      <c r="B20" s="1102" t="s">
        <v>477</v>
      </c>
      <c r="C20" s="1102"/>
      <c r="D20" s="1102"/>
      <c r="E20" s="1102"/>
      <c r="F20" s="1102"/>
      <c r="G20" s="1103"/>
      <c r="H20" s="1215"/>
    </row>
    <row r="21" spans="1:8">
      <c r="A21" s="1216"/>
      <c r="B21" s="1102"/>
      <c r="C21" s="1102"/>
      <c r="D21" s="1102"/>
      <c r="E21" s="1102"/>
      <c r="F21" s="1102"/>
      <c r="G21" s="1103"/>
      <c r="H21" s="1215"/>
    </row>
    <row r="22" spans="1:8">
      <c r="A22" s="1216">
        <v>3</v>
      </c>
      <c r="B22" s="1102" t="s">
        <v>570</v>
      </c>
      <c r="C22" s="1102"/>
      <c r="D22" s="1102"/>
      <c r="E22" s="1102"/>
      <c r="F22" s="1102"/>
      <c r="G22" s="1103"/>
      <c r="H22" s="1215"/>
    </row>
    <row r="23" spans="1:8">
      <c r="A23" s="1216"/>
      <c r="B23" s="1102" t="s">
        <v>722</v>
      </c>
      <c r="C23" s="1102"/>
      <c r="D23" s="1102"/>
      <c r="E23" s="1102"/>
      <c r="F23" s="1102"/>
      <c r="G23" s="1103"/>
      <c r="H23" s="1215"/>
    </row>
    <row r="24" spans="1:8">
      <c r="A24" s="1221"/>
      <c r="B24" s="1222" t="s">
        <v>572</v>
      </c>
      <c r="C24" s="1222"/>
      <c r="D24" s="1222"/>
      <c r="E24" s="1222"/>
      <c r="F24" s="1222"/>
      <c r="G24" s="1223"/>
      <c r="H24" s="1224"/>
    </row>
  </sheetData>
  <mergeCells count="3">
    <mergeCell ref="A2:C2"/>
    <mergeCell ref="A3:C3"/>
    <mergeCell ref="B4:C4"/>
  </mergeCells>
  <phoneticPr fontId="0" type="noConversion"/>
  <pageMargins left="0.7" right="0.7" top="0.75" bottom="0.75" header="0.3" footer="0.3"/>
  <pageSetup paperSize="9" scale="93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25"/>
  <sheetViews>
    <sheetView zoomScaleNormal="100" workbookViewId="0">
      <selection activeCell="A21" sqref="A21:D21"/>
    </sheetView>
  </sheetViews>
  <sheetFormatPr defaultRowHeight="9"/>
  <cols>
    <col min="1" max="1" width="2.7109375" style="1097" customWidth="1"/>
    <col min="2" max="2" width="4.7109375" style="1097" customWidth="1"/>
    <col min="3" max="3" width="40.7109375" style="1097" customWidth="1"/>
    <col min="4" max="4" width="9.85546875" style="1097" bestFit="1" customWidth="1"/>
    <col min="5" max="5" width="9.140625" style="1097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>
      <c r="A1" s="1209"/>
      <c r="B1" s="1210"/>
      <c r="C1" s="1211" t="s">
        <v>1570</v>
      </c>
      <c r="D1" s="1210"/>
      <c r="E1" s="1210"/>
      <c r="F1" s="1210"/>
      <c r="G1" s="1212"/>
      <c r="H1" s="1213"/>
    </row>
    <row r="2" spans="1:8" ht="37.5">
      <c r="A2" s="1266" t="s">
        <v>153</v>
      </c>
      <c r="B2" s="1267"/>
      <c r="C2" s="1267"/>
      <c r="D2" s="1098" t="s">
        <v>154</v>
      </c>
      <c r="E2" s="1099" t="s">
        <v>580</v>
      </c>
      <c r="F2" s="1099" t="s">
        <v>156</v>
      </c>
      <c r="G2" s="1100" t="s">
        <v>157</v>
      </c>
      <c r="H2" s="1214" t="s">
        <v>158</v>
      </c>
    </row>
    <row r="3" spans="1:8" ht="15">
      <c r="A3" s="1268" t="s">
        <v>682</v>
      </c>
      <c r="B3" s="1265"/>
      <c r="C3" s="1265"/>
      <c r="D3" s="1102"/>
      <c r="E3" s="1102"/>
      <c r="F3" s="1102"/>
      <c r="G3" s="1103"/>
      <c r="H3" s="1215"/>
    </row>
    <row r="4" spans="1:8" ht="15">
      <c r="A4" s="1216"/>
      <c r="B4" s="1264" t="s">
        <v>683</v>
      </c>
      <c r="C4" s="1265"/>
      <c r="D4" s="1102"/>
      <c r="E4" s="1102"/>
      <c r="F4" s="1102"/>
      <c r="G4" s="1103"/>
      <c r="H4" s="1215"/>
    </row>
    <row r="5" spans="1:8">
      <c r="A5" s="1216"/>
      <c r="B5" s="1106" t="s">
        <v>684</v>
      </c>
      <c r="C5" s="1102" t="s">
        <v>690</v>
      </c>
      <c r="D5" s="1102" t="s">
        <v>1561</v>
      </c>
      <c r="E5" s="1102" t="s">
        <v>687</v>
      </c>
      <c r="F5" s="1102">
        <v>3300</v>
      </c>
      <c r="G5" s="1103">
        <v>3052.12</v>
      </c>
      <c r="H5" s="1215">
        <v>28.79</v>
      </c>
    </row>
    <row r="6" spans="1:8">
      <c r="A6" s="1216"/>
      <c r="B6" s="1106" t="s">
        <v>684</v>
      </c>
      <c r="C6" s="1102" t="s">
        <v>165</v>
      </c>
      <c r="D6" s="1102" t="s">
        <v>1563</v>
      </c>
      <c r="E6" s="1102" t="s">
        <v>698</v>
      </c>
      <c r="F6" s="1102">
        <v>3300</v>
      </c>
      <c r="G6" s="1103">
        <v>3051.14</v>
      </c>
      <c r="H6" s="1215">
        <v>28.79</v>
      </c>
    </row>
    <row r="7" spans="1:8">
      <c r="A7" s="1216"/>
      <c r="B7" s="1106" t="s">
        <v>684</v>
      </c>
      <c r="C7" s="1102" t="s">
        <v>511</v>
      </c>
      <c r="D7" s="1102" t="s">
        <v>1571</v>
      </c>
      <c r="E7" s="1102" t="s">
        <v>687</v>
      </c>
      <c r="F7" s="1102">
        <v>3200</v>
      </c>
      <c r="G7" s="1103">
        <v>2955.57</v>
      </c>
      <c r="H7" s="1215">
        <v>27.88</v>
      </c>
    </row>
    <row r="8" spans="1:8">
      <c r="A8" s="1216"/>
      <c r="B8" s="1106" t="s">
        <v>684</v>
      </c>
      <c r="C8" s="1102" t="s">
        <v>779</v>
      </c>
      <c r="D8" s="1102" t="s">
        <v>1572</v>
      </c>
      <c r="E8" s="1102" t="s">
        <v>687</v>
      </c>
      <c r="F8" s="1102">
        <v>1500</v>
      </c>
      <c r="G8" s="1103">
        <v>1386.29</v>
      </c>
      <c r="H8" s="1215">
        <v>13.08</v>
      </c>
    </row>
    <row r="9" spans="1:8" ht="9.75" thickBot="1">
      <c r="A9" s="1216"/>
      <c r="B9" s="1102"/>
      <c r="C9" s="1102"/>
      <c r="D9" s="1102"/>
      <c r="E9" s="1109" t="s">
        <v>536</v>
      </c>
      <c r="F9" s="1102"/>
      <c r="G9" s="1110">
        <v>10445.120000000001</v>
      </c>
      <c r="H9" s="1217">
        <v>98.54</v>
      </c>
    </row>
    <row r="10" spans="1:8" ht="9.75" thickTop="1">
      <c r="A10" s="1216"/>
      <c r="B10" s="1102"/>
      <c r="C10" s="1102"/>
      <c r="D10" s="1102"/>
      <c r="E10" s="1102"/>
      <c r="F10" s="1102"/>
      <c r="G10" s="1103"/>
      <c r="H10" s="1215"/>
    </row>
    <row r="11" spans="1:8">
      <c r="A11" s="1216"/>
      <c r="B11" s="1106" t="s">
        <v>161</v>
      </c>
      <c r="C11" s="1102" t="s">
        <v>721</v>
      </c>
      <c r="D11" s="1102"/>
      <c r="E11" s="1102" t="s">
        <v>161</v>
      </c>
      <c r="F11" s="1102"/>
      <c r="G11" s="1103">
        <v>149.96</v>
      </c>
      <c r="H11" s="1215">
        <v>1.41</v>
      </c>
    </row>
    <row r="12" spans="1:8" ht="9.75" thickBot="1">
      <c r="A12" s="1216"/>
      <c r="B12" s="1102"/>
      <c r="C12" s="1102"/>
      <c r="D12" s="1102"/>
      <c r="E12" s="1109" t="s">
        <v>536</v>
      </c>
      <c r="F12" s="1102"/>
      <c r="G12" s="1110">
        <v>149.96</v>
      </c>
      <c r="H12" s="1217">
        <v>1.41</v>
      </c>
    </row>
    <row r="13" spans="1:8" ht="9.75" thickTop="1">
      <c r="A13" s="1216"/>
      <c r="B13" s="1102"/>
      <c r="C13" s="1102"/>
      <c r="D13" s="1102"/>
      <c r="E13" s="1102"/>
      <c r="F13" s="1102"/>
      <c r="G13" s="1103"/>
      <c r="H13" s="1215"/>
    </row>
    <row r="14" spans="1:8">
      <c r="A14" s="1218" t="s">
        <v>565</v>
      </c>
      <c r="B14" s="1102"/>
      <c r="C14" s="1102"/>
      <c r="D14" s="1102"/>
      <c r="E14" s="1102"/>
      <c r="F14" s="1102"/>
      <c r="G14" s="1113">
        <v>4.63</v>
      </c>
      <c r="H14" s="1219">
        <v>0.05</v>
      </c>
    </row>
    <row r="15" spans="1:8">
      <c r="A15" s="1216"/>
      <c r="B15" s="1102"/>
      <c r="C15" s="1102"/>
      <c r="D15" s="1102"/>
      <c r="E15" s="1102"/>
      <c r="F15" s="1102"/>
      <c r="G15" s="1103"/>
      <c r="H15" s="1215"/>
    </row>
    <row r="16" spans="1:8" ht="9.75" thickBot="1">
      <c r="A16" s="1216"/>
      <c r="B16" s="1102"/>
      <c r="C16" s="1102"/>
      <c r="D16" s="1102"/>
      <c r="E16" s="1109" t="s">
        <v>566</v>
      </c>
      <c r="F16" s="1102"/>
      <c r="G16" s="1110">
        <v>10599.71</v>
      </c>
      <c r="H16" s="1217">
        <v>100</v>
      </c>
    </row>
    <row r="17" spans="1:8" ht="9.75" thickTop="1">
      <c r="A17" s="1216"/>
      <c r="B17" s="1102"/>
      <c r="C17" s="1102"/>
      <c r="D17" s="1102"/>
      <c r="E17" s="1102"/>
      <c r="F17" s="1102"/>
      <c r="G17" s="1103"/>
      <c r="H17" s="1215"/>
    </row>
    <row r="18" spans="1:8">
      <c r="A18" s="1220" t="s">
        <v>567</v>
      </c>
      <c r="B18" s="1102"/>
      <c r="C18" s="1102"/>
      <c r="D18" s="1102"/>
      <c r="E18" s="1102"/>
      <c r="F18" s="1102"/>
      <c r="G18" s="1103"/>
      <c r="H18" s="1215"/>
    </row>
    <row r="19" spans="1:8">
      <c r="A19" s="1216">
        <v>1</v>
      </c>
      <c r="B19" s="1102" t="s">
        <v>1569</v>
      </c>
      <c r="C19" s="1102"/>
      <c r="D19" s="1102"/>
      <c r="E19" s="1102"/>
      <c r="F19" s="1102"/>
      <c r="G19" s="1103"/>
      <c r="H19" s="1215"/>
    </row>
    <row r="20" spans="1:8">
      <c r="A20" s="1216"/>
      <c r="B20" s="1102"/>
      <c r="C20" s="1102"/>
      <c r="D20" s="1102"/>
      <c r="E20" s="1102"/>
      <c r="F20" s="1102"/>
      <c r="G20" s="1103"/>
      <c r="H20" s="1215"/>
    </row>
    <row r="21" spans="1:8">
      <c r="A21" s="1105">
        <v>2</v>
      </c>
      <c r="B21" s="1102" t="s">
        <v>477</v>
      </c>
      <c r="C21" s="1102"/>
      <c r="D21" s="1102"/>
      <c r="E21" s="1102"/>
      <c r="F21" s="1102"/>
      <c r="G21" s="1103"/>
      <c r="H21" s="1215"/>
    </row>
    <row r="22" spans="1:8">
      <c r="A22" s="1216"/>
      <c r="B22" s="1102"/>
      <c r="C22" s="1102"/>
      <c r="D22" s="1102"/>
      <c r="E22" s="1102"/>
      <c r="F22" s="1102"/>
      <c r="G22" s="1103"/>
      <c r="H22" s="1215"/>
    </row>
    <row r="23" spans="1:8">
      <c r="A23" s="1216">
        <v>3</v>
      </c>
      <c r="B23" s="1102" t="s">
        <v>570</v>
      </c>
      <c r="C23" s="1102"/>
      <c r="D23" s="1102"/>
      <c r="E23" s="1102"/>
      <c r="F23" s="1102"/>
      <c r="G23" s="1103"/>
      <c r="H23" s="1215"/>
    </row>
    <row r="24" spans="1:8">
      <c r="A24" s="1216"/>
      <c r="B24" s="1102" t="s">
        <v>722</v>
      </c>
      <c r="C24" s="1102"/>
      <c r="D24" s="1102"/>
      <c r="E24" s="1102"/>
      <c r="F24" s="1102"/>
      <c r="G24" s="1103"/>
      <c r="H24" s="1215"/>
    </row>
    <row r="25" spans="1:8">
      <c r="A25" s="1221"/>
      <c r="B25" s="1222" t="s">
        <v>572</v>
      </c>
      <c r="C25" s="1222"/>
      <c r="D25" s="1222"/>
      <c r="E25" s="1222"/>
      <c r="F25" s="1222"/>
      <c r="G25" s="1223"/>
      <c r="H25" s="1224"/>
    </row>
  </sheetData>
  <mergeCells count="3">
    <mergeCell ref="A2:C2"/>
    <mergeCell ref="A3:C3"/>
    <mergeCell ref="B4:C4"/>
  </mergeCells>
  <phoneticPr fontId="0" type="noConversion"/>
  <pageMargins left="0.7" right="0.7" top="0.75" bottom="0.75" header="0.3" footer="0.3"/>
  <pageSetup paperSize="9" scale="94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22"/>
  <sheetViews>
    <sheetView zoomScaleNormal="100" workbookViewId="0">
      <selection activeCell="A18" sqref="A18:D18"/>
    </sheetView>
  </sheetViews>
  <sheetFormatPr defaultRowHeight="9"/>
  <cols>
    <col min="1" max="1" width="2.7109375" style="1097" customWidth="1"/>
    <col min="2" max="2" width="4.7109375" style="1097" customWidth="1"/>
    <col min="3" max="3" width="40.7109375" style="1097" customWidth="1"/>
    <col min="4" max="4" width="10" style="1097" bestFit="1" customWidth="1"/>
    <col min="5" max="5" width="9.140625" style="1097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>
      <c r="A1" s="1209"/>
      <c r="B1" s="1210"/>
      <c r="C1" s="1211" t="s">
        <v>1565</v>
      </c>
      <c r="D1" s="1210"/>
      <c r="E1" s="1210"/>
      <c r="F1" s="1210"/>
      <c r="G1" s="1212"/>
      <c r="H1" s="1213"/>
    </row>
    <row r="2" spans="1:8" ht="37.5">
      <c r="A2" s="1266" t="s">
        <v>153</v>
      </c>
      <c r="B2" s="1267"/>
      <c r="C2" s="1267"/>
      <c r="D2" s="1098" t="s">
        <v>154</v>
      </c>
      <c r="E2" s="1099" t="s">
        <v>580</v>
      </c>
      <c r="F2" s="1099" t="s">
        <v>156</v>
      </c>
      <c r="G2" s="1100" t="s">
        <v>157</v>
      </c>
      <c r="H2" s="1214" t="s">
        <v>158</v>
      </c>
    </row>
    <row r="3" spans="1:8" ht="15">
      <c r="A3" s="1268" t="s">
        <v>682</v>
      </c>
      <c r="B3" s="1265"/>
      <c r="C3" s="1265"/>
      <c r="D3" s="1102"/>
      <c r="E3" s="1102"/>
      <c r="F3" s="1102"/>
      <c r="G3" s="1103"/>
      <c r="H3" s="1215"/>
    </row>
    <row r="4" spans="1:8" ht="15">
      <c r="A4" s="1216"/>
      <c r="B4" s="1264" t="s">
        <v>683</v>
      </c>
      <c r="C4" s="1265"/>
      <c r="D4" s="1102"/>
      <c r="E4" s="1102"/>
      <c r="F4" s="1102"/>
      <c r="G4" s="1103"/>
      <c r="H4" s="1215"/>
    </row>
    <row r="5" spans="1:8">
      <c r="A5" s="1216"/>
      <c r="B5" s="1106" t="s">
        <v>684</v>
      </c>
      <c r="C5" s="1102" t="s">
        <v>493</v>
      </c>
      <c r="D5" s="1102" t="s">
        <v>1566</v>
      </c>
      <c r="E5" s="1102" t="s">
        <v>687</v>
      </c>
      <c r="F5" s="1102">
        <v>5000</v>
      </c>
      <c r="G5" s="1103">
        <v>4628.9399999999996</v>
      </c>
      <c r="H5" s="1215">
        <v>28.749999999999996</v>
      </c>
    </row>
    <row r="6" spans="1:8">
      <c r="A6" s="1216"/>
      <c r="B6" s="1106" t="s">
        <v>684</v>
      </c>
      <c r="C6" s="1102" t="s">
        <v>690</v>
      </c>
      <c r="D6" s="1102" t="s">
        <v>1567</v>
      </c>
      <c r="E6" s="1102" t="s">
        <v>687</v>
      </c>
      <c r="F6" s="1102">
        <v>5000</v>
      </c>
      <c r="G6" s="1103">
        <v>4628.7</v>
      </c>
      <c r="H6" s="1215">
        <v>28.749999999999996</v>
      </c>
    </row>
    <row r="7" spans="1:8">
      <c r="A7" s="1216"/>
      <c r="B7" s="1106" t="s">
        <v>684</v>
      </c>
      <c r="C7" s="1102" t="s">
        <v>507</v>
      </c>
      <c r="D7" s="1102" t="s">
        <v>1568</v>
      </c>
      <c r="E7" s="1102" t="s">
        <v>687</v>
      </c>
      <c r="F7" s="1102">
        <v>5000</v>
      </c>
      <c r="G7" s="1103">
        <v>4621.88</v>
      </c>
      <c r="H7" s="1215">
        <v>28.71</v>
      </c>
    </row>
    <row r="8" spans="1:8">
      <c r="A8" s="1216"/>
      <c r="B8" s="1106" t="s">
        <v>684</v>
      </c>
      <c r="C8" s="1102" t="s">
        <v>165</v>
      </c>
      <c r="D8" s="1102" t="s">
        <v>1563</v>
      </c>
      <c r="E8" s="1102" t="s">
        <v>698</v>
      </c>
      <c r="F8" s="1102">
        <v>2300</v>
      </c>
      <c r="G8" s="1103">
        <v>2126.5500000000002</v>
      </c>
      <c r="H8" s="1215">
        <v>13.209999999999999</v>
      </c>
    </row>
    <row r="9" spans="1:8" ht="9.75" thickBot="1">
      <c r="A9" s="1216"/>
      <c r="B9" s="1102"/>
      <c r="C9" s="1102"/>
      <c r="D9" s="1102"/>
      <c r="E9" s="1109" t="s">
        <v>536</v>
      </c>
      <c r="F9" s="1102"/>
      <c r="G9" s="1110">
        <v>16006.07</v>
      </c>
      <c r="H9" s="1217">
        <v>99.42</v>
      </c>
    </row>
    <row r="10" spans="1:8" ht="9.75" thickTop="1">
      <c r="A10" s="1216"/>
      <c r="B10" s="1102"/>
      <c r="C10" s="1102"/>
      <c r="D10" s="1102"/>
      <c r="E10" s="1102"/>
      <c r="F10" s="1102"/>
      <c r="G10" s="1103"/>
      <c r="H10" s="1215"/>
    </row>
    <row r="11" spans="1:8">
      <c r="A11" s="1218" t="s">
        <v>565</v>
      </c>
      <c r="B11" s="1102"/>
      <c r="C11" s="1102"/>
      <c r="D11" s="1102"/>
      <c r="E11" s="1102"/>
      <c r="F11" s="1102"/>
      <c r="G11" s="1113">
        <v>92.38</v>
      </c>
      <c r="H11" s="1219">
        <v>0.57999999999999996</v>
      </c>
    </row>
    <row r="12" spans="1:8">
      <c r="A12" s="1216"/>
      <c r="B12" s="1102"/>
      <c r="C12" s="1102"/>
      <c r="D12" s="1102"/>
      <c r="E12" s="1102"/>
      <c r="F12" s="1102"/>
      <c r="G12" s="1103"/>
      <c r="H12" s="1215"/>
    </row>
    <row r="13" spans="1:8" ht="9.75" thickBot="1">
      <c r="A13" s="1216"/>
      <c r="B13" s="1102"/>
      <c r="C13" s="1102"/>
      <c r="D13" s="1102"/>
      <c r="E13" s="1109" t="s">
        <v>566</v>
      </c>
      <c r="F13" s="1102"/>
      <c r="G13" s="1110">
        <v>16098.45</v>
      </c>
      <c r="H13" s="1217">
        <v>100</v>
      </c>
    </row>
    <row r="14" spans="1:8" ht="9.75" thickTop="1">
      <c r="A14" s="1216"/>
      <c r="B14" s="1102"/>
      <c r="C14" s="1102"/>
      <c r="D14" s="1102"/>
      <c r="E14" s="1102"/>
      <c r="F14" s="1102"/>
      <c r="G14" s="1103"/>
      <c r="H14" s="1215"/>
    </row>
    <row r="15" spans="1:8">
      <c r="A15" s="1220" t="s">
        <v>567</v>
      </c>
      <c r="B15" s="1102"/>
      <c r="C15" s="1102"/>
      <c r="D15" s="1102"/>
      <c r="E15" s="1102"/>
      <c r="F15" s="1102"/>
      <c r="G15" s="1103"/>
      <c r="H15" s="1215"/>
    </row>
    <row r="16" spans="1:8">
      <c r="A16" s="1216">
        <v>1</v>
      </c>
      <c r="B16" s="1102" t="s">
        <v>1569</v>
      </c>
      <c r="C16" s="1102"/>
      <c r="D16" s="1102"/>
      <c r="E16" s="1102"/>
      <c r="F16" s="1102"/>
      <c r="G16" s="1103"/>
      <c r="H16" s="1215"/>
    </row>
    <row r="17" spans="1:8">
      <c r="A17" s="1216"/>
      <c r="B17" s="1102"/>
      <c r="C17" s="1102"/>
      <c r="D17" s="1102"/>
      <c r="E17" s="1102"/>
      <c r="F17" s="1102"/>
      <c r="G17" s="1103"/>
      <c r="H17" s="1215"/>
    </row>
    <row r="18" spans="1:8">
      <c r="A18" s="1105">
        <v>2</v>
      </c>
      <c r="B18" s="1102" t="s">
        <v>477</v>
      </c>
      <c r="C18" s="1102"/>
      <c r="D18" s="1102"/>
      <c r="E18" s="1102"/>
      <c r="F18" s="1102"/>
      <c r="G18" s="1103"/>
      <c r="H18" s="1215"/>
    </row>
    <row r="19" spans="1:8">
      <c r="A19" s="1216"/>
      <c r="B19" s="1102"/>
      <c r="C19" s="1102"/>
      <c r="D19" s="1102"/>
      <c r="E19" s="1102"/>
      <c r="F19" s="1102"/>
      <c r="G19" s="1103"/>
      <c r="H19" s="1215"/>
    </row>
    <row r="20" spans="1:8">
      <c r="A20" s="1216">
        <v>3</v>
      </c>
      <c r="B20" s="1102" t="s">
        <v>570</v>
      </c>
      <c r="C20" s="1102"/>
      <c r="D20" s="1102"/>
      <c r="E20" s="1102"/>
      <c r="F20" s="1102"/>
      <c r="G20" s="1103"/>
      <c r="H20" s="1215"/>
    </row>
    <row r="21" spans="1:8">
      <c r="A21" s="1216"/>
      <c r="B21" s="1102" t="s">
        <v>722</v>
      </c>
      <c r="C21" s="1102"/>
      <c r="D21" s="1102"/>
      <c r="E21" s="1102"/>
      <c r="F21" s="1102"/>
      <c r="G21" s="1103"/>
      <c r="H21" s="1215"/>
    </row>
    <row r="22" spans="1:8">
      <c r="A22" s="1221"/>
      <c r="B22" s="1222" t="s">
        <v>572</v>
      </c>
      <c r="C22" s="1222"/>
      <c r="D22" s="1222"/>
      <c r="E22" s="1222"/>
      <c r="F22" s="1222"/>
      <c r="G22" s="1223"/>
      <c r="H22" s="1224"/>
    </row>
  </sheetData>
  <mergeCells count="3">
    <mergeCell ref="A2:C2"/>
    <mergeCell ref="A3:C3"/>
    <mergeCell ref="B4:C4"/>
  </mergeCells>
  <phoneticPr fontId="0" type="noConversion"/>
  <pageMargins left="0.7" right="0.7" top="0.75" bottom="0.75" header="0.3" footer="0.3"/>
  <pageSetup paperSize="9" scale="94" orientation="portrait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24"/>
  <sheetViews>
    <sheetView zoomScaleNormal="100" workbookViewId="0">
      <selection activeCell="A20" sqref="A20:D20"/>
    </sheetView>
  </sheetViews>
  <sheetFormatPr defaultRowHeight="9"/>
  <cols>
    <col min="1" max="1" width="2.7109375" style="1097" customWidth="1"/>
    <col min="2" max="2" width="4.7109375" style="1097" customWidth="1"/>
    <col min="3" max="3" width="40.7109375" style="1097" customWidth="1"/>
    <col min="4" max="5" width="9.85546875" style="1097" bestFit="1" customWidth="1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>
      <c r="A1" s="1209"/>
      <c r="B1" s="1210"/>
      <c r="C1" s="1211" t="s">
        <v>1558</v>
      </c>
      <c r="D1" s="1210"/>
      <c r="E1" s="1210"/>
      <c r="F1" s="1210"/>
      <c r="G1" s="1212"/>
      <c r="H1" s="1213"/>
    </row>
    <row r="2" spans="1:8" ht="37.5">
      <c r="A2" s="1266" t="s">
        <v>153</v>
      </c>
      <c r="B2" s="1267"/>
      <c r="C2" s="1267"/>
      <c r="D2" s="1098" t="s">
        <v>154</v>
      </c>
      <c r="E2" s="1099" t="s">
        <v>580</v>
      </c>
      <c r="F2" s="1099" t="s">
        <v>156</v>
      </c>
      <c r="G2" s="1100" t="s">
        <v>157</v>
      </c>
      <c r="H2" s="1214" t="s">
        <v>158</v>
      </c>
    </row>
    <row r="3" spans="1:8" ht="15">
      <c r="A3" s="1268" t="s">
        <v>682</v>
      </c>
      <c r="B3" s="1265"/>
      <c r="C3" s="1265"/>
      <c r="D3" s="1102"/>
      <c r="E3" s="1102"/>
      <c r="F3" s="1102"/>
      <c r="G3" s="1103"/>
      <c r="H3" s="1215"/>
    </row>
    <row r="4" spans="1:8" ht="15">
      <c r="A4" s="1216"/>
      <c r="B4" s="1264" t="s">
        <v>683</v>
      </c>
      <c r="C4" s="1265"/>
      <c r="D4" s="1102"/>
      <c r="E4" s="1102"/>
      <c r="F4" s="1102"/>
      <c r="G4" s="1103"/>
      <c r="H4" s="1215"/>
    </row>
    <row r="5" spans="1:8">
      <c r="A5" s="1216"/>
      <c r="B5" s="1106" t="s">
        <v>684</v>
      </c>
      <c r="C5" s="1102" t="s">
        <v>767</v>
      </c>
      <c r="D5" s="1102" t="s">
        <v>1559</v>
      </c>
      <c r="E5" s="1102" t="s">
        <v>687</v>
      </c>
      <c r="F5" s="1102">
        <v>11700</v>
      </c>
      <c r="G5" s="1103">
        <v>10823.04</v>
      </c>
      <c r="H5" s="1215">
        <v>29.62</v>
      </c>
    </row>
    <row r="6" spans="1:8">
      <c r="A6" s="1216"/>
      <c r="B6" s="1106" t="s">
        <v>684</v>
      </c>
      <c r="C6" s="1102" t="s">
        <v>493</v>
      </c>
      <c r="D6" s="1102" t="s">
        <v>1370</v>
      </c>
      <c r="E6" s="1102" t="s">
        <v>687</v>
      </c>
      <c r="F6" s="1102">
        <v>11700</v>
      </c>
      <c r="G6" s="1103">
        <v>10821.7</v>
      </c>
      <c r="H6" s="1215">
        <v>29.609999999999996</v>
      </c>
    </row>
    <row r="7" spans="1:8">
      <c r="A7" s="1216"/>
      <c r="B7" s="1106" t="s">
        <v>684</v>
      </c>
      <c r="C7" s="1102" t="s">
        <v>690</v>
      </c>
      <c r="D7" s="1102" t="s">
        <v>1560</v>
      </c>
      <c r="E7" s="1102" t="s">
        <v>698</v>
      </c>
      <c r="F7" s="1102">
        <v>5000</v>
      </c>
      <c r="G7" s="1103">
        <v>4634.0600000000004</v>
      </c>
      <c r="H7" s="1215">
        <v>12.68</v>
      </c>
    </row>
    <row r="8" spans="1:8">
      <c r="A8" s="1216"/>
      <c r="B8" s="1106" t="s">
        <v>684</v>
      </c>
      <c r="C8" s="1102" t="s">
        <v>690</v>
      </c>
      <c r="D8" s="1102" t="s">
        <v>1561</v>
      </c>
      <c r="E8" s="1102" t="s">
        <v>687</v>
      </c>
      <c r="F8" s="1102">
        <v>5000</v>
      </c>
      <c r="G8" s="1103">
        <v>4624.42</v>
      </c>
      <c r="H8" s="1215">
        <v>12.659999999999998</v>
      </c>
    </row>
    <row r="9" spans="1:8">
      <c r="A9" s="1216"/>
      <c r="B9" s="1106" t="s">
        <v>684</v>
      </c>
      <c r="C9" s="1102" t="s">
        <v>507</v>
      </c>
      <c r="D9" s="1102" t="s">
        <v>1562</v>
      </c>
      <c r="E9" s="1102" t="s">
        <v>687</v>
      </c>
      <c r="F9" s="1102">
        <v>5000</v>
      </c>
      <c r="G9" s="1103">
        <v>4619.72</v>
      </c>
      <c r="H9" s="1215">
        <v>12.64</v>
      </c>
    </row>
    <row r="10" spans="1:8">
      <c r="A10" s="1216"/>
      <c r="B10" s="1106" t="s">
        <v>684</v>
      </c>
      <c r="C10" s="1102" t="s">
        <v>165</v>
      </c>
      <c r="D10" s="1102" t="s">
        <v>1563</v>
      </c>
      <c r="E10" s="1102" t="s">
        <v>698</v>
      </c>
      <c r="F10" s="1102">
        <v>1000</v>
      </c>
      <c r="G10" s="1103">
        <v>924.59</v>
      </c>
      <c r="H10" s="1215">
        <v>2.5299999999999998</v>
      </c>
    </row>
    <row r="11" spans="1:8" ht="9.75" thickBot="1">
      <c r="A11" s="1216"/>
      <c r="B11" s="1102"/>
      <c r="C11" s="1102"/>
      <c r="D11" s="1102"/>
      <c r="E11" s="1109" t="s">
        <v>536</v>
      </c>
      <c r="F11" s="1102"/>
      <c r="G11" s="1110">
        <v>36447.53</v>
      </c>
      <c r="H11" s="1217">
        <v>99.74</v>
      </c>
    </row>
    <row r="12" spans="1:8" ht="9.75" thickTop="1">
      <c r="A12" s="1216"/>
      <c r="B12" s="1102"/>
      <c r="C12" s="1102"/>
      <c r="D12" s="1102"/>
      <c r="E12" s="1102"/>
      <c r="F12" s="1102"/>
      <c r="G12" s="1103"/>
      <c r="H12" s="1215"/>
    </row>
    <row r="13" spans="1:8">
      <c r="A13" s="1218" t="s">
        <v>565</v>
      </c>
      <c r="B13" s="1102"/>
      <c r="C13" s="1102"/>
      <c r="D13" s="1102"/>
      <c r="E13" s="1102"/>
      <c r="F13" s="1102"/>
      <c r="G13" s="1113">
        <v>94.57</v>
      </c>
      <c r="H13" s="1219">
        <v>0.26</v>
      </c>
    </row>
    <row r="14" spans="1:8">
      <c r="A14" s="1216"/>
      <c r="B14" s="1102"/>
      <c r="C14" s="1102"/>
      <c r="D14" s="1102"/>
      <c r="E14" s="1102"/>
      <c r="F14" s="1102"/>
      <c r="G14" s="1103"/>
      <c r="H14" s="1215"/>
    </row>
    <row r="15" spans="1:8" ht="9.75" thickBot="1">
      <c r="A15" s="1216"/>
      <c r="B15" s="1102"/>
      <c r="C15" s="1102"/>
      <c r="D15" s="1102"/>
      <c r="E15" s="1109" t="s">
        <v>566</v>
      </c>
      <c r="F15" s="1102"/>
      <c r="G15" s="1110">
        <v>36542.1</v>
      </c>
      <c r="H15" s="1217">
        <v>100</v>
      </c>
    </row>
    <row r="16" spans="1:8" ht="9.75" thickTop="1">
      <c r="A16" s="1216"/>
      <c r="B16" s="1102"/>
      <c r="C16" s="1102"/>
      <c r="D16" s="1102"/>
      <c r="E16" s="1102"/>
      <c r="F16" s="1102"/>
      <c r="G16" s="1103"/>
      <c r="H16" s="1215"/>
    </row>
    <row r="17" spans="1:8">
      <c r="A17" s="1220" t="s">
        <v>567</v>
      </c>
      <c r="B17" s="1102"/>
      <c r="C17" s="1102"/>
      <c r="D17" s="1102"/>
      <c r="E17" s="1102"/>
      <c r="F17" s="1102"/>
      <c r="G17" s="1103"/>
      <c r="H17" s="1215"/>
    </row>
    <row r="18" spans="1:8">
      <c r="A18" s="1216">
        <v>1</v>
      </c>
      <c r="B18" s="1102" t="s">
        <v>1564</v>
      </c>
      <c r="C18" s="1102"/>
      <c r="D18" s="1102"/>
      <c r="E18" s="1102"/>
      <c r="F18" s="1102"/>
      <c r="G18" s="1103"/>
      <c r="H18" s="1215"/>
    </row>
    <row r="19" spans="1:8">
      <c r="A19" s="1216"/>
      <c r="B19" s="1102"/>
      <c r="C19" s="1102"/>
      <c r="D19" s="1102"/>
      <c r="E19" s="1102"/>
      <c r="F19" s="1102"/>
      <c r="G19" s="1103"/>
      <c r="H19" s="1215"/>
    </row>
    <row r="20" spans="1:8">
      <c r="A20" s="1105">
        <v>2</v>
      </c>
      <c r="B20" s="1102" t="s">
        <v>477</v>
      </c>
      <c r="C20" s="1102"/>
      <c r="D20" s="1102"/>
      <c r="E20" s="1102"/>
      <c r="F20" s="1102"/>
      <c r="G20" s="1103"/>
      <c r="H20" s="1215"/>
    </row>
    <row r="21" spans="1:8">
      <c r="A21" s="1216"/>
      <c r="B21" s="1102"/>
      <c r="C21" s="1102"/>
      <c r="D21" s="1102"/>
      <c r="E21" s="1102"/>
      <c r="F21" s="1102"/>
      <c r="G21" s="1103"/>
      <c r="H21" s="1215"/>
    </row>
    <row r="22" spans="1:8">
      <c r="A22" s="1216">
        <v>3</v>
      </c>
      <c r="B22" s="1102" t="s">
        <v>570</v>
      </c>
      <c r="C22" s="1102"/>
      <c r="D22" s="1102"/>
      <c r="E22" s="1102"/>
      <c r="F22" s="1102"/>
      <c r="G22" s="1103"/>
      <c r="H22" s="1215"/>
    </row>
    <row r="23" spans="1:8">
      <c r="A23" s="1216"/>
      <c r="B23" s="1102" t="s">
        <v>722</v>
      </c>
      <c r="C23" s="1102"/>
      <c r="D23" s="1102"/>
      <c r="E23" s="1102"/>
      <c r="F23" s="1102"/>
      <c r="G23" s="1103"/>
      <c r="H23" s="1215"/>
    </row>
    <row r="24" spans="1:8">
      <c r="A24" s="1221"/>
      <c r="B24" s="1222" t="s">
        <v>572</v>
      </c>
      <c r="C24" s="1222"/>
      <c r="D24" s="1222"/>
      <c r="E24" s="1222"/>
      <c r="F24" s="1222"/>
      <c r="G24" s="1223"/>
      <c r="H24" s="1224"/>
    </row>
  </sheetData>
  <mergeCells count="3">
    <mergeCell ref="A2:C2"/>
    <mergeCell ref="A3:C3"/>
    <mergeCell ref="B4:C4"/>
  </mergeCells>
  <phoneticPr fontId="0" type="noConversion"/>
  <pageMargins left="0.7" right="0.7" top="0.75" bottom="0.75" header="0.3" footer="0.3"/>
  <pageSetup paperSize="9" scale="93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7"/>
  <sheetViews>
    <sheetView zoomScaleNormal="100" workbookViewId="0">
      <selection activeCell="A23" sqref="A23:D23"/>
    </sheetView>
  </sheetViews>
  <sheetFormatPr defaultRowHeight="9"/>
  <cols>
    <col min="1" max="1" width="2.7109375" style="1097" customWidth="1"/>
    <col min="2" max="2" width="4.7109375" style="1097" customWidth="1"/>
    <col min="3" max="3" width="40.7109375" style="1097" customWidth="1"/>
    <col min="4" max="4" width="9.85546875" style="1097" bestFit="1" customWidth="1"/>
    <col min="5" max="5" width="9.140625" style="1097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>
      <c r="A1" s="1209"/>
      <c r="B1" s="1210"/>
      <c r="C1" s="1211" t="s">
        <v>1649</v>
      </c>
      <c r="D1" s="1210"/>
      <c r="E1" s="1210"/>
      <c r="F1" s="1210"/>
      <c r="G1" s="1212"/>
      <c r="H1" s="1213"/>
    </row>
    <row r="2" spans="1:8" ht="37.5">
      <c r="A2" s="1266" t="s">
        <v>153</v>
      </c>
      <c r="B2" s="1267"/>
      <c r="C2" s="1267"/>
      <c r="D2" s="1098" t="s">
        <v>154</v>
      </c>
      <c r="E2" s="1099" t="s">
        <v>580</v>
      </c>
      <c r="F2" s="1099" t="s">
        <v>156</v>
      </c>
      <c r="G2" s="1100" t="s">
        <v>157</v>
      </c>
      <c r="H2" s="1214" t="s">
        <v>158</v>
      </c>
    </row>
    <row r="3" spans="1:8" ht="15">
      <c r="A3" s="1268" t="s">
        <v>537</v>
      </c>
      <c r="B3" s="1265"/>
      <c r="C3" s="1265"/>
      <c r="D3" s="1102"/>
      <c r="E3" s="1102"/>
      <c r="F3" s="1102"/>
      <c r="G3" s="1103"/>
      <c r="H3" s="1215"/>
    </row>
    <row r="4" spans="1:8" ht="15">
      <c r="A4" s="1216"/>
      <c r="B4" s="1264" t="s">
        <v>538</v>
      </c>
      <c r="C4" s="1265"/>
      <c r="D4" s="1102"/>
      <c r="E4" s="1102"/>
      <c r="F4" s="1102"/>
      <c r="G4" s="1103"/>
      <c r="H4" s="1215"/>
    </row>
    <row r="5" spans="1:8" ht="15">
      <c r="A5" s="1216"/>
      <c r="B5" s="1269" t="s">
        <v>551</v>
      </c>
      <c r="C5" s="1265"/>
      <c r="D5" s="1102"/>
      <c r="E5" s="1102"/>
      <c r="F5" s="1102"/>
      <c r="G5" s="1103"/>
      <c r="H5" s="1215"/>
    </row>
    <row r="6" spans="1:8">
      <c r="A6" s="1216"/>
      <c r="B6" s="1108">
        <v>0.10299999999999999</v>
      </c>
      <c r="C6" s="1102" t="s">
        <v>975</v>
      </c>
      <c r="D6" s="1102" t="s">
        <v>976</v>
      </c>
      <c r="E6" s="1102" t="s">
        <v>550</v>
      </c>
      <c r="F6" s="1102">
        <v>150</v>
      </c>
      <c r="G6" s="1103">
        <v>1509.84</v>
      </c>
      <c r="H6" s="1215">
        <v>16.16</v>
      </c>
    </row>
    <row r="7" spans="1:8" ht="9.75" thickBot="1">
      <c r="A7" s="1216"/>
      <c r="B7" s="1102"/>
      <c r="C7" s="1102"/>
      <c r="D7" s="1102"/>
      <c r="E7" s="1109" t="s">
        <v>536</v>
      </c>
      <c r="F7" s="1102"/>
      <c r="G7" s="1110">
        <v>1509.84</v>
      </c>
      <c r="H7" s="1217">
        <v>16.16</v>
      </c>
    </row>
    <row r="8" spans="1:8" ht="9.75" thickTop="1">
      <c r="A8" s="1216"/>
      <c r="B8" s="1102"/>
      <c r="C8" s="1102"/>
      <c r="D8" s="1102"/>
      <c r="E8" s="1102"/>
      <c r="F8" s="1102"/>
      <c r="G8" s="1103"/>
      <c r="H8" s="1215"/>
    </row>
    <row r="9" spans="1:8" ht="15">
      <c r="A9" s="1268" t="s">
        <v>682</v>
      </c>
      <c r="B9" s="1265"/>
      <c r="C9" s="1265"/>
      <c r="D9" s="1102"/>
      <c r="E9" s="1102"/>
      <c r="F9" s="1102"/>
      <c r="G9" s="1103"/>
      <c r="H9" s="1215"/>
    </row>
    <row r="10" spans="1:8" ht="15">
      <c r="A10" s="1216"/>
      <c r="B10" s="1264" t="s">
        <v>683</v>
      </c>
      <c r="C10" s="1265"/>
      <c r="D10" s="1102"/>
      <c r="E10" s="1102"/>
      <c r="F10" s="1102"/>
      <c r="G10" s="1103"/>
      <c r="H10" s="1215"/>
    </row>
    <row r="11" spans="1:8">
      <c r="A11" s="1216"/>
      <c r="B11" s="1106" t="s">
        <v>684</v>
      </c>
      <c r="C11" s="1102" t="s">
        <v>165</v>
      </c>
      <c r="D11" s="1102" t="s">
        <v>980</v>
      </c>
      <c r="E11" s="1102" t="s">
        <v>698</v>
      </c>
      <c r="F11" s="1102">
        <v>2500</v>
      </c>
      <c r="G11" s="1103">
        <v>2484.9</v>
      </c>
      <c r="H11" s="1215">
        <v>26.6</v>
      </c>
    </row>
    <row r="12" spans="1:8" ht="9.75" thickBot="1">
      <c r="A12" s="1216"/>
      <c r="B12" s="1102"/>
      <c r="C12" s="1102"/>
      <c r="D12" s="1102"/>
      <c r="E12" s="1109" t="s">
        <v>536</v>
      </c>
      <c r="F12" s="1102"/>
      <c r="G12" s="1110">
        <v>2484.9</v>
      </c>
      <c r="H12" s="1217">
        <v>26.6</v>
      </c>
    </row>
    <row r="13" spans="1:8" ht="9.75" thickTop="1">
      <c r="A13" s="1216"/>
      <c r="B13" s="1102"/>
      <c r="C13" s="1102"/>
      <c r="D13" s="1102"/>
      <c r="E13" s="1102"/>
      <c r="F13" s="1102"/>
      <c r="G13" s="1103"/>
      <c r="H13" s="1215"/>
    </row>
    <row r="14" spans="1:8">
      <c r="A14" s="1216"/>
      <c r="B14" s="1106" t="s">
        <v>161</v>
      </c>
      <c r="C14" s="1102" t="s">
        <v>721</v>
      </c>
      <c r="D14" s="1102"/>
      <c r="E14" s="1102" t="s">
        <v>161</v>
      </c>
      <c r="F14" s="1102"/>
      <c r="G14" s="1103">
        <v>5204.3900000000003</v>
      </c>
      <c r="H14" s="1215">
        <v>55.7</v>
      </c>
    </row>
    <row r="15" spans="1:8">
      <c r="A15" s="1216"/>
      <c r="B15" s="1102"/>
      <c r="C15" s="1102"/>
      <c r="D15" s="1102"/>
      <c r="E15" s="1102"/>
      <c r="F15" s="1102"/>
      <c r="G15" s="1103"/>
      <c r="H15" s="1215"/>
    </row>
    <row r="16" spans="1:8">
      <c r="A16" s="1218" t="s">
        <v>565</v>
      </c>
      <c r="B16" s="1102"/>
      <c r="C16" s="1102"/>
      <c r="D16" s="1102"/>
      <c r="E16" s="1102"/>
      <c r="F16" s="1102"/>
      <c r="G16" s="1113">
        <v>144.13</v>
      </c>
      <c r="H16" s="1219">
        <v>1.54</v>
      </c>
    </row>
    <row r="17" spans="1:8">
      <c r="A17" s="1216"/>
      <c r="B17" s="1102"/>
      <c r="C17" s="1102"/>
      <c r="D17" s="1102"/>
      <c r="E17" s="1102"/>
      <c r="F17" s="1102"/>
      <c r="G17" s="1103"/>
      <c r="H17" s="1215"/>
    </row>
    <row r="18" spans="1:8" ht="9.75" thickBot="1">
      <c r="A18" s="1216"/>
      <c r="B18" s="1102"/>
      <c r="C18" s="1102"/>
      <c r="D18" s="1102"/>
      <c r="E18" s="1109" t="s">
        <v>566</v>
      </c>
      <c r="F18" s="1102"/>
      <c r="G18" s="1110">
        <v>9343.26</v>
      </c>
      <c r="H18" s="1217">
        <v>100</v>
      </c>
    </row>
    <row r="19" spans="1:8" ht="9.75" thickTop="1">
      <c r="A19" s="1216"/>
      <c r="B19" s="1102"/>
      <c r="C19" s="1102"/>
      <c r="D19" s="1102"/>
      <c r="E19" s="1102"/>
      <c r="F19" s="1102"/>
      <c r="G19" s="1103"/>
      <c r="H19" s="1215"/>
    </row>
    <row r="20" spans="1:8">
      <c r="A20" s="1220" t="s">
        <v>567</v>
      </c>
      <c r="B20" s="1102"/>
      <c r="C20" s="1102"/>
      <c r="D20" s="1102"/>
      <c r="E20" s="1102"/>
      <c r="F20" s="1102"/>
      <c r="G20" s="1103"/>
      <c r="H20" s="1215"/>
    </row>
    <row r="21" spans="1:8">
      <c r="A21" s="1216">
        <v>1</v>
      </c>
      <c r="B21" s="1102" t="s">
        <v>1422</v>
      </c>
      <c r="C21" s="1102"/>
      <c r="D21" s="1102"/>
      <c r="E21" s="1102"/>
      <c r="F21" s="1102"/>
      <c r="G21" s="1103"/>
      <c r="H21" s="1215"/>
    </row>
    <row r="22" spans="1:8">
      <c r="A22" s="1216"/>
      <c r="B22" s="1102"/>
      <c r="C22" s="1102"/>
      <c r="D22" s="1102"/>
      <c r="E22" s="1102"/>
      <c r="F22" s="1102"/>
      <c r="G22" s="1103"/>
      <c r="H22" s="1215"/>
    </row>
    <row r="23" spans="1:8">
      <c r="A23" s="1105">
        <v>2</v>
      </c>
      <c r="B23" s="1102" t="s">
        <v>477</v>
      </c>
      <c r="C23" s="1102"/>
      <c r="D23" s="1102"/>
      <c r="E23" s="1102"/>
      <c r="F23" s="1102"/>
      <c r="G23" s="1103"/>
      <c r="H23" s="1215"/>
    </row>
    <row r="24" spans="1:8">
      <c r="A24" s="1216"/>
      <c r="B24" s="1102"/>
      <c r="C24" s="1102"/>
      <c r="D24" s="1102"/>
      <c r="E24" s="1102"/>
      <c r="F24" s="1102"/>
      <c r="G24" s="1103"/>
      <c r="H24" s="1215"/>
    </row>
    <row r="25" spans="1:8">
      <c r="A25" s="1216">
        <v>3</v>
      </c>
      <c r="B25" s="1102" t="s">
        <v>570</v>
      </c>
      <c r="C25" s="1102"/>
      <c r="D25" s="1102"/>
      <c r="E25" s="1102"/>
      <c r="F25" s="1102"/>
      <c r="G25" s="1103"/>
      <c r="H25" s="1215"/>
    </row>
    <row r="26" spans="1:8">
      <c r="A26" s="1216"/>
      <c r="B26" s="1102" t="s">
        <v>722</v>
      </c>
      <c r="C26" s="1102"/>
      <c r="D26" s="1102"/>
      <c r="E26" s="1102"/>
      <c r="F26" s="1102"/>
      <c r="G26" s="1103"/>
      <c r="H26" s="1215"/>
    </row>
    <row r="27" spans="1:8">
      <c r="A27" s="1221"/>
      <c r="B27" s="1222" t="s">
        <v>572</v>
      </c>
      <c r="C27" s="1222"/>
      <c r="D27" s="1222"/>
      <c r="E27" s="1222"/>
      <c r="F27" s="1222"/>
      <c r="G27" s="1223"/>
      <c r="H27" s="1224"/>
    </row>
  </sheetData>
  <mergeCells count="6">
    <mergeCell ref="B10:C10"/>
    <mergeCell ref="A2:C2"/>
    <mergeCell ref="A3:C3"/>
    <mergeCell ref="B4:C4"/>
    <mergeCell ref="B5:C5"/>
    <mergeCell ref="A9:C9"/>
  </mergeCells>
  <phoneticPr fontId="0" type="noConversion"/>
  <pageMargins left="0.7" right="0.7" top="0.75" bottom="0.75" header="0.3" footer="0.3"/>
  <pageSetup paperSize="9" scale="94" orientation="portrait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32"/>
  <sheetViews>
    <sheetView zoomScaleNormal="100" workbookViewId="0">
      <selection activeCell="A28" sqref="A28:D28"/>
    </sheetView>
  </sheetViews>
  <sheetFormatPr defaultRowHeight="9"/>
  <cols>
    <col min="1" max="1" width="2.7109375" style="1097" customWidth="1"/>
    <col min="2" max="2" width="4.7109375" style="1097" customWidth="1"/>
    <col min="3" max="3" width="40.7109375" style="1097" customWidth="1"/>
    <col min="4" max="4" width="10.28515625" style="1097" bestFit="1" customWidth="1"/>
    <col min="5" max="5" width="11.7109375" style="1097" bestFit="1" customWidth="1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>
      <c r="A1" s="1209"/>
      <c r="B1" s="1210"/>
      <c r="C1" s="1211" t="s">
        <v>1549</v>
      </c>
      <c r="D1" s="1210"/>
      <c r="E1" s="1210"/>
      <c r="F1" s="1210"/>
      <c r="G1" s="1212"/>
      <c r="H1" s="1213"/>
    </row>
    <row r="2" spans="1:8" ht="37.5">
      <c r="A2" s="1266" t="s">
        <v>153</v>
      </c>
      <c r="B2" s="1267"/>
      <c r="C2" s="1267"/>
      <c r="D2" s="1098" t="s">
        <v>154</v>
      </c>
      <c r="E2" s="1099" t="s">
        <v>580</v>
      </c>
      <c r="F2" s="1099" t="s">
        <v>156</v>
      </c>
      <c r="G2" s="1100" t="s">
        <v>157</v>
      </c>
      <c r="H2" s="1214" t="s">
        <v>158</v>
      </c>
    </row>
    <row r="3" spans="1:8" ht="15">
      <c r="A3" s="1268" t="s">
        <v>537</v>
      </c>
      <c r="B3" s="1265"/>
      <c r="C3" s="1265"/>
      <c r="D3" s="1102"/>
      <c r="E3" s="1102"/>
      <c r="F3" s="1102"/>
      <c r="G3" s="1103"/>
      <c r="H3" s="1215"/>
    </row>
    <row r="4" spans="1:8" ht="15">
      <c r="A4" s="1216"/>
      <c r="B4" s="1264" t="s">
        <v>538</v>
      </c>
      <c r="C4" s="1265"/>
      <c r="D4" s="1102"/>
      <c r="E4" s="1102"/>
      <c r="F4" s="1102"/>
      <c r="G4" s="1103"/>
      <c r="H4" s="1215"/>
    </row>
    <row r="5" spans="1:8" ht="15">
      <c r="A5" s="1216"/>
      <c r="B5" s="1269" t="s">
        <v>160</v>
      </c>
      <c r="C5" s="1265"/>
      <c r="D5" s="1102"/>
      <c r="E5" s="1102"/>
      <c r="F5" s="1102"/>
      <c r="G5" s="1103"/>
      <c r="H5" s="1215"/>
    </row>
    <row r="6" spans="1:8">
      <c r="A6" s="1216"/>
      <c r="B6" s="1108">
        <v>0.11</v>
      </c>
      <c r="C6" s="1102" t="s">
        <v>1111</v>
      </c>
      <c r="D6" s="1102" t="s">
        <v>1112</v>
      </c>
      <c r="E6" s="1102" t="s">
        <v>625</v>
      </c>
      <c r="F6" s="1102">
        <v>105</v>
      </c>
      <c r="G6" s="1103">
        <v>1051.52</v>
      </c>
      <c r="H6" s="1215">
        <v>14.11</v>
      </c>
    </row>
    <row r="7" spans="1:8">
      <c r="A7" s="1216"/>
      <c r="B7" s="1106" t="s">
        <v>621</v>
      </c>
      <c r="C7" s="1102" t="s">
        <v>1501</v>
      </c>
      <c r="D7" s="1102" t="s">
        <v>1550</v>
      </c>
      <c r="E7" s="1102" t="s">
        <v>544</v>
      </c>
      <c r="F7" s="1102">
        <v>100</v>
      </c>
      <c r="G7" s="1103">
        <v>1008.96</v>
      </c>
      <c r="H7" s="1215">
        <v>13.54</v>
      </c>
    </row>
    <row r="8" spans="1:8">
      <c r="A8" s="1216"/>
      <c r="B8" s="1108">
        <v>0.1004</v>
      </c>
      <c r="C8" s="1102" t="s">
        <v>539</v>
      </c>
      <c r="D8" s="1102" t="s">
        <v>540</v>
      </c>
      <c r="E8" s="1102" t="s">
        <v>541</v>
      </c>
      <c r="F8" s="1102">
        <v>100</v>
      </c>
      <c r="G8" s="1103">
        <v>1002.64</v>
      </c>
      <c r="H8" s="1215">
        <v>13.450000000000001</v>
      </c>
    </row>
    <row r="9" spans="1:8">
      <c r="A9" s="1216"/>
      <c r="B9" s="1108">
        <v>9.3600000000000003E-2</v>
      </c>
      <c r="C9" s="1102" t="s">
        <v>738</v>
      </c>
      <c r="D9" s="1102" t="s">
        <v>744</v>
      </c>
      <c r="E9" s="1102" t="s">
        <v>599</v>
      </c>
      <c r="F9" s="1102">
        <v>100</v>
      </c>
      <c r="G9" s="1103">
        <v>1000.12</v>
      </c>
      <c r="H9" s="1215">
        <v>13.420000000000002</v>
      </c>
    </row>
    <row r="10" spans="1:8">
      <c r="A10" s="1216"/>
      <c r="B10" s="1108">
        <v>0.10059999999999999</v>
      </c>
      <c r="C10" s="1102" t="s">
        <v>634</v>
      </c>
      <c r="D10" s="1102" t="s">
        <v>1551</v>
      </c>
      <c r="E10" s="1102" t="s">
        <v>615</v>
      </c>
      <c r="F10" s="1102">
        <v>100</v>
      </c>
      <c r="G10" s="1103">
        <v>998.3</v>
      </c>
      <c r="H10" s="1215">
        <v>13.389999999999999</v>
      </c>
    </row>
    <row r="11" spans="1:8">
      <c r="A11" s="1216"/>
      <c r="B11" s="1106" t="s">
        <v>621</v>
      </c>
      <c r="C11" s="1102" t="s">
        <v>542</v>
      </c>
      <c r="D11" s="1102" t="s">
        <v>1552</v>
      </c>
      <c r="E11" s="1102" t="s">
        <v>585</v>
      </c>
      <c r="F11" s="1102">
        <v>90</v>
      </c>
      <c r="G11" s="1103">
        <v>901.02</v>
      </c>
      <c r="H11" s="1215">
        <v>12.09</v>
      </c>
    </row>
    <row r="12" spans="1:8">
      <c r="A12" s="1216"/>
      <c r="B12" s="1108">
        <v>7.4499999999999997E-2</v>
      </c>
      <c r="C12" s="1102" t="s">
        <v>501</v>
      </c>
      <c r="D12" s="1102" t="s">
        <v>1553</v>
      </c>
      <c r="E12" s="1102" t="s">
        <v>554</v>
      </c>
      <c r="F12" s="1102">
        <v>8</v>
      </c>
      <c r="G12" s="1103">
        <v>78.55</v>
      </c>
      <c r="H12" s="1215">
        <v>1.05</v>
      </c>
    </row>
    <row r="13" spans="1:8">
      <c r="A13" s="1216"/>
      <c r="B13" s="1108">
        <v>7.3999999999999996E-2</v>
      </c>
      <c r="C13" s="1102" t="s">
        <v>779</v>
      </c>
      <c r="D13" s="1102" t="s">
        <v>1554</v>
      </c>
      <c r="E13" s="1102" t="s">
        <v>554</v>
      </c>
      <c r="F13" s="1102">
        <v>5</v>
      </c>
      <c r="G13" s="1103">
        <v>49.05</v>
      </c>
      <c r="H13" s="1215">
        <v>0.66</v>
      </c>
    </row>
    <row r="14" spans="1:8" ht="9.75" thickBot="1">
      <c r="A14" s="1216"/>
      <c r="B14" s="1102"/>
      <c r="C14" s="1102"/>
      <c r="D14" s="1102"/>
      <c r="E14" s="1109" t="s">
        <v>536</v>
      </c>
      <c r="F14" s="1102"/>
      <c r="G14" s="1110">
        <v>6090.16</v>
      </c>
      <c r="H14" s="1217">
        <v>81.709999999999994</v>
      </c>
    </row>
    <row r="15" spans="1:8" ht="9.75" thickTop="1">
      <c r="A15" s="1216"/>
      <c r="B15" s="1106" t="s">
        <v>621</v>
      </c>
      <c r="C15" s="1102" t="s">
        <v>1555</v>
      </c>
      <c r="D15" s="1102" t="s">
        <v>1556</v>
      </c>
      <c r="E15" s="1102" t="s">
        <v>961</v>
      </c>
      <c r="F15" s="1102">
        <v>100</v>
      </c>
      <c r="G15" s="1103">
        <v>1013.03</v>
      </c>
      <c r="H15" s="1215">
        <v>13.59</v>
      </c>
    </row>
    <row r="16" spans="1:8" ht="9.75" thickBot="1">
      <c r="A16" s="1216"/>
      <c r="B16" s="1102"/>
      <c r="C16" s="1102"/>
      <c r="D16" s="1102"/>
      <c r="E16" s="1109" t="s">
        <v>536</v>
      </c>
      <c r="F16" s="1102"/>
      <c r="G16" s="1110">
        <v>1013.03</v>
      </c>
      <c r="H16" s="1217">
        <v>13.59</v>
      </c>
    </row>
    <row r="17" spans="1:8" ht="9.75" thickTop="1">
      <c r="A17" s="1216"/>
      <c r="B17" s="1102"/>
      <c r="C17" s="1102"/>
      <c r="D17" s="1102"/>
      <c r="E17" s="1102"/>
      <c r="F17" s="1102"/>
      <c r="G17" s="1103"/>
      <c r="H17" s="1215"/>
    </row>
    <row r="18" spans="1:8">
      <c r="A18" s="1216"/>
      <c r="B18" s="1106" t="s">
        <v>161</v>
      </c>
      <c r="C18" s="1102" t="s">
        <v>721</v>
      </c>
      <c r="D18" s="1102"/>
      <c r="E18" s="1102" t="s">
        <v>161</v>
      </c>
      <c r="F18" s="1102"/>
      <c r="G18" s="1103">
        <v>99.97</v>
      </c>
      <c r="H18" s="1215">
        <v>1.34</v>
      </c>
    </row>
    <row r="19" spans="1:8" ht="9.75" thickBot="1">
      <c r="A19" s="1216"/>
      <c r="B19" s="1102"/>
      <c r="C19" s="1102"/>
      <c r="D19" s="1102"/>
      <c r="E19" s="1109" t="s">
        <v>536</v>
      </c>
      <c r="F19" s="1102"/>
      <c r="G19" s="1110">
        <v>99.97</v>
      </c>
      <c r="H19" s="1217">
        <v>1.34</v>
      </c>
    </row>
    <row r="20" spans="1:8" ht="9.75" thickTop="1">
      <c r="A20" s="1216"/>
      <c r="B20" s="1102"/>
      <c r="C20" s="1102"/>
      <c r="D20" s="1102"/>
      <c r="E20" s="1102"/>
      <c r="F20" s="1102"/>
      <c r="G20" s="1103"/>
      <c r="H20" s="1215"/>
    </row>
    <row r="21" spans="1:8">
      <c r="A21" s="1218" t="s">
        <v>565</v>
      </c>
      <c r="B21" s="1102"/>
      <c r="C21" s="1102"/>
      <c r="D21" s="1102"/>
      <c r="E21" s="1102"/>
      <c r="F21" s="1102"/>
      <c r="G21" s="1113">
        <v>250.62</v>
      </c>
      <c r="H21" s="1219">
        <v>3.36</v>
      </c>
    </row>
    <row r="22" spans="1:8">
      <c r="A22" s="1216"/>
      <c r="B22" s="1102"/>
      <c r="C22" s="1102"/>
      <c r="D22" s="1102"/>
      <c r="E22" s="1102"/>
      <c r="F22" s="1102"/>
      <c r="G22" s="1103"/>
      <c r="H22" s="1215"/>
    </row>
    <row r="23" spans="1:8" ht="9.75" thickBot="1">
      <c r="A23" s="1216"/>
      <c r="B23" s="1102"/>
      <c r="C23" s="1102"/>
      <c r="D23" s="1102"/>
      <c r="E23" s="1109" t="s">
        <v>566</v>
      </c>
      <c r="F23" s="1102"/>
      <c r="G23" s="1110">
        <v>7453.78</v>
      </c>
      <c r="H23" s="1217">
        <v>100</v>
      </c>
    </row>
    <row r="24" spans="1:8" ht="9.75" thickTop="1">
      <c r="A24" s="1216"/>
      <c r="B24" s="1102"/>
      <c r="C24" s="1102"/>
      <c r="D24" s="1102"/>
      <c r="E24" s="1102"/>
      <c r="F24" s="1102"/>
      <c r="G24" s="1103"/>
      <c r="H24" s="1215"/>
    </row>
    <row r="25" spans="1:8">
      <c r="A25" s="1220" t="s">
        <v>567</v>
      </c>
      <c r="B25" s="1102"/>
      <c r="C25" s="1102"/>
      <c r="D25" s="1102"/>
      <c r="E25" s="1102"/>
      <c r="F25" s="1102"/>
      <c r="G25" s="1103"/>
      <c r="H25" s="1215"/>
    </row>
    <row r="26" spans="1:8">
      <c r="A26" s="1216">
        <v>1</v>
      </c>
      <c r="B26" s="1102" t="s">
        <v>1557</v>
      </c>
      <c r="C26" s="1102"/>
      <c r="D26" s="1102"/>
      <c r="E26" s="1102"/>
      <c r="F26" s="1102"/>
      <c r="G26" s="1103"/>
      <c r="H26" s="1215"/>
    </row>
    <row r="27" spans="1:8">
      <c r="A27" s="1216"/>
      <c r="B27" s="1102"/>
      <c r="C27" s="1102"/>
      <c r="D27" s="1102"/>
      <c r="E27" s="1102"/>
      <c r="F27" s="1102"/>
      <c r="G27" s="1103"/>
      <c r="H27" s="1215"/>
    </row>
    <row r="28" spans="1:8">
      <c r="A28" s="1105">
        <v>2</v>
      </c>
      <c r="B28" s="1102" t="s">
        <v>477</v>
      </c>
      <c r="C28" s="1102"/>
      <c r="D28" s="1102"/>
      <c r="E28" s="1102"/>
      <c r="F28" s="1102"/>
      <c r="G28" s="1103"/>
      <c r="H28" s="1215"/>
    </row>
    <row r="29" spans="1:8">
      <c r="A29" s="1216"/>
      <c r="B29" s="1102"/>
      <c r="C29" s="1102"/>
      <c r="D29" s="1102"/>
      <c r="E29" s="1102"/>
      <c r="F29" s="1102"/>
      <c r="G29" s="1103"/>
      <c r="H29" s="1215"/>
    </row>
    <row r="30" spans="1:8">
      <c r="A30" s="1216">
        <v>3</v>
      </c>
      <c r="B30" s="1102" t="s">
        <v>570</v>
      </c>
      <c r="C30" s="1102"/>
      <c r="D30" s="1102"/>
      <c r="E30" s="1102"/>
      <c r="F30" s="1102"/>
      <c r="G30" s="1103"/>
      <c r="H30" s="1215"/>
    </row>
    <row r="31" spans="1:8">
      <c r="A31" s="1216"/>
      <c r="B31" s="1102" t="s">
        <v>722</v>
      </c>
      <c r="C31" s="1102"/>
      <c r="D31" s="1102"/>
      <c r="E31" s="1102"/>
      <c r="F31" s="1102"/>
      <c r="G31" s="1103"/>
      <c r="H31" s="1215"/>
    </row>
    <row r="32" spans="1:8">
      <c r="A32" s="1221"/>
      <c r="B32" s="1222" t="s">
        <v>572</v>
      </c>
      <c r="C32" s="1222"/>
      <c r="D32" s="1222"/>
      <c r="E32" s="1222"/>
      <c r="F32" s="1222"/>
      <c r="G32" s="1223"/>
      <c r="H32" s="1224"/>
    </row>
  </sheetData>
  <mergeCells count="4">
    <mergeCell ref="A2:C2"/>
    <mergeCell ref="A3:C3"/>
    <mergeCell ref="B4:C4"/>
    <mergeCell ref="B5:C5"/>
  </mergeCells>
  <phoneticPr fontId="0" type="noConversion"/>
  <pageMargins left="0.7" right="0.7" top="0.75" bottom="0.75" header="0.3" footer="0.3"/>
  <pageSetup paperSize="9" scale="91" orientation="portrait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32"/>
  <sheetViews>
    <sheetView zoomScaleNormal="100" workbookViewId="0">
      <selection activeCell="A28" sqref="A28:D28"/>
    </sheetView>
  </sheetViews>
  <sheetFormatPr defaultRowHeight="9"/>
  <cols>
    <col min="1" max="1" width="2.7109375" style="1097" customWidth="1"/>
    <col min="2" max="2" width="4.7109375" style="1097" customWidth="1"/>
    <col min="3" max="3" width="40.7109375" style="1097" customWidth="1"/>
    <col min="4" max="4" width="10.42578125" style="1097" bestFit="1" customWidth="1"/>
    <col min="5" max="5" width="9.140625" style="1097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>
      <c r="A1" s="1209"/>
      <c r="B1" s="1210"/>
      <c r="C1" s="1211" t="s">
        <v>1541</v>
      </c>
      <c r="D1" s="1210"/>
      <c r="E1" s="1210"/>
      <c r="F1" s="1210"/>
      <c r="G1" s="1212"/>
      <c r="H1" s="1213"/>
    </row>
    <row r="2" spans="1:8" ht="37.5">
      <c r="A2" s="1266" t="s">
        <v>153</v>
      </c>
      <c r="B2" s="1267"/>
      <c r="C2" s="1267"/>
      <c r="D2" s="1098" t="s">
        <v>154</v>
      </c>
      <c r="E2" s="1099" t="s">
        <v>580</v>
      </c>
      <c r="F2" s="1099" t="s">
        <v>156</v>
      </c>
      <c r="G2" s="1100" t="s">
        <v>157</v>
      </c>
      <c r="H2" s="1214" t="s">
        <v>158</v>
      </c>
    </row>
    <row r="3" spans="1:8" ht="15">
      <c r="A3" s="1268" t="s">
        <v>537</v>
      </c>
      <c r="B3" s="1265"/>
      <c r="C3" s="1265"/>
      <c r="D3" s="1102"/>
      <c r="E3" s="1102"/>
      <c r="F3" s="1102"/>
      <c r="G3" s="1103"/>
      <c r="H3" s="1215"/>
    </row>
    <row r="4" spans="1:8" ht="15">
      <c r="A4" s="1216"/>
      <c r="B4" s="1264" t="s">
        <v>538</v>
      </c>
      <c r="C4" s="1265"/>
      <c r="D4" s="1102"/>
      <c r="E4" s="1102"/>
      <c r="F4" s="1102"/>
      <c r="G4" s="1103"/>
      <c r="H4" s="1215"/>
    </row>
    <row r="5" spans="1:8" ht="15">
      <c r="A5" s="1216"/>
      <c r="B5" s="1269" t="s">
        <v>160</v>
      </c>
      <c r="C5" s="1265"/>
      <c r="D5" s="1102"/>
      <c r="E5" s="1102"/>
      <c r="F5" s="1102"/>
      <c r="G5" s="1103"/>
      <c r="H5" s="1215"/>
    </row>
    <row r="6" spans="1:8">
      <c r="A6" s="1216"/>
      <c r="B6" s="1108">
        <v>8.2900000000000001E-2</v>
      </c>
      <c r="C6" s="1102" t="s">
        <v>616</v>
      </c>
      <c r="D6" s="1102" t="s">
        <v>749</v>
      </c>
      <c r="E6" s="1102" t="s">
        <v>554</v>
      </c>
      <c r="F6" s="1102">
        <v>105</v>
      </c>
      <c r="G6" s="1103">
        <v>1036.3800000000001</v>
      </c>
      <c r="H6" s="1215">
        <v>14.04</v>
      </c>
    </row>
    <row r="7" spans="1:8">
      <c r="A7" s="1216"/>
      <c r="B7" s="1108">
        <v>9.7500000000000003E-2</v>
      </c>
      <c r="C7" s="1102" t="s">
        <v>185</v>
      </c>
      <c r="D7" s="1102" t="s">
        <v>1542</v>
      </c>
      <c r="E7" s="1102" t="s">
        <v>554</v>
      </c>
      <c r="F7" s="1102">
        <v>100</v>
      </c>
      <c r="G7" s="1103">
        <v>1001.81</v>
      </c>
      <c r="H7" s="1215">
        <v>13.58</v>
      </c>
    </row>
    <row r="8" spans="1:8">
      <c r="A8" s="1216"/>
      <c r="B8" s="1108">
        <v>9.8299999999999998E-2</v>
      </c>
      <c r="C8" s="1102" t="s">
        <v>1532</v>
      </c>
      <c r="D8" s="1102" t="s">
        <v>1543</v>
      </c>
      <c r="E8" s="1102" t="s">
        <v>547</v>
      </c>
      <c r="F8" s="1102">
        <v>100</v>
      </c>
      <c r="G8" s="1103">
        <v>1000.87</v>
      </c>
      <c r="H8" s="1215">
        <v>13.56</v>
      </c>
    </row>
    <row r="9" spans="1:8">
      <c r="A9" s="1216"/>
      <c r="B9" s="1108">
        <v>8.1500000000000003E-2</v>
      </c>
      <c r="C9" s="1102" t="s">
        <v>738</v>
      </c>
      <c r="D9" s="1102" t="s">
        <v>1526</v>
      </c>
      <c r="E9" s="1102" t="s">
        <v>599</v>
      </c>
      <c r="F9" s="1102">
        <v>100</v>
      </c>
      <c r="G9" s="1103">
        <v>987.48</v>
      </c>
      <c r="H9" s="1215">
        <v>13.38</v>
      </c>
    </row>
    <row r="10" spans="1:8">
      <c r="A10" s="1216"/>
      <c r="B10" s="1108">
        <v>9.8299999999999998E-2</v>
      </c>
      <c r="C10" s="1102" t="s">
        <v>1117</v>
      </c>
      <c r="D10" s="1102" t="s">
        <v>1118</v>
      </c>
      <c r="E10" s="1102" t="s">
        <v>547</v>
      </c>
      <c r="F10" s="1102">
        <v>85</v>
      </c>
      <c r="G10" s="1103">
        <v>850.84</v>
      </c>
      <c r="H10" s="1215">
        <v>11.53</v>
      </c>
    </row>
    <row r="11" spans="1:8">
      <c r="A11" s="1216"/>
      <c r="B11" s="1108">
        <v>9.5000000000000001E-2</v>
      </c>
      <c r="C11" s="1102" t="s">
        <v>639</v>
      </c>
      <c r="D11" s="1102" t="s">
        <v>1544</v>
      </c>
      <c r="E11" s="1102" t="s">
        <v>554</v>
      </c>
      <c r="F11" s="1102">
        <v>50</v>
      </c>
      <c r="G11" s="1103">
        <v>501.07</v>
      </c>
      <c r="H11" s="1215">
        <v>6.79</v>
      </c>
    </row>
    <row r="12" spans="1:8">
      <c r="A12" s="1216"/>
      <c r="B12" s="1108">
        <v>9.35E-2</v>
      </c>
      <c r="C12" s="1102" t="s">
        <v>639</v>
      </c>
      <c r="D12" s="1102" t="s">
        <v>1545</v>
      </c>
      <c r="E12" s="1102" t="s">
        <v>554</v>
      </c>
      <c r="F12" s="1102">
        <v>50</v>
      </c>
      <c r="G12" s="1103">
        <v>500.22</v>
      </c>
      <c r="H12" s="1215">
        <v>6.78</v>
      </c>
    </row>
    <row r="13" spans="1:8">
      <c r="A13" s="1216"/>
      <c r="B13" s="1108">
        <v>7.4499999999999997E-2</v>
      </c>
      <c r="C13" s="1102" t="s">
        <v>188</v>
      </c>
      <c r="D13" s="1102" t="s">
        <v>1546</v>
      </c>
      <c r="E13" s="1102" t="s">
        <v>554</v>
      </c>
      <c r="F13" s="1102">
        <v>26</v>
      </c>
      <c r="G13" s="1103">
        <v>255.42</v>
      </c>
      <c r="H13" s="1215">
        <v>3.46</v>
      </c>
    </row>
    <row r="14" spans="1:8" ht="9.75" thickBot="1">
      <c r="A14" s="1216"/>
      <c r="B14" s="1102"/>
      <c r="C14" s="1102"/>
      <c r="D14" s="1102"/>
      <c r="E14" s="1109" t="s">
        <v>536</v>
      </c>
      <c r="F14" s="1102"/>
      <c r="G14" s="1110">
        <v>6134.09</v>
      </c>
      <c r="H14" s="1217">
        <v>83.119999999999905</v>
      </c>
    </row>
    <row r="15" spans="1:8" ht="9.75" thickTop="1">
      <c r="A15" s="1216"/>
      <c r="B15" s="1102"/>
      <c r="C15" s="1102"/>
      <c r="D15" s="1102"/>
      <c r="E15" s="1102"/>
      <c r="F15" s="1102"/>
      <c r="G15" s="1103"/>
      <c r="H15" s="1215"/>
    </row>
    <row r="16" spans="1:8" ht="15">
      <c r="A16" s="1268" t="s">
        <v>682</v>
      </c>
      <c r="B16" s="1265"/>
      <c r="C16" s="1265"/>
      <c r="D16" s="1102"/>
      <c r="E16" s="1102"/>
      <c r="F16" s="1102"/>
      <c r="G16" s="1103"/>
      <c r="H16" s="1215"/>
    </row>
    <row r="17" spans="1:8">
      <c r="A17" s="1216"/>
      <c r="B17" s="1264" t="s">
        <v>683</v>
      </c>
      <c r="C17" s="1270"/>
      <c r="D17" s="1102"/>
      <c r="E17" s="1102"/>
      <c r="F17" s="1102"/>
      <c r="G17" s="1103"/>
      <c r="H17" s="1215"/>
    </row>
    <row r="18" spans="1:8">
      <c r="A18" s="1216"/>
      <c r="B18" s="1106" t="s">
        <v>684</v>
      </c>
      <c r="C18" s="1102" t="s">
        <v>501</v>
      </c>
      <c r="D18" s="1102" t="s">
        <v>1547</v>
      </c>
      <c r="E18" s="1102" t="s">
        <v>687</v>
      </c>
      <c r="F18" s="1102">
        <v>1000</v>
      </c>
      <c r="G18" s="1103">
        <v>940.67</v>
      </c>
      <c r="H18" s="1215">
        <v>12.75</v>
      </c>
    </row>
    <row r="19" spans="1:8" ht="9.75" thickBot="1">
      <c r="A19" s="1216"/>
      <c r="B19" s="1102"/>
      <c r="C19" s="1102"/>
      <c r="D19" s="1102"/>
      <c r="E19" s="1109" t="s">
        <v>536</v>
      </c>
      <c r="F19" s="1102"/>
      <c r="G19" s="1110">
        <v>940.67</v>
      </c>
      <c r="H19" s="1217">
        <v>12.75</v>
      </c>
    </row>
    <row r="20" spans="1:8" ht="9.75" thickTop="1">
      <c r="A20" s="1216"/>
      <c r="B20" s="1102"/>
      <c r="C20" s="1102"/>
      <c r="D20" s="1102"/>
      <c r="E20" s="1102"/>
      <c r="F20" s="1102"/>
      <c r="G20" s="1103"/>
      <c r="H20" s="1215"/>
    </row>
    <row r="21" spans="1:8">
      <c r="A21" s="1218" t="s">
        <v>565</v>
      </c>
      <c r="B21" s="1102"/>
      <c r="C21" s="1102"/>
      <c r="D21" s="1102"/>
      <c r="E21" s="1102"/>
      <c r="F21" s="1102"/>
      <c r="G21" s="1113">
        <v>304.52</v>
      </c>
      <c r="H21" s="1219">
        <v>4.13</v>
      </c>
    </row>
    <row r="22" spans="1:8">
      <c r="A22" s="1216"/>
      <c r="B22" s="1102"/>
      <c r="C22" s="1102"/>
      <c r="D22" s="1102"/>
      <c r="E22" s="1102"/>
      <c r="F22" s="1102"/>
      <c r="G22" s="1103"/>
      <c r="H22" s="1215"/>
    </row>
    <row r="23" spans="1:8" ht="9.75" thickBot="1">
      <c r="A23" s="1216"/>
      <c r="B23" s="1102"/>
      <c r="C23" s="1102"/>
      <c r="D23" s="1102"/>
      <c r="E23" s="1109" t="s">
        <v>566</v>
      </c>
      <c r="F23" s="1102"/>
      <c r="G23" s="1110">
        <v>7379.28</v>
      </c>
      <c r="H23" s="1217">
        <v>100</v>
      </c>
    </row>
    <row r="24" spans="1:8" ht="9.75" thickTop="1">
      <c r="A24" s="1216"/>
      <c r="B24" s="1102"/>
      <c r="C24" s="1102"/>
      <c r="D24" s="1102"/>
      <c r="E24" s="1102"/>
      <c r="F24" s="1102"/>
      <c r="G24" s="1103"/>
      <c r="H24" s="1215"/>
    </row>
    <row r="25" spans="1:8">
      <c r="A25" s="1220" t="s">
        <v>567</v>
      </c>
      <c r="B25" s="1102"/>
      <c r="C25" s="1102"/>
      <c r="D25" s="1102"/>
      <c r="E25" s="1102"/>
      <c r="F25" s="1102"/>
      <c r="G25" s="1103"/>
      <c r="H25" s="1215"/>
    </row>
    <row r="26" spans="1:8">
      <c r="A26" s="1216">
        <v>1</v>
      </c>
      <c r="B26" s="1102" t="s">
        <v>1548</v>
      </c>
      <c r="C26" s="1102"/>
      <c r="D26" s="1102"/>
      <c r="E26" s="1102"/>
      <c r="F26" s="1102"/>
      <c r="G26" s="1103"/>
      <c r="H26" s="1215"/>
    </row>
    <row r="27" spans="1:8">
      <c r="A27" s="1216"/>
      <c r="B27" s="1102"/>
      <c r="C27" s="1102"/>
      <c r="D27" s="1102"/>
      <c r="E27" s="1102"/>
      <c r="F27" s="1102"/>
      <c r="G27" s="1103"/>
      <c r="H27" s="1215"/>
    </row>
    <row r="28" spans="1:8">
      <c r="A28" s="1105">
        <v>2</v>
      </c>
      <c r="B28" s="1102" t="s">
        <v>477</v>
      </c>
      <c r="C28" s="1102"/>
      <c r="D28" s="1102"/>
      <c r="E28" s="1102"/>
      <c r="F28" s="1102"/>
      <c r="G28" s="1103"/>
      <c r="H28" s="1215"/>
    </row>
    <row r="29" spans="1:8">
      <c r="A29" s="1216"/>
      <c r="B29" s="1102"/>
      <c r="C29" s="1102"/>
      <c r="D29" s="1102"/>
      <c r="E29" s="1102"/>
      <c r="F29" s="1102"/>
      <c r="G29" s="1103"/>
      <c r="H29" s="1215"/>
    </row>
    <row r="30" spans="1:8">
      <c r="A30" s="1216">
        <v>3</v>
      </c>
      <c r="B30" s="1102" t="s">
        <v>570</v>
      </c>
      <c r="C30" s="1102"/>
      <c r="D30" s="1102"/>
      <c r="E30" s="1102"/>
      <c r="F30" s="1102"/>
      <c r="G30" s="1103"/>
      <c r="H30" s="1215"/>
    </row>
    <row r="31" spans="1:8">
      <c r="A31" s="1216"/>
      <c r="B31" s="1102" t="s">
        <v>722</v>
      </c>
      <c r="C31" s="1102"/>
      <c r="D31" s="1102"/>
      <c r="E31" s="1102"/>
      <c r="F31" s="1102"/>
      <c r="G31" s="1103"/>
      <c r="H31" s="1215"/>
    </row>
    <row r="32" spans="1:8">
      <c r="A32" s="1221"/>
      <c r="B32" s="1222" t="s">
        <v>572</v>
      </c>
      <c r="C32" s="1222"/>
      <c r="D32" s="1222"/>
      <c r="E32" s="1222"/>
      <c r="F32" s="1222"/>
      <c r="G32" s="1223"/>
      <c r="H32" s="1224"/>
    </row>
  </sheetData>
  <mergeCells count="6">
    <mergeCell ref="B17:C17"/>
    <mergeCell ref="A2:C2"/>
    <mergeCell ref="A3:C3"/>
    <mergeCell ref="B4:C4"/>
    <mergeCell ref="B5:C5"/>
    <mergeCell ref="A16:C16"/>
  </mergeCells>
  <phoneticPr fontId="0" type="noConversion"/>
  <pageMargins left="0.7" right="0.7" top="0.75" bottom="0.75" header="0.3" footer="0.3"/>
  <pageSetup paperSize="9" scale="93" orientation="portrait" vertic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34"/>
  <sheetViews>
    <sheetView zoomScaleNormal="100" workbookViewId="0">
      <selection activeCell="A30" sqref="A30:D30"/>
    </sheetView>
  </sheetViews>
  <sheetFormatPr defaultRowHeight="9"/>
  <cols>
    <col min="1" max="1" width="2.7109375" style="1097" customWidth="1"/>
    <col min="2" max="2" width="4.7109375" style="1097" customWidth="1"/>
    <col min="3" max="3" width="40.7109375" style="1097" customWidth="1"/>
    <col min="4" max="4" width="10.5703125" style="1097" bestFit="1" customWidth="1"/>
    <col min="5" max="5" width="9.140625" style="1097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>
      <c r="A1" s="1209"/>
      <c r="B1" s="1210"/>
      <c r="C1" s="1211" t="s">
        <v>1531</v>
      </c>
      <c r="D1" s="1210"/>
      <c r="E1" s="1210"/>
      <c r="F1" s="1210"/>
      <c r="G1" s="1212"/>
      <c r="H1" s="1213"/>
    </row>
    <row r="2" spans="1:8" ht="37.5">
      <c r="A2" s="1266" t="s">
        <v>153</v>
      </c>
      <c r="B2" s="1267"/>
      <c r="C2" s="1267"/>
      <c r="D2" s="1098" t="s">
        <v>154</v>
      </c>
      <c r="E2" s="1099" t="s">
        <v>580</v>
      </c>
      <c r="F2" s="1099" t="s">
        <v>156</v>
      </c>
      <c r="G2" s="1100" t="s">
        <v>157</v>
      </c>
      <c r="H2" s="1214" t="s">
        <v>158</v>
      </c>
    </row>
    <row r="3" spans="1:8" ht="15">
      <c r="A3" s="1268" t="s">
        <v>537</v>
      </c>
      <c r="B3" s="1265"/>
      <c r="C3" s="1265"/>
      <c r="D3" s="1102"/>
      <c r="E3" s="1102"/>
      <c r="F3" s="1102"/>
      <c r="G3" s="1103"/>
      <c r="H3" s="1215"/>
    </row>
    <row r="4" spans="1:8" ht="15">
      <c r="A4" s="1216"/>
      <c r="B4" s="1264" t="s">
        <v>538</v>
      </c>
      <c r="C4" s="1265"/>
      <c r="D4" s="1102"/>
      <c r="E4" s="1102"/>
      <c r="F4" s="1102"/>
      <c r="G4" s="1103"/>
      <c r="H4" s="1215"/>
    </row>
    <row r="5" spans="1:8" ht="15">
      <c r="A5" s="1216"/>
      <c r="B5" s="1269" t="s">
        <v>160</v>
      </c>
      <c r="C5" s="1265"/>
      <c r="D5" s="1102"/>
      <c r="E5" s="1102"/>
      <c r="F5" s="1102"/>
      <c r="G5" s="1103"/>
      <c r="H5" s="1215"/>
    </row>
    <row r="6" spans="1:8">
      <c r="A6" s="1216"/>
      <c r="B6" s="1108">
        <v>9.8699999999999996E-2</v>
      </c>
      <c r="C6" s="1102" t="s">
        <v>1532</v>
      </c>
      <c r="D6" s="1102" t="s">
        <v>1533</v>
      </c>
      <c r="E6" s="1102" t="s">
        <v>547</v>
      </c>
      <c r="F6" s="1102">
        <v>200</v>
      </c>
      <c r="G6" s="1103">
        <v>2002.46</v>
      </c>
      <c r="H6" s="1215">
        <v>14.6</v>
      </c>
    </row>
    <row r="7" spans="1:8">
      <c r="A7" s="1216"/>
      <c r="B7" s="1108">
        <v>9.3799999999999994E-2</v>
      </c>
      <c r="C7" s="1102" t="s">
        <v>639</v>
      </c>
      <c r="D7" s="1102" t="s">
        <v>1534</v>
      </c>
      <c r="E7" s="1102" t="s">
        <v>554</v>
      </c>
      <c r="F7" s="1102">
        <v>190</v>
      </c>
      <c r="G7" s="1103">
        <v>1899.25</v>
      </c>
      <c r="H7" s="1215">
        <v>13.850000000000001</v>
      </c>
    </row>
    <row r="8" spans="1:8">
      <c r="A8" s="1216"/>
      <c r="B8" s="1108">
        <v>8.2900000000000001E-2</v>
      </c>
      <c r="C8" s="1102" t="s">
        <v>616</v>
      </c>
      <c r="D8" s="1102" t="s">
        <v>749</v>
      </c>
      <c r="E8" s="1102" t="s">
        <v>554</v>
      </c>
      <c r="F8" s="1102">
        <v>190</v>
      </c>
      <c r="G8" s="1103">
        <v>1875.36</v>
      </c>
      <c r="H8" s="1215">
        <v>13.68</v>
      </c>
    </row>
    <row r="9" spans="1:8">
      <c r="A9" s="1216"/>
      <c r="B9" s="1108">
        <v>8.6400000000000005E-2</v>
      </c>
      <c r="C9" s="1102" t="s">
        <v>1203</v>
      </c>
      <c r="D9" s="1102" t="s">
        <v>1535</v>
      </c>
      <c r="E9" s="1102" t="s">
        <v>554</v>
      </c>
      <c r="F9" s="1102">
        <v>120</v>
      </c>
      <c r="G9" s="1103">
        <v>1487.55</v>
      </c>
      <c r="H9" s="1215">
        <v>10.85</v>
      </c>
    </row>
    <row r="10" spans="1:8">
      <c r="A10" s="1216"/>
      <c r="B10" s="1108">
        <v>0.1009</v>
      </c>
      <c r="C10" s="1102" t="s">
        <v>545</v>
      </c>
      <c r="D10" s="1102" t="s">
        <v>546</v>
      </c>
      <c r="E10" s="1102" t="s">
        <v>547</v>
      </c>
      <c r="F10" s="1102">
        <v>120</v>
      </c>
      <c r="G10" s="1103">
        <v>1202.5999999999999</v>
      </c>
      <c r="H10" s="1215">
        <v>8.77</v>
      </c>
    </row>
    <row r="11" spans="1:8">
      <c r="A11" s="1216"/>
      <c r="B11" s="1108">
        <v>9.8500000000000004E-2</v>
      </c>
      <c r="C11" s="1102" t="s">
        <v>185</v>
      </c>
      <c r="D11" s="1102" t="s">
        <v>1424</v>
      </c>
      <c r="E11" s="1102" t="s">
        <v>554</v>
      </c>
      <c r="F11" s="1102">
        <v>100</v>
      </c>
      <c r="G11" s="1103">
        <v>1002.13</v>
      </c>
      <c r="H11" s="1215">
        <v>7.31</v>
      </c>
    </row>
    <row r="12" spans="1:8">
      <c r="A12" s="1216"/>
      <c r="B12" s="1108">
        <v>9.9000000000000005E-2</v>
      </c>
      <c r="C12" s="1102" t="s">
        <v>736</v>
      </c>
      <c r="D12" s="1102" t="s">
        <v>1536</v>
      </c>
      <c r="E12" s="1102" t="s">
        <v>554</v>
      </c>
      <c r="F12" s="1102">
        <v>70</v>
      </c>
      <c r="G12" s="1103">
        <v>701.91</v>
      </c>
      <c r="H12" s="1215">
        <v>5.12</v>
      </c>
    </row>
    <row r="13" spans="1:8">
      <c r="A13" s="1216"/>
      <c r="B13" s="1108">
        <v>7.4999999999999997E-2</v>
      </c>
      <c r="C13" s="1102" t="s">
        <v>777</v>
      </c>
      <c r="D13" s="1102" t="s">
        <v>1537</v>
      </c>
      <c r="E13" s="1102" t="s">
        <v>554</v>
      </c>
      <c r="F13" s="1102">
        <v>10</v>
      </c>
      <c r="G13" s="1103">
        <v>98.39</v>
      </c>
      <c r="H13" s="1215">
        <v>0.72</v>
      </c>
    </row>
    <row r="14" spans="1:8">
      <c r="A14" s="1216"/>
      <c r="B14" s="1108">
        <v>7.4499999999999997E-2</v>
      </c>
      <c r="C14" s="1102" t="s">
        <v>165</v>
      </c>
      <c r="D14" s="1102" t="s">
        <v>1538</v>
      </c>
      <c r="E14" s="1102" t="s">
        <v>554</v>
      </c>
      <c r="F14" s="1102">
        <v>6</v>
      </c>
      <c r="G14" s="1103">
        <v>58.61</v>
      </c>
      <c r="H14" s="1215">
        <v>0.43</v>
      </c>
    </row>
    <row r="15" spans="1:8">
      <c r="A15" s="1216"/>
      <c r="B15" s="1108">
        <v>7.2999999999999995E-2</v>
      </c>
      <c r="C15" s="1102" t="s">
        <v>642</v>
      </c>
      <c r="D15" s="1102" t="s">
        <v>1539</v>
      </c>
      <c r="E15" s="1102" t="s">
        <v>554</v>
      </c>
      <c r="F15" s="1102">
        <v>4</v>
      </c>
      <c r="G15" s="1103">
        <v>39.07</v>
      </c>
      <c r="H15" s="1215">
        <v>0.27999999999999997</v>
      </c>
    </row>
    <row r="16" spans="1:8" ht="9.75" thickBot="1">
      <c r="A16" s="1216"/>
      <c r="B16" s="1102"/>
      <c r="C16" s="1102"/>
      <c r="D16" s="1102"/>
      <c r="E16" s="1109" t="s">
        <v>536</v>
      </c>
      <c r="F16" s="1102"/>
      <c r="G16" s="1110">
        <v>10367.33</v>
      </c>
      <c r="H16" s="1217">
        <v>75.61</v>
      </c>
    </row>
    <row r="17" spans="1:8" ht="9.75" thickTop="1">
      <c r="A17" s="1216"/>
      <c r="B17" s="1102"/>
      <c r="C17" s="1102"/>
      <c r="D17" s="1102"/>
      <c r="E17" s="1102"/>
      <c r="F17" s="1102"/>
      <c r="G17" s="1103"/>
      <c r="H17" s="1215"/>
    </row>
    <row r="18" spans="1:8">
      <c r="A18" s="1268" t="s">
        <v>682</v>
      </c>
      <c r="B18" s="1270"/>
      <c r="C18" s="1270"/>
      <c r="D18" s="1102"/>
      <c r="E18" s="1102"/>
      <c r="F18" s="1102"/>
      <c r="G18" s="1103"/>
      <c r="H18" s="1215"/>
    </row>
    <row r="19" spans="1:8" ht="15">
      <c r="A19" s="1216"/>
      <c r="B19" s="1264" t="s">
        <v>683</v>
      </c>
      <c r="C19" s="1265"/>
      <c r="D19" s="1102"/>
      <c r="E19" s="1102"/>
      <c r="F19" s="1102"/>
      <c r="G19" s="1103"/>
      <c r="H19" s="1215"/>
    </row>
    <row r="20" spans="1:8">
      <c r="A20" s="1216"/>
      <c r="B20" s="1106" t="s">
        <v>684</v>
      </c>
      <c r="C20" s="1102" t="s">
        <v>762</v>
      </c>
      <c r="D20" s="1102" t="s">
        <v>763</v>
      </c>
      <c r="E20" s="1102" t="s">
        <v>687</v>
      </c>
      <c r="F20" s="1102">
        <v>3000</v>
      </c>
      <c r="G20" s="1103">
        <v>2820.03</v>
      </c>
      <c r="H20" s="1215">
        <v>20.57</v>
      </c>
    </row>
    <row r="21" spans="1:8" ht="9.75" thickBot="1">
      <c r="A21" s="1216"/>
      <c r="B21" s="1102"/>
      <c r="C21" s="1102"/>
      <c r="D21" s="1102"/>
      <c r="E21" s="1109" t="s">
        <v>536</v>
      </c>
      <c r="F21" s="1102"/>
      <c r="G21" s="1110">
        <v>2820.03</v>
      </c>
      <c r="H21" s="1217">
        <v>20.57</v>
      </c>
    </row>
    <row r="22" spans="1:8" ht="9.75" thickTop="1">
      <c r="A22" s="1216"/>
      <c r="B22" s="1102"/>
      <c r="C22" s="1102"/>
      <c r="D22" s="1102"/>
      <c r="E22" s="1102"/>
      <c r="F22" s="1102"/>
      <c r="G22" s="1103"/>
      <c r="H22" s="1215"/>
    </row>
    <row r="23" spans="1:8">
      <c r="A23" s="1218" t="s">
        <v>565</v>
      </c>
      <c r="B23" s="1102"/>
      <c r="C23" s="1102"/>
      <c r="D23" s="1102"/>
      <c r="E23" s="1102"/>
      <c r="F23" s="1102"/>
      <c r="G23" s="1113">
        <v>524.25</v>
      </c>
      <c r="H23" s="1219">
        <v>3.82</v>
      </c>
    </row>
    <row r="24" spans="1:8">
      <c r="A24" s="1216"/>
      <c r="B24" s="1102"/>
      <c r="C24" s="1102"/>
      <c r="D24" s="1102"/>
      <c r="E24" s="1102"/>
      <c r="F24" s="1102"/>
      <c r="G24" s="1103"/>
      <c r="H24" s="1215"/>
    </row>
    <row r="25" spans="1:8" ht="9.75" thickBot="1">
      <c r="A25" s="1216"/>
      <c r="B25" s="1102"/>
      <c r="C25" s="1102"/>
      <c r="D25" s="1102"/>
      <c r="E25" s="1109" t="s">
        <v>566</v>
      </c>
      <c r="F25" s="1102"/>
      <c r="G25" s="1110">
        <v>13711.61</v>
      </c>
      <c r="H25" s="1217">
        <v>100</v>
      </c>
    </row>
    <row r="26" spans="1:8" ht="9.75" thickTop="1">
      <c r="A26" s="1216"/>
      <c r="B26" s="1102"/>
      <c r="C26" s="1102"/>
      <c r="D26" s="1102"/>
      <c r="E26" s="1102"/>
      <c r="F26" s="1102"/>
      <c r="G26" s="1103"/>
      <c r="H26" s="1215"/>
    </row>
    <row r="27" spans="1:8">
      <c r="A27" s="1220" t="s">
        <v>567</v>
      </c>
      <c r="B27" s="1102"/>
      <c r="C27" s="1102"/>
      <c r="D27" s="1102"/>
      <c r="E27" s="1102"/>
      <c r="F27" s="1102"/>
      <c r="G27" s="1103"/>
      <c r="H27" s="1215"/>
    </row>
    <row r="28" spans="1:8">
      <c r="A28" s="1216">
        <v>1</v>
      </c>
      <c r="B28" s="1102" t="s">
        <v>1540</v>
      </c>
      <c r="C28" s="1102"/>
      <c r="D28" s="1102"/>
      <c r="E28" s="1102"/>
      <c r="F28" s="1102"/>
      <c r="G28" s="1103"/>
      <c r="H28" s="1215"/>
    </row>
    <row r="29" spans="1:8">
      <c r="A29" s="1216"/>
      <c r="B29" s="1102"/>
      <c r="C29" s="1102"/>
      <c r="D29" s="1102"/>
      <c r="E29" s="1102"/>
      <c r="F29" s="1102"/>
      <c r="G29" s="1103"/>
      <c r="H29" s="1215"/>
    </row>
    <row r="30" spans="1:8">
      <c r="A30" s="1105">
        <v>2</v>
      </c>
      <c r="B30" s="1102" t="s">
        <v>477</v>
      </c>
      <c r="C30" s="1102"/>
      <c r="D30" s="1102"/>
      <c r="E30" s="1102"/>
      <c r="F30" s="1102"/>
      <c r="G30" s="1103"/>
      <c r="H30" s="1215"/>
    </row>
    <row r="31" spans="1:8">
      <c r="A31" s="1216"/>
      <c r="B31" s="1102"/>
      <c r="C31" s="1102"/>
      <c r="D31" s="1102"/>
      <c r="E31" s="1102"/>
      <c r="F31" s="1102"/>
      <c r="G31" s="1103"/>
      <c r="H31" s="1215"/>
    </row>
    <row r="32" spans="1:8">
      <c r="A32" s="1216">
        <v>3</v>
      </c>
      <c r="B32" s="1102" t="s">
        <v>570</v>
      </c>
      <c r="C32" s="1102"/>
      <c r="D32" s="1102"/>
      <c r="E32" s="1102"/>
      <c r="F32" s="1102"/>
      <c r="G32" s="1103"/>
      <c r="H32" s="1215"/>
    </row>
    <row r="33" spans="1:8">
      <c r="A33" s="1216"/>
      <c r="B33" s="1102" t="s">
        <v>722</v>
      </c>
      <c r="C33" s="1102"/>
      <c r="D33" s="1102"/>
      <c r="E33" s="1102"/>
      <c r="F33" s="1102"/>
      <c r="G33" s="1103"/>
      <c r="H33" s="1215"/>
    </row>
    <row r="34" spans="1:8">
      <c r="A34" s="1221"/>
      <c r="B34" s="1222" t="s">
        <v>572</v>
      </c>
      <c r="C34" s="1222"/>
      <c r="D34" s="1222"/>
      <c r="E34" s="1222"/>
      <c r="F34" s="1222"/>
      <c r="G34" s="1223"/>
      <c r="H34" s="1224"/>
    </row>
  </sheetData>
  <mergeCells count="6">
    <mergeCell ref="B19:C19"/>
    <mergeCell ref="A2:C2"/>
    <mergeCell ref="A3:C3"/>
    <mergeCell ref="B4:C4"/>
    <mergeCell ref="B5:C5"/>
    <mergeCell ref="A18:C18"/>
  </mergeCells>
  <phoneticPr fontId="0" type="noConversion"/>
  <pageMargins left="0.7" right="0.7" top="0.75" bottom="0.75" header="0.3" footer="0.3"/>
  <pageSetup paperSize="9" scale="93" orientation="portrait" verticalDpi="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40"/>
  <sheetViews>
    <sheetView topLeftCell="A3" zoomScaleNormal="100" workbookViewId="0">
      <selection activeCell="A37" sqref="A37"/>
    </sheetView>
  </sheetViews>
  <sheetFormatPr defaultRowHeight="9"/>
  <cols>
    <col min="1" max="1" width="2.7109375" style="1097" customWidth="1"/>
    <col min="2" max="2" width="4.7109375" style="1097" customWidth="1"/>
    <col min="3" max="3" width="40.7109375" style="1097" customWidth="1"/>
    <col min="4" max="4" width="10.42578125" style="1097" bestFit="1" customWidth="1"/>
    <col min="5" max="5" width="9.140625" style="1097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>
      <c r="A1" s="1209"/>
      <c r="B1" s="1210"/>
      <c r="C1" s="1211" t="s">
        <v>1519</v>
      </c>
      <c r="D1" s="1210"/>
      <c r="E1" s="1210"/>
      <c r="F1" s="1210"/>
      <c r="G1" s="1212"/>
      <c r="H1" s="1213"/>
    </row>
    <row r="2" spans="1:8" ht="37.5">
      <c r="A2" s="1266" t="s">
        <v>153</v>
      </c>
      <c r="B2" s="1267"/>
      <c r="C2" s="1267"/>
      <c r="D2" s="1098" t="s">
        <v>154</v>
      </c>
      <c r="E2" s="1099" t="s">
        <v>580</v>
      </c>
      <c r="F2" s="1099" t="s">
        <v>156</v>
      </c>
      <c r="G2" s="1100" t="s">
        <v>157</v>
      </c>
      <c r="H2" s="1214" t="s">
        <v>158</v>
      </c>
    </row>
    <row r="3" spans="1:8" ht="15">
      <c r="A3" s="1268" t="s">
        <v>537</v>
      </c>
      <c r="B3" s="1265"/>
      <c r="C3" s="1265"/>
      <c r="D3" s="1102"/>
      <c r="E3" s="1102"/>
      <c r="F3" s="1102"/>
      <c r="G3" s="1103"/>
      <c r="H3" s="1215"/>
    </row>
    <row r="4" spans="1:8" ht="15">
      <c r="A4" s="1216"/>
      <c r="B4" s="1264" t="s">
        <v>538</v>
      </c>
      <c r="C4" s="1265"/>
      <c r="D4" s="1102"/>
      <c r="E4" s="1102"/>
      <c r="F4" s="1102"/>
      <c r="G4" s="1103"/>
      <c r="H4" s="1215"/>
    </row>
    <row r="5" spans="1:8" ht="15">
      <c r="A5" s="1216"/>
      <c r="B5" s="1269" t="s">
        <v>160</v>
      </c>
      <c r="C5" s="1265"/>
      <c r="D5" s="1102"/>
      <c r="E5" s="1102"/>
      <c r="F5" s="1102"/>
      <c r="G5" s="1103"/>
      <c r="H5" s="1215"/>
    </row>
    <row r="6" spans="1:8">
      <c r="A6" s="1216"/>
      <c r="B6" s="1106" t="s">
        <v>621</v>
      </c>
      <c r="C6" s="1102" t="s">
        <v>1520</v>
      </c>
      <c r="D6" s="1102" t="s">
        <v>1521</v>
      </c>
      <c r="E6" s="1102" t="s">
        <v>967</v>
      </c>
      <c r="F6" s="1102">
        <v>550</v>
      </c>
      <c r="G6" s="1103">
        <v>5661.35</v>
      </c>
      <c r="H6" s="1215">
        <v>14.6</v>
      </c>
    </row>
    <row r="7" spans="1:8">
      <c r="A7" s="1216"/>
      <c r="B7" s="1106" t="s">
        <v>621</v>
      </c>
      <c r="C7" s="1102" t="s">
        <v>1503</v>
      </c>
      <c r="D7" s="1102" t="s">
        <v>1522</v>
      </c>
      <c r="E7" s="1102" t="s">
        <v>967</v>
      </c>
      <c r="F7" s="1102">
        <v>400</v>
      </c>
      <c r="G7" s="1103">
        <v>4137.68</v>
      </c>
      <c r="H7" s="1215">
        <v>10.67</v>
      </c>
    </row>
    <row r="8" spans="1:8">
      <c r="A8" s="1216"/>
      <c r="B8" s="1106" t="s">
        <v>621</v>
      </c>
      <c r="C8" s="1102" t="s">
        <v>1111</v>
      </c>
      <c r="D8" s="1102" t="s">
        <v>1523</v>
      </c>
      <c r="E8" s="1102" t="s">
        <v>625</v>
      </c>
      <c r="F8" s="1102">
        <v>350</v>
      </c>
      <c r="G8" s="1103">
        <v>3651.93</v>
      </c>
      <c r="H8" s="1215">
        <v>9.42</v>
      </c>
    </row>
    <row r="9" spans="1:8">
      <c r="A9" s="1216"/>
      <c r="B9" s="1106" t="s">
        <v>621</v>
      </c>
      <c r="C9" s="1102" t="s">
        <v>965</v>
      </c>
      <c r="D9" s="1102" t="s">
        <v>1524</v>
      </c>
      <c r="E9" s="1102" t="s">
        <v>585</v>
      </c>
      <c r="F9" s="1102">
        <v>350</v>
      </c>
      <c r="G9" s="1103">
        <v>3615.61</v>
      </c>
      <c r="H9" s="1215">
        <v>9.32</v>
      </c>
    </row>
    <row r="10" spans="1:8">
      <c r="A10" s="1216"/>
      <c r="B10" s="1106" t="s">
        <v>621</v>
      </c>
      <c r="C10" s="1102" t="s">
        <v>1509</v>
      </c>
      <c r="D10" s="1102" t="s">
        <v>1525</v>
      </c>
      <c r="E10" s="1102" t="s">
        <v>625</v>
      </c>
      <c r="F10" s="1102">
        <v>250</v>
      </c>
      <c r="G10" s="1103">
        <v>2642.04</v>
      </c>
      <c r="H10" s="1215">
        <v>6.81</v>
      </c>
    </row>
    <row r="11" spans="1:8">
      <c r="A11" s="1216"/>
      <c r="B11" s="1108">
        <v>0.12</v>
      </c>
      <c r="C11" s="1102" t="s">
        <v>965</v>
      </c>
      <c r="D11" s="1102" t="s">
        <v>966</v>
      </c>
      <c r="E11" s="1102" t="s">
        <v>967</v>
      </c>
      <c r="F11" s="1102">
        <v>189000</v>
      </c>
      <c r="G11" s="1103">
        <v>1927.82</v>
      </c>
      <c r="H11" s="1215">
        <v>4.97</v>
      </c>
    </row>
    <row r="12" spans="1:8">
      <c r="A12" s="1216"/>
      <c r="B12" s="1108">
        <v>8.1500000000000003E-2</v>
      </c>
      <c r="C12" s="1102" t="s">
        <v>738</v>
      </c>
      <c r="D12" s="1102" t="s">
        <v>1526</v>
      </c>
      <c r="E12" s="1102" t="s">
        <v>599</v>
      </c>
      <c r="F12" s="1102">
        <v>50</v>
      </c>
      <c r="G12" s="1103">
        <v>493.74</v>
      </c>
      <c r="H12" s="1215">
        <v>1.27</v>
      </c>
    </row>
    <row r="13" spans="1:8">
      <c r="A13" s="1216"/>
      <c r="B13" s="1108">
        <v>8.2900000000000001E-2</v>
      </c>
      <c r="C13" s="1102" t="s">
        <v>616</v>
      </c>
      <c r="D13" s="1102" t="s">
        <v>749</v>
      </c>
      <c r="E13" s="1102" t="s">
        <v>554</v>
      </c>
      <c r="F13" s="1102">
        <v>15</v>
      </c>
      <c r="G13" s="1103">
        <v>148.05000000000001</v>
      </c>
      <c r="H13" s="1215">
        <v>0.38</v>
      </c>
    </row>
    <row r="14" spans="1:8" ht="9.75" thickBot="1">
      <c r="A14" s="1216"/>
      <c r="B14" s="1102"/>
      <c r="C14" s="1102"/>
      <c r="D14" s="1102"/>
      <c r="E14" s="1109" t="s">
        <v>536</v>
      </c>
      <c r="F14" s="1102"/>
      <c r="G14" s="1110">
        <v>22278.22</v>
      </c>
      <c r="H14" s="1217">
        <v>57.44</v>
      </c>
    </row>
    <row r="15" spans="1:8" ht="15.75" thickTop="1">
      <c r="A15" s="1216"/>
      <c r="B15" s="1269" t="s">
        <v>551</v>
      </c>
      <c r="C15" s="1265"/>
      <c r="D15" s="1102"/>
      <c r="E15" s="1102"/>
      <c r="F15" s="1102"/>
      <c r="G15" s="1103"/>
      <c r="H15" s="1215"/>
    </row>
    <row r="16" spans="1:8">
      <c r="A16" s="1216"/>
      <c r="B16" s="1108">
        <v>0.06</v>
      </c>
      <c r="C16" s="1102" t="s">
        <v>1527</v>
      </c>
      <c r="D16" s="1102" t="s">
        <v>1528</v>
      </c>
      <c r="E16" s="1102" t="s">
        <v>1529</v>
      </c>
      <c r="F16" s="1102">
        <v>550</v>
      </c>
      <c r="G16" s="1103">
        <v>5673.75</v>
      </c>
      <c r="H16" s="1215">
        <v>14.63</v>
      </c>
    </row>
    <row r="17" spans="1:8">
      <c r="A17" s="1216"/>
      <c r="B17" s="1106" t="s">
        <v>621</v>
      </c>
      <c r="C17" s="1102" t="s">
        <v>655</v>
      </c>
      <c r="D17" s="1102" t="s">
        <v>656</v>
      </c>
      <c r="E17" s="1102" t="s">
        <v>585</v>
      </c>
      <c r="F17" s="1102">
        <v>700</v>
      </c>
      <c r="G17" s="1103">
        <v>5608.13</v>
      </c>
      <c r="H17" s="1215">
        <v>14.46</v>
      </c>
    </row>
    <row r="18" spans="1:8">
      <c r="A18" s="1216"/>
      <c r="B18" s="1108">
        <v>0.10299999999999999</v>
      </c>
      <c r="C18" s="1102" t="s">
        <v>975</v>
      </c>
      <c r="D18" s="1102" t="s">
        <v>976</v>
      </c>
      <c r="E18" s="1102" t="s">
        <v>550</v>
      </c>
      <c r="F18" s="1102">
        <v>250</v>
      </c>
      <c r="G18" s="1103">
        <v>2516.41</v>
      </c>
      <c r="H18" s="1215">
        <v>6.49</v>
      </c>
    </row>
    <row r="19" spans="1:8" ht="9.75" thickBot="1">
      <c r="A19" s="1216"/>
      <c r="B19" s="1102"/>
      <c r="C19" s="1102"/>
      <c r="D19" s="1102"/>
      <c r="E19" s="1109" t="s">
        <v>536</v>
      </c>
      <c r="F19" s="1102"/>
      <c r="G19" s="1110">
        <v>13798.29</v>
      </c>
      <c r="H19" s="1217">
        <v>35.58</v>
      </c>
    </row>
    <row r="20" spans="1:8" ht="9.75" thickTop="1">
      <c r="A20" s="1216"/>
      <c r="B20" s="1102"/>
      <c r="C20" s="1102"/>
      <c r="D20" s="1102"/>
      <c r="E20" s="1102"/>
      <c r="F20" s="1102"/>
      <c r="G20" s="1103"/>
      <c r="H20" s="1215"/>
    </row>
    <row r="21" spans="1:8" ht="15">
      <c r="A21" s="1268" t="s">
        <v>682</v>
      </c>
      <c r="B21" s="1265"/>
      <c r="C21" s="1265"/>
      <c r="D21" s="1102"/>
      <c r="E21" s="1102"/>
      <c r="F21" s="1102"/>
      <c r="G21" s="1103"/>
      <c r="H21" s="1215"/>
    </row>
    <row r="22" spans="1:8" ht="15">
      <c r="A22" s="1216"/>
      <c r="B22" s="1264" t="s">
        <v>683</v>
      </c>
      <c r="C22" s="1265"/>
      <c r="D22" s="1102"/>
      <c r="E22" s="1102"/>
      <c r="F22" s="1102"/>
      <c r="G22" s="1103"/>
      <c r="H22" s="1215"/>
    </row>
    <row r="23" spans="1:8">
      <c r="A23" s="1216"/>
      <c r="B23" s="1106" t="s">
        <v>684</v>
      </c>
      <c r="C23" s="1102" t="s">
        <v>690</v>
      </c>
      <c r="D23" s="1102" t="s">
        <v>1530</v>
      </c>
      <c r="E23" s="1102" t="s">
        <v>698</v>
      </c>
      <c r="F23" s="1102">
        <v>2000</v>
      </c>
      <c r="G23" s="1103">
        <v>1998.36</v>
      </c>
      <c r="H23" s="1215">
        <v>5.1499999999999995</v>
      </c>
    </row>
    <row r="24" spans="1:8" ht="9.75" thickBot="1">
      <c r="A24" s="1216"/>
      <c r="B24" s="1102"/>
      <c r="C24" s="1102"/>
      <c r="D24" s="1102"/>
      <c r="E24" s="1109" t="s">
        <v>536</v>
      </c>
      <c r="F24" s="1102"/>
      <c r="G24" s="1110">
        <v>1998.36</v>
      </c>
      <c r="H24" s="1217">
        <v>5.15</v>
      </c>
    </row>
    <row r="25" spans="1:8" ht="9.75" thickTop="1">
      <c r="A25" s="1216"/>
      <c r="B25" s="1102"/>
      <c r="C25" s="1102"/>
      <c r="D25" s="1102"/>
      <c r="E25" s="1102"/>
      <c r="F25" s="1102"/>
      <c r="G25" s="1103"/>
      <c r="H25" s="1215"/>
    </row>
    <row r="26" spans="1:8">
      <c r="A26" s="1216"/>
      <c r="B26" s="1106" t="s">
        <v>161</v>
      </c>
      <c r="C26" s="1102" t="s">
        <v>721</v>
      </c>
      <c r="D26" s="1102"/>
      <c r="E26" s="1102" t="s">
        <v>161</v>
      </c>
      <c r="F26" s="1102"/>
      <c r="G26" s="1103">
        <v>399.89</v>
      </c>
      <c r="H26" s="1215">
        <v>1.03</v>
      </c>
    </row>
    <row r="27" spans="1:8" ht="9.75" thickBot="1">
      <c r="A27" s="1216"/>
      <c r="B27" s="1102"/>
      <c r="C27" s="1102"/>
      <c r="D27" s="1102"/>
      <c r="E27" s="1109" t="s">
        <v>536</v>
      </c>
      <c r="F27" s="1102"/>
      <c r="G27" s="1110">
        <v>399.89</v>
      </c>
      <c r="H27" s="1217">
        <v>1.03</v>
      </c>
    </row>
    <row r="28" spans="1:8" ht="9.75" thickTop="1">
      <c r="A28" s="1216"/>
      <c r="B28" s="1102"/>
      <c r="C28" s="1102"/>
      <c r="D28" s="1102"/>
      <c r="E28" s="1102"/>
      <c r="F28" s="1102"/>
      <c r="G28" s="1103"/>
      <c r="H28" s="1215"/>
    </row>
    <row r="29" spans="1:8">
      <c r="A29" s="1218" t="s">
        <v>565</v>
      </c>
      <c r="B29" s="1102"/>
      <c r="C29" s="1102"/>
      <c r="D29" s="1102"/>
      <c r="E29" s="1102"/>
      <c r="F29" s="1102"/>
      <c r="G29" s="1113">
        <v>311.81</v>
      </c>
      <c r="H29" s="1219">
        <v>0.8</v>
      </c>
    </row>
    <row r="30" spans="1:8">
      <c r="A30" s="1216"/>
      <c r="B30" s="1102"/>
      <c r="C30" s="1102"/>
      <c r="D30" s="1102"/>
      <c r="E30" s="1102"/>
      <c r="F30" s="1102"/>
      <c r="G30" s="1103"/>
      <c r="H30" s="1215"/>
    </row>
    <row r="31" spans="1:8" ht="9.75" thickBot="1">
      <c r="A31" s="1216"/>
      <c r="B31" s="1102"/>
      <c r="C31" s="1102"/>
      <c r="D31" s="1102"/>
      <c r="E31" s="1109" t="s">
        <v>566</v>
      </c>
      <c r="F31" s="1102"/>
      <c r="G31" s="1110">
        <v>38786.57</v>
      </c>
      <c r="H31" s="1217">
        <v>100</v>
      </c>
    </row>
    <row r="32" spans="1:8" ht="9.75" thickTop="1">
      <c r="A32" s="1216"/>
      <c r="B32" s="1102"/>
      <c r="C32" s="1102"/>
      <c r="D32" s="1102"/>
      <c r="E32" s="1102"/>
      <c r="F32" s="1102"/>
      <c r="G32" s="1103"/>
      <c r="H32" s="1215"/>
    </row>
    <row r="33" spans="1:8">
      <c r="A33" s="1220" t="s">
        <v>567</v>
      </c>
      <c r="B33" s="1102"/>
      <c r="C33" s="1102"/>
      <c r="D33" s="1102"/>
      <c r="E33" s="1102"/>
      <c r="F33" s="1102"/>
      <c r="G33" s="1103"/>
      <c r="H33" s="1215"/>
    </row>
    <row r="34" spans="1:8">
      <c r="A34" s="1216">
        <v>1</v>
      </c>
      <c r="B34" s="1102" t="s">
        <v>1294</v>
      </c>
      <c r="C34" s="1102"/>
      <c r="D34" s="1102"/>
      <c r="E34" s="1102"/>
      <c r="F34" s="1102"/>
      <c r="G34" s="1103"/>
      <c r="H34" s="1215"/>
    </row>
    <row r="35" spans="1:8">
      <c r="A35" s="1216"/>
      <c r="B35" s="1102"/>
      <c r="C35" s="1102"/>
      <c r="D35" s="1102"/>
      <c r="E35" s="1102"/>
      <c r="F35" s="1102"/>
      <c r="G35" s="1103"/>
      <c r="H35" s="1215"/>
    </row>
    <row r="36" spans="1:8">
      <c r="A36" s="1105">
        <v>2</v>
      </c>
      <c r="B36" s="1102" t="s">
        <v>477</v>
      </c>
      <c r="C36" s="1102"/>
      <c r="D36" s="1102"/>
      <c r="E36" s="1102"/>
      <c r="F36" s="1102"/>
      <c r="G36" s="1103"/>
      <c r="H36" s="1215"/>
    </row>
    <row r="37" spans="1:8">
      <c r="A37" s="1216"/>
      <c r="B37" s="1102"/>
      <c r="C37" s="1102"/>
      <c r="D37" s="1102"/>
      <c r="E37" s="1102"/>
      <c r="F37" s="1102"/>
      <c r="G37" s="1103"/>
      <c r="H37" s="1215"/>
    </row>
    <row r="38" spans="1:8">
      <c r="A38" s="1216">
        <v>3</v>
      </c>
      <c r="B38" s="1102" t="s">
        <v>570</v>
      </c>
      <c r="C38" s="1102"/>
      <c r="D38" s="1102"/>
      <c r="E38" s="1102"/>
      <c r="F38" s="1102"/>
      <c r="G38" s="1103"/>
      <c r="H38" s="1215"/>
    </row>
    <row r="39" spans="1:8">
      <c r="A39" s="1216"/>
      <c r="B39" s="1102" t="s">
        <v>722</v>
      </c>
      <c r="C39" s="1102"/>
      <c r="D39" s="1102"/>
      <c r="E39" s="1102"/>
      <c r="F39" s="1102"/>
      <c r="G39" s="1103"/>
      <c r="H39" s="1215"/>
    </row>
    <row r="40" spans="1:8">
      <c r="A40" s="1221"/>
      <c r="B40" s="1222" t="s">
        <v>572</v>
      </c>
      <c r="C40" s="1222"/>
      <c r="D40" s="1222"/>
      <c r="E40" s="1222"/>
      <c r="F40" s="1222"/>
      <c r="G40" s="1223"/>
      <c r="H40" s="1224"/>
    </row>
  </sheetData>
  <mergeCells count="7">
    <mergeCell ref="B22:C22"/>
    <mergeCell ref="A2:C2"/>
    <mergeCell ref="A3:C3"/>
    <mergeCell ref="B4:C4"/>
    <mergeCell ref="B5:C5"/>
    <mergeCell ref="B15:C15"/>
    <mergeCell ref="A21:C21"/>
  </mergeCells>
  <phoneticPr fontId="0" type="noConversion"/>
  <pageMargins left="0.7" right="0.7" top="0.75" bottom="0.75" header="0.3" footer="0.3"/>
  <pageSetup paperSize="9" scale="93" orientation="portrait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22"/>
  <sheetViews>
    <sheetView zoomScaleNormal="100" workbookViewId="0">
      <selection activeCell="A18" sqref="A18:D18"/>
    </sheetView>
  </sheetViews>
  <sheetFormatPr defaultRowHeight="9"/>
  <cols>
    <col min="1" max="1" width="2.7109375" style="1097" customWidth="1"/>
    <col min="2" max="2" width="4.7109375" style="1097" customWidth="1"/>
    <col min="3" max="3" width="40.7109375" style="1097" customWidth="1"/>
    <col min="4" max="4" width="10" style="1097" bestFit="1" customWidth="1"/>
    <col min="5" max="5" width="9.140625" style="1097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>
      <c r="A1" s="1209"/>
      <c r="B1" s="1210"/>
      <c r="C1" s="1211" t="s">
        <v>1517</v>
      </c>
      <c r="D1" s="1210"/>
      <c r="E1" s="1210"/>
      <c r="F1" s="1210"/>
      <c r="G1" s="1212"/>
      <c r="H1" s="1213"/>
    </row>
    <row r="2" spans="1:8" ht="37.5">
      <c r="A2" s="1266" t="s">
        <v>153</v>
      </c>
      <c r="B2" s="1267"/>
      <c r="C2" s="1267"/>
      <c r="D2" s="1098" t="s">
        <v>154</v>
      </c>
      <c r="E2" s="1099" t="s">
        <v>580</v>
      </c>
      <c r="F2" s="1099" t="s">
        <v>156</v>
      </c>
      <c r="G2" s="1100" t="s">
        <v>157</v>
      </c>
      <c r="H2" s="1214" t="s">
        <v>158</v>
      </c>
    </row>
    <row r="3" spans="1:8" ht="15">
      <c r="A3" s="1268" t="s">
        <v>682</v>
      </c>
      <c r="B3" s="1265"/>
      <c r="C3" s="1265"/>
      <c r="D3" s="1102"/>
      <c r="E3" s="1102"/>
      <c r="F3" s="1102"/>
      <c r="G3" s="1103"/>
      <c r="H3" s="1215"/>
    </row>
    <row r="4" spans="1:8" ht="15">
      <c r="A4" s="1216"/>
      <c r="B4" s="1264" t="s">
        <v>683</v>
      </c>
      <c r="C4" s="1265"/>
      <c r="D4" s="1102"/>
      <c r="E4" s="1102"/>
      <c r="F4" s="1102"/>
      <c r="G4" s="1103"/>
      <c r="H4" s="1215"/>
    </row>
    <row r="5" spans="1:8">
      <c r="A5" s="1216"/>
      <c r="B5" s="1106" t="s">
        <v>684</v>
      </c>
      <c r="C5" s="1102" t="s">
        <v>760</v>
      </c>
      <c r="D5" s="1102" t="s">
        <v>761</v>
      </c>
      <c r="E5" s="1102" t="s">
        <v>687</v>
      </c>
      <c r="F5" s="1102">
        <v>900</v>
      </c>
      <c r="G5" s="1103">
        <v>846.09</v>
      </c>
      <c r="H5" s="1215">
        <v>27.85</v>
      </c>
    </row>
    <row r="6" spans="1:8">
      <c r="A6" s="1216"/>
      <c r="B6" s="1106" t="s">
        <v>684</v>
      </c>
      <c r="C6" s="1102" t="s">
        <v>762</v>
      </c>
      <c r="D6" s="1102" t="s">
        <v>763</v>
      </c>
      <c r="E6" s="1102" t="s">
        <v>687</v>
      </c>
      <c r="F6" s="1102">
        <v>900</v>
      </c>
      <c r="G6" s="1103">
        <v>846.01</v>
      </c>
      <c r="H6" s="1215">
        <v>27.839999999999996</v>
      </c>
    </row>
    <row r="7" spans="1:8">
      <c r="A7" s="1216"/>
      <c r="B7" s="1106" t="s">
        <v>684</v>
      </c>
      <c r="C7" s="1102" t="s">
        <v>688</v>
      </c>
      <c r="D7" s="1102" t="s">
        <v>771</v>
      </c>
      <c r="E7" s="1102" t="s">
        <v>687</v>
      </c>
      <c r="F7" s="1102">
        <v>750</v>
      </c>
      <c r="G7" s="1103">
        <v>704.79</v>
      </c>
      <c r="H7" s="1215">
        <v>23.200000000000003</v>
      </c>
    </row>
    <row r="8" spans="1:8">
      <c r="A8" s="1216"/>
      <c r="B8" s="1106" t="s">
        <v>694</v>
      </c>
      <c r="C8" s="1102" t="s">
        <v>185</v>
      </c>
      <c r="D8" s="1102" t="s">
        <v>1137</v>
      </c>
      <c r="E8" s="1102" t="s">
        <v>698</v>
      </c>
      <c r="F8" s="1102">
        <v>120</v>
      </c>
      <c r="G8" s="1103">
        <v>564.69000000000005</v>
      </c>
      <c r="H8" s="1215">
        <v>18.579999999999998</v>
      </c>
    </row>
    <row r="9" spans="1:8" ht="9.75" thickBot="1">
      <c r="A9" s="1216"/>
      <c r="B9" s="1102"/>
      <c r="C9" s="1102"/>
      <c r="D9" s="1102"/>
      <c r="E9" s="1109" t="s">
        <v>536</v>
      </c>
      <c r="F9" s="1102"/>
      <c r="G9" s="1110">
        <v>2961.58</v>
      </c>
      <c r="H9" s="1217">
        <v>97.47</v>
      </c>
    </row>
    <row r="10" spans="1:8" ht="9.75" thickTop="1">
      <c r="A10" s="1216"/>
      <c r="B10" s="1102"/>
      <c r="C10" s="1102"/>
      <c r="D10" s="1102"/>
      <c r="E10" s="1102"/>
      <c r="F10" s="1102"/>
      <c r="G10" s="1103"/>
      <c r="H10" s="1215"/>
    </row>
    <row r="11" spans="1:8">
      <c r="A11" s="1218" t="s">
        <v>565</v>
      </c>
      <c r="B11" s="1102"/>
      <c r="C11" s="1102"/>
      <c r="D11" s="1102"/>
      <c r="E11" s="1102"/>
      <c r="F11" s="1102"/>
      <c r="G11" s="1113">
        <v>76.900000000000006</v>
      </c>
      <c r="H11" s="1219">
        <v>2.5299999999999998</v>
      </c>
    </row>
    <row r="12" spans="1:8">
      <c r="A12" s="1216"/>
      <c r="B12" s="1102"/>
      <c r="C12" s="1102"/>
      <c r="D12" s="1102"/>
      <c r="E12" s="1102"/>
      <c r="F12" s="1102"/>
      <c r="G12" s="1103"/>
      <c r="H12" s="1215"/>
    </row>
    <row r="13" spans="1:8" ht="9.75" thickBot="1">
      <c r="A13" s="1216"/>
      <c r="B13" s="1102"/>
      <c r="C13" s="1102"/>
      <c r="D13" s="1102"/>
      <c r="E13" s="1109" t="s">
        <v>566</v>
      </c>
      <c r="F13" s="1102"/>
      <c r="G13" s="1110">
        <v>3038.48</v>
      </c>
      <c r="H13" s="1217">
        <v>100</v>
      </c>
    </row>
    <row r="14" spans="1:8" ht="9.75" thickTop="1">
      <c r="A14" s="1216"/>
      <c r="B14" s="1102"/>
      <c r="C14" s="1102"/>
      <c r="D14" s="1102"/>
      <c r="E14" s="1102"/>
      <c r="F14" s="1102"/>
      <c r="G14" s="1103"/>
      <c r="H14" s="1215"/>
    </row>
    <row r="15" spans="1:8">
      <c r="A15" s="1220" t="s">
        <v>567</v>
      </c>
      <c r="B15" s="1102"/>
      <c r="C15" s="1102"/>
      <c r="D15" s="1102"/>
      <c r="E15" s="1102"/>
      <c r="F15" s="1102"/>
      <c r="G15" s="1103"/>
      <c r="H15" s="1215"/>
    </row>
    <row r="16" spans="1:8">
      <c r="A16" s="1216">
        <v>1</v>
      </c>
      <c r="B16" s="1102" t="s">
        <v>1518</v>
      </c>
      <c r="C16" s="1102"/>
      <c r="D16" s="1102"/>
      <c r="E16" s="1102"/>
      <c r="F16" s="1102"/>
      <c r="G16" s="1103"/>
      <c r="H16" s="1215"/>
    </row>
    <row r="17" spans="1:8">
      <c r="A17" s="1216"/>
      <c r="B17" s="1102"/>
      <c r="C17" s="1102"/>
      <c r="D17" s="1102"/>
      <c r="E17" s="1102"/>
      <c r="F17" s="1102"/>
      <c r="G17" s="1103"/>
      <c r="H17" s="1215"/>
    </row>
    <row r="18" spans="1:8">
      <c r="A18" s="1105">
        <v>2</v>
      </c>
      <c r="B18" s="1102" t="s">
        <v>477</v>
      </c>
      <c r="C18" s="1102"/>
      <c r="D18" s="1102"/>
      <c r="E18" s="1102"/>
      <c r="F18" s="1102"/>
      <c r="G18" s="1103"/>
      <c r="H18" s="1215"/>
    </row>
    <row r="19" spans="1:8">
      <c r="A19" s="1216"/>
      <c r="B19" s="1102"/>
      <c r="C19" s="1102"/>
      <c r="D19" s="1102"/>
      <c r="E19" s="1102"/>
      <c r="F19" s="1102"/>
      <c r="G19" s="1103"/>
      <c r="H19" s="1215"/>
    </row>
    <row r="20" spans="1:8">
      <c r="A20" s="1216">
        <v>3</v>
      </c>
      <c r="B20" s="1102" t="s">
        <v>570</v>
      </c>
      <c r="C20" s="1102"/>
      <c r="D20" s="1102"/>
      <c r="E20" s="1102"/>
      <c r="F20" s="1102"/>
      <c r="G20" s="1103"/>
      <c r="H20" s="1215"/>
    </row>
    <row r="21" spans="1:8">
      <c r="A21" s="1216"/>
      <c r="B21" s="1102" t="s">
        <v>722</v>
      </c>
      <c r="C21" s="1102"/>
      <c r="D21" s="1102"/>
      <c r="E21" s="1102"/>
      <c r="F21" s="1102"/>
      <c r="G21" s="1103"/>
      <c r="H21" s="1215"/>
    </row>
    <row r="22" spans="1:8">
      <c r="A22" s="1221"/>
      <c r="B22" s="1222" t="s">
        <v>572</v>
      </c>
      <c r="C22" s="1222"/>
      <c r="D22" s="1222"/>
      <c r="E22" s="1222"/>
      <c r="F22" s="1222"/>
      <c r="G22" s="1223"/>
      <c r="H22" s="1224"/>
    </row>
  </sheetData>
  <mergeCells count="3">
    <mergeCell ref="A2:C2"/>
    <mergeCell ref="A3:C3"/>
    <mergeCell ref="B4:C4"/>
  </mergeCells>
  <phoneticPr fontId="0" type="noConversion"/>
  <pageMargins left="0.7" right="0.7" top="0.75" bottom="0.75" header="0.3" footer="0.3"/>
  <pageSetup paperSize="9" scale="94" orientation="portrait" verticalDpi="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2"/>
  <sheetViews>
    <sheetView zoomScaleNormal="100" workbookViewId="0">
      <selection activeCell="A18" sqref="A18:D18"/>
    </sheetView>
  </sheetViews>
  <sheetFormatPr defaultRowHeight="9"/>
  <cols>
    <col min="1" max="1" width="2.7109375" style="1097" customWidth="1"/>
    <col min="2" max="2" width="4.7109375" style="1097" customWidth="1"/>
    <col min="3" max="3" width="40.7109375" style="1097" customWidth="1"/>
    <col min="4" max="4" width="10" style="1097" bestFit="1" customWidth="1"/>
    <col min="5" max="5" width="9.140625" style="1097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>
      <c r="A1" s="1209"/>
      <c r="B1" s="1210"/>
      <c r="C1" s="1211" t="s">
        <v>1515</v>
      </c>
      <c r="D1" s="1210"/>
      <c r="E1" s="1210"/>
      <c r="F1" s="1210"/>
      <c r="G1" s="1212"/>
      <c r="H1" s="1213"/>
    </row>
    <row r="2" spans="1:8" ht="37.5">
      <c r="A2" s="1266" t="s">
        <v>153</v>
      </c>
      <c r="B2" s="1267"/>
      <c r="C2" s="1267"/>
      <c r="D2" s="1098" t="s">
        <v>154</v>
      </c>
      <c r="E2" s="1099" t="s">
        <v>580</v>
      </c>
      <c r="F2" s="1099" t="s">
        <v>156</v>
      </c>
      <c r="G2" s="1100" t="s">
        <v>157</v>
      </c>
      <c r="H2" s="1214" t="s">
        <v>158</v>
      </c>
    </row>
    <row r="3" spans="1:8" ht="15">
      <c r="A3" s="1268" t="s">
        <v>682</v>
      </c>
      <c r="B3" s="1265"/>
      <c r="C3" s="1265"/>
      <c r="D3" s="1102"/>
      <c r="E3" s="1102"/>
      <c r="F3" s="1102"/>
      <c r="G3" s="1103"/>
      <c r="H3" s="1215"/>
    </row>
    <row r="4" spans="1:8" ht="15">
      <c r="A4" s="1216"/>
      <c r="B4" s="1264" t="s">
        <v>683</v>
      </c>
      <c r="C4" s="1265"/>
      <c r="D4" s="1102"/>
      <c r="E4" s="1102"/>
      <c r="F4" s="1102"/>
      <c r="G4" s="1103"/>
      <c r="H4" s="1215"/>
    </row>
    <row r="5" spans="1:8">
      <c r="A5" s="1216"/>
      <c r="B5" s="1106" t="s">
        <v>684</v>
      </c>
      <c r="C5" s="1102" t="s">
        <v>765</v>
      </c>
      <c r="D5" s="1102" t="s">
        <v>766</v>
      </c>
      <c r="E5" s="1102" t="s">
        <v>687</v>
      </c>
      <c r="F5" s="1102">
        <v>800</v>
      </c>
      <c r="G5" s="1103">
        <v>753.08</v>
      </c>
      <c r="H5" s="1215">
        <v>28.4</v>
      </c>
    </row>
    <row r="6" spans="1:8">
      <c r="A6" s="1216"/>
      <c r="B6" s="1106" t="s">
        <v>684</v>
      </c>
      <c r="C6" s="1102" t="s">
        <v>762</v>
      </c>
      <c r="D6" s="1102" t="s">
        <v>764</v>
      </c>
      <c r="E6" s="1102" t="s">
        <v>687</v>
      </c>
      <c r="F6" s="1102">
        <v>800</v>
      </c>
      <c r="G6" s="1103">
        <v>752.72</v>
      </c>
      <c r="H6" s="1215">
        <v>28.389999999999997</v>
      </c>
    </row>
    <row r="7" spans="1:8">
      <c r="A7" s="1216"/>
      <c r="B7" s="1106" t="s">
        <v>684</v>
      </c>
      <c r="C7" s="1102" t="s">
        <v>511</v>
      </c>
      <c r="D7" s="1102" t="s">
        <v>1516</v>
      </c>
      <c r="E7" s="1102" t="s">
        <v>687</v>
      </c>
      <c r="F7" s="1102">
        <v>700</v>
      </c>
      <c r="G7" s="1103">
        <v>658.12</v>
      </c>
      <c r="H7" s="1215">
        <v>24.82</v>
      </c>
    </row>
    <row r="8" spans="1:8">
      <c r="A8" s="1216"/>
      <c r="B8" s="1106" t="s">
        <v>694</v>
      </c>
      <c r="C8" s="1102" t="s">
        <v>185</v>
      </c>
      <c r="D8" s="1102" t="s">
        <v>1137</v>
      </c>
      <c r="E8" s="1102" t="s">
        <v>698</v>
      </c>
      <c r="F8" s="1102">
        <v>100</v>
      </c>
      <c r="G8" s="1103">
        <v>470.58</v>
      </c>
      <c r="H8" s="1215">
        <v>17.75</v>
      </c>
    </row>
    <row r="9" spans="1:8" ht="9.75" thickBot="1">
      <c r="A9" s="1216"/>
      <c r="B9" s="1102"/>
      <c r="C9" s="1102"/>
      <c r="D9" s="1102"/>
      <c r="E9" s="1109" t="s">
        <v>536</v>
      </c>
      <c r="F9" s="1102"/>
      <c r="G9" s="1110">
        <v>2634.5</v>
      </c>
      <c r="H9" s="1217">
        <v>99.36</v>
      </c>
    </row>
    <row r="10" spans="1:8" ht="9.75" thickTop="1">
      <c r="A10" s="1216"/>
      <c r="B10" s="1102"/>
      <c r="C10" s="1102"/>
      <c r="D10" s="1102"/>
      <c r="E10" s="1102"/>
      <c r="F10" s="1102"/>
      <c r="G10" s="1103"/>
      <c r="H10" s="1215"/>
    </row>
    <row r="11" spans="1:8">
      <c r="A11" s="1218" t="s">
        <v>565</v>
      </c>
      <c r="B11" s="1102"/>
      <c r="C11" s="1102"/>
      <c r="D11" s="1102"/>
      <c r="E11" s="1102"/>
      <c r="F11" s="1102"/>
      <c r="G11" s="1113">
        <v>16.96</v>
      </c>
      <c r="H11" s="1219">
        <v>0.64</v>
      </c>
    </row>
    <row r="12" spans="1:8">
      <c r="A12" s="1216"/>
      <c r="B12" s="1102"/>
      <c r="C12" s="1102"/>
      <c r="D12" s="1102"/>
      <c r="E12" s="1102"/>
      <c r="F12" s="1102"/>
      <c r="G12" s="1103"/>
      <c r="H12" s="1215"/>
    </row>
    <row r="13" spans="1:8" ht="9.75" thickBot="1">
      <c r="A13" s="1216"/>
      <c r="B13" s="1102"/>
      <c r="C13" s="1102"/>
      <c r="D13" s="1102"/>
      <c r="E13" s="1109" t="s">
        <v>566</v>
      </c>
      <c r="F13" s="1102"/>
      <c r="G13" s="1110">
        <v>2651.46</v>
      </c>
      <c r="H13" s="1217">
        <v>100</v>
      </c>
    </row>
    <row r="14" spans="1:8" ht="9.75" thickTop="1">
      <c r="A14" s="1216"/>
      <c r="B14" s="1102"/>
      <c r="C14" s="1102"/>
      <c r="D14" s="1102"/>
      <c r="E14" s="1102"/>
      <c r="F14" s="1102"/>
      <c r="G14" s="1103"/>
      <c r="H14" s="1215"/>
    </row>
    <row r="15" spans="1:8">
      <c r="A15" s="1220" t="s">
        <v>567</v>
      </c>
      <c r="B15" s="1102"/>
      <c r="C15" s="1102"/>
      <c r="D15" s="1102"/>
      <c r="E15" s="1102"/>
      <c r="F15" s="1102"/>
      <c r="G15" s="1103"/>
      <c r="H15" s="1215"/>
    </row>
    <row r="16" spans="1:8">
      <c r="A16" s="1216">
        <v>1</v>
      </c>
      <c r="B16" s="1102" t="s">
        <v>1156</v>
      </c>
      <c r="C16" s="1102"/>
      <c r="D16" s="1102"/>
      <c r="E16" s="1102"/>
      <c r="F16" s="1102"/>
      <c r="G16" s="1103"/>
      <c r="H16" s="1215"/>
    </row>
    <row r="17" spans="1:8">
      <c r="A17" s="1216"/>
      <c r="B17" s="1102"/>
      <c r="C17" s="1102"/>
      <c r="D17" s="1102"/>
      <c r="E17" s="1102"/>
      <c r="F17" s="1102"/>
      <c r="G17" s="1103"/>
      <c r="H17" s="1215"/>
    </row>
    <row r="18" spans="1:8">
      <c r="A18" s="1105">
        <v>2</v>
      </c>
      <c r="B18" s="1102" t="s">
        <v>477</v>
      </c>
      <c r="C18" s="1102"/>
      <c r="D18" s="1102"/>
      <c r="E18" s="1102"/>
      <c r="F18" s="1102"/>
      <c r="G18" s="1103"/>
      <c r="H18" s="1215"/>
    </row>
    <row r="19" spans="1:8">
      <c r="A19" s="1216"/>
      <c r="B19" s="1102"/>
      <c r="C19" s="1102"/>
      <c r="D19" s="1102"/>
      <c r="E19" s="1102"/>
      <c r="F19" s="1102"/>
      <c r="G19" s="1103"/>
      <c r="H19" s="1215"/>
    </row>
    <row r="20" spans="1:8">
      <c r="A20" s="1216">
        <v>3</v>
      </c>
      <c r="B20" s="1102" t="s">
        <v>570</v>
      </c>
      <c r="C20" s="1102"/>
      <c r="D20" s="1102"/>
      <c r="E20" s="1102"/>
      <c r="F20" s="1102"/>
      <c r="G20" s="1103"/>
      <c r="H20" s="1215"/>
    </row>
    <row r="21" spans="1:8">
      <c r="A21" s="1216"/>
      <c r="B21" s="1102" t="s">
        <v>722</v>
      </c>
      <c r="C21" s="1102"/>
      <c r="D21" s="1102"/>
      <c r="E21" s="1102"/>
      <c r="F21" s="1102"/>
      <c r="G21" s="1103"/>
      <c r="H21" s="1215"/>
    </row>
    <row r="22" spans="1:8">
      <c r="A22" s="1221"/>
      <c r="B22" s="1222" t="s">
        <v>572</v>
      </c>
      <c r="C22" s="1222"/>
      <c r="D22" s="1222"/>
      <c r="E22" s="1222"/>
      <c r="F22" s="1222"/>
      <c r="G22" s="1223"/>
      <c r="H22" s="1224"/>
    </row>
  </sheetData>
  <mergeCells count="3">
    <mergeCell ref="A2:C2"/>
    <mergeCell ref="A3:C3"/>
    <mergeCell ref="B4:C4"/>
  </mergeCells>
  <phoneticPr fontId="0" type="noConversion"/>
  <pageMargins left="0.7" right="0.7" top="0.75" bottom="0.75" header="0.3" footer="0.3"/>
  <pageSetup paperSize="9" scale="94" orientation="portrait" verticalDpi="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38"/>
  <sheetViews>
    <sheetView topLeftCell="A7" zoomScaleNormal="100" workbookViewId="0">
      <selection activeCell="A34" sqref="A34:D34"/>
    </sheetView>
  </sheetViews>
  <sheetFormatPr defaultRowHeight="9"/>
  <cols>
    <col min="1" max="1" width="2.7109375" style="1097" customWidth="1"/>
    <col min="2" max="2" width="4.7109375" style="1097" customWidth="1"/>
    <col min="3" max="3" width="40.7109375" style="1097" customWidth="1"/>
    <col min="4" max="4" width="9.85546875" style="1097" bestFit="1" customWidth="1"/>
    <col min="5" max="5" width="11.7109375" style="1097" bestFit="1" customWidth="1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>
      <c r="A1" s="1092"/>
      <c r="B1" s="1093"/>
      <c r="C1" s="1094" t="s">
        <v>1500</v>
      </c>
      <c r="D1" s="1093"/>
      <c r="E1" s="1093"/>
      <c r="F1" s="1093"/>
      <c r="G1" s="1095"/>
      <c r="H1" s="1096"/>
    </row>
    <row r="2" spans="1:8" ht="37.5">
      <c r="A2" s="1266" t="s">
        <v>153</v>
      </c>
      <c r="B2" s="1267"/>
      <c r="C2" s="1267"/>
      <c r="D2" s="1098" t="s">
        <v>154</v>
      </c>
      <c r="E2" s="1099" t="s">
        <v>580</v>
      </c>
      <c r="F2" s="1099" t="s">
        <v>156</v>
      </c>
      <c r="G2" s="1100" t="s">
        <v>157</v>
      </c>
      <c r="H2" s="1101" t="s">
        <v>158</v>
      </c>
    </row>
    <row r="3" spans="1:8" ht="15">
      <c r="A3" s="1268" t="s">
        <v>537</v>
      </c>
      <c r="B3" s="1265"/>
      <c r="C3" s="1265"/>
      <c r="D3" s="1102"/>
      <c r="E3" s="1102"/>
      <c r="F3" s="1102"/>
      <c r="G3" s="1103"/>
      <c r="H3" s="1104"/>
    </row>
    <row r="4" spans="1:8" ht="15">
      <c r="A4" s="1105"/>
      <c r="B4" s="1264" t="s">
        <v>538</v>
      </c>
      <c r="C4" s="1265"/>
      <c r="D4" s="1102"/>
      <c r="E4" s="1102"/>
      <c r="F4" s="1102"/>
      <c r="G4" s="1103"/>
      <c r="H4" s="1104"/>
    </row>
    <row r="5" spans="1:8" ht="15">
      <c r="A5" s="1105"/>
      <c r="B5" s="1269" t="s">
        <v>160</v>
      </c>
      <c r="C5" s="1265"/>
      <c r="D5" s="1102"/>
      <c r="E5" s="1102"/>
      <c r="F5" s="1102"/>
      <c r="G5" s="1103"/>
      <c r="H5" s="1104"/>
    </row>
    <row r="6" spans="1:8">
      <c r="A6" s="1105"/>
      <c r="B6" s="1106" t="s">
        <v>621</v>
      </c>
      <c r="C6" s="1102" t="s">
        <v>1501</v>
      </c>
      <c r="D6" s="1102" t="s">
        <v>1502</v>
      </c>
      <c r="E6" s="1102" t="s">
        <v>544</v>
      </c>
      <c r="F6" s="1102">
        <v>500</v>
      </c>
      <c r="G6" s="1103">
        <v>5203.24</v>
      </c>
      <c r="H6" s="1104">
        <v>13.36</v>
      </c>
    </row>
    <row r="7" spans="1:8">
      <c r="A7" s="1105"/>
      <c r="B7" s="1106" t="s">
        <v>621</v>
      </c>
      <c r="C7" s="1102" t="s">
        <v>1503</v>
      </c>
      <c r="D7" s="1102" t="s">
        <v>1504</v>
      </c>
      <c r="E7" s="1102" t="s">
        <v>1505</v>
      </c>
      <c r="F7" s="1102">
        <v>500</v>
      </c>
      <c r="G7" s="1103">
        <v>5199.75</v>
      </c>
      <c r="H7" s="1104">
        <v>13.350000000000001</v>
      </c>
    </row>
    <row r="8" spans="1:8">
      <c r="A8" s="1105"/>
      <c r="B8" s="1108">
        <v>8.5800000000000001E-2</v>
      </c>
      <c r="C8" s="1102" t="s">
        <v>1506</v>
      </c>
      <c r="D8" s="1102" t="s">
        <v>1507</v>
      </c>
      <c r="E8" s="1102" t="s">
        <v>544</v>
      </c>
      <c r="F8" s="1102">
        <v>500</v>
      </c>
      <c r="G8" s="1103">
        <v>4888.3900000000003</v>
      </c>
      <c r="H8" s="1104">
        <v>12.55</v>
      </c>
    </row>
    <row r="9" spans="1:8">
      <c r="A9" s="1105"/>
      <c r="B9" s="1108">
        <v>0.1125</v>
      </c>
      <c r="C9" s="1102" t="s">
        <v>1111</v>
      </c>
      <c r="D9" s="1102" t="s">
        <v>1508</v>
      </c>
      <c r="E9" s="1102" t="s">
        <v>625</v>
      </c>
      <c r="F9" s="1102">
        <v>300</v>
      </c>
      <c r="G9" s="1103">
        <v>3015.91</v>
      </c>
      <c r="H9" s="1104">
        <v>7.7399999999999993</v>
      </c>
    </row>
    <row r="10" spans="1:8">
      <c r="A10" s="1105"/>
      <c r="B10" s="1108">
        <v>0.106</v>
      </c>
      <c r="C10" s="1102" t="s">
        <v>626</v>
      </c>
      <c r="D10" s="1102" t="s">
        <v>627</v>
      </c>
      <c r="E10" s="1102" t="s">
        <v>544</v>
      </c>
      <c r="F10" s="1102">
        <v>300000</v>
      </c>
      <c r="G10" s="1103">
        <v>3010.62</v>
      </c>
      <c r="H10" s="1104">
        <v>7.7299999999999995</v>
      </c>
    </row>
    <row r="11" spans="1:8">
      <c r="A11" s="1105"/>
      <c r="B11" s="1108">
        <v>0.10249999999999999</v>
      </c>
      <c r="C11" s="1102" t="s">
        <v>1509</v>
      </c>
      <c r="D11" s="1102" t="s">
        <v>1510</v>
      </c>
      <c r="E11" s="1102" t="s">
        <v>625</v>
      </c>
      <c r="F11" s="1102">
        <v>250</v>
      </c>
      <c r="G11" s="1103">
        <v>2505.7800000000002</v>
      </c>
      <c r="H11" s="1104">
        <v>6.43</v>
      </c>
    </row>
    <row r="12" spans="1:8">
      <c r="A12" s="1105"/>
      <c r="B12" s="1108">
        <v>0.111</v>
      </c>
      <c r="C12" s="1102" t="s">
        <v>1111</v>
      </c>
      <c r="D12" s="1102" t="s">
        <v>1511</v>
      </c>
      <c r="E12" s="1102" t="s">
        <v>1141</v>
      </c>
      <c r="F12" s="1102">
        <v>200</v>
      </c>
      <c r="G12" s="1103">
        <v>2015.74</v>
      </c>
      <c r="H12" s="1104">
        <v>5.18</v>
      </c>
    </row>
    <row r="13" spans="1:8">
      <c r="A13" s="1105"/>
      <c r="B13" s="1106" t="s">
        <v>621</v>
      </c>
      <c r="C13" s="1102" t="s">
        <v>623</v>
      </c>
      <c r="D13" s="1102" t="s">
        <v>1512</v>
      </c>
      <c r="E13" s="1102" t="s">
        <v>625</v>
      </c>
      <c r="F13" s="1102">
        <v>150</v>
      </c>
      <c r="G13" s="1103">
        <v>1544.64</v>
      </c>
      <c r="H13" s="1104">
        <v>3.9699999999999998</v>
      </c>
    </row>
    <row r="14" spans="1:8" ht="9.75" thickBot="1">
      <c r="A14" s="1105"/>
      <c r="B14" s="1102"/>
      <c r="C14" s="1102"/>
      <c r="D14" s="1102"/>
      <c r="E14" s="1109" t="s">
        <v>536</v>
      </c>
      <c r="F14" s="1102"/>
      <c r="G14" s="1110">
        <v>27384.07</v>
      </c>
      <c r="H14" s="1111">
        <v>70.31</v>
      </c>
    </row>
    <row r="15" spans="1:8" ht="15.75" thickTop="1">
      <c r="A15" s="1105"/>
      <c r="B15" s="1269" t="s">
        <v>551</v>
      </c>
      <c r="C15" s="1265"/>
      <c r="D15" s="1102"/>
      <c r="E15" s="1102"/>
      <c r="F15" s="1102"/>
      <c r="G15" s="1103"/>
      <c r="H15" s="1104"/>
    </row>
    <row r="16" spans="1:8">
      <c r="A16" s="1105"/>
      <c r="B16" s="1108">
        <v>0.10249999999999999</v>
      </c>
      <c r="C16" s="1102" t="s">
        <v>971</v>
      </c>
      <c r="D16" s="1102" t="s">
        <v>977</v>
      </c>
      <c r="E16" s="1102" t="s">
        <v>726</v>
      </c>
      <c r="F16" s="1102">
        <v>550</v>
      </c>
      <c r="G16" s="1103">
        <v>5484.15</v>
      </c>
      <c r="H16" s="1104">
        <v>14.08</v>
      </c>
    </row>
    <row r="17" spans="1:8" ht="9.75" thickBot="1">
      <c r="A17" s="1105"/>
      <c r="B17" s="1102"/>
      <c r="C17" s="1102"/>
      <c r="D17" s="1102"/>
      <c r="E17" s="1109" t="s">
        <v>536</v>
      </c>
      <c r="F17" s="1102"/>
      <c r="G17" s="1110">
        <v>5484.15</v>
      </c>
      <c r="H17" s="1111">
        <v>14.08</v>
      </c>
    </row>
    <row r="18" spans="1:8" ht="9.75" thickTop="1">
      <c r="A18" s="1105"/>
      <c r="B18" s="1102"/>
      <c r="C18" s="1102"/>
      <c r="D18" s="1102"/>
      <c r="E18" s="1102"/>
      <c r="F18" s="1102"/>
      <c r="G18" s="1103"/>
      <c r="H18" s="1104"/>
    </row>
    <row r="19" spans="1:8" ht="15">
      <c r="A19" s="1268" t="s">
        <v>682</v>
      </c>
      <c r="B19" s="1265"/>
      <c r="C19" s="1265"/>
      <c r="D19" s="1102"/>
      <c r="E19" s="1102"/>
      <c r="F19" s="1102"/>
      <c r="G19" s="1103"/>
      <c r="H19" s="1104"/>
    </row>
    <row r="20" spans="1:8" ht="15">
      <c r="A20" s="1105"/>
      <c r="B20" s="1264" t="s">
        <v>683</v>
      </c>
      <c r="C20" s="1265"/>
      <c r="D20" s="1102"/>
      <c r="E20" s="1102"/>
      <c r="F20" s="1102"/>
      <c r="G20" s="1103"/>
      <c r="H20" s="1104"/>
    </row>
    <row r="21" spans="1:8">
      <c r="A21" s="1105"/>
      <c r="B21" s="1106" t="s">
        <v>684</v>
      </c>
      <c r="C21" s="1102" t="s">
        <v>501</v>
      </c>
      <c r="D21" s="1102" t="s">
        <v>1513</v>
      </c>
      <c r="E21" s="1102" t="s">
        <v>687</v>
      </c>
      <c r="F21" s="1102">
        <v>4500</v>
      </c>
      <c r="G21" s="1103">
        <v>4472.83</v>
      </c>
      <c r="H21" s="1104">
        <v>11.48</v>
      </c>
    </row>
    <row r="22" spans="1:8" ht="9.75" thickBot="1">
      <c r="A22" s="1105"/>
      <c r="B22" s="1102"/>
      <c r="C22" s="1102"/>
      <c r="D22" s="1102"/>
      <c r="E22" s="1109" t="s">
        <v>536</v>
      </c>
      <c r="F22" s="1102"/>
      <c r="G22" s="1110">
        <v>4472.83</v>
      </c>
      <c r="H22" s="1111">
        <v>11.48</v>
      </c>
    </row>
    <row r="23" spans="1:8" ht="9.75" thickTop="1">
      <c r="A23" s="1105"/>
      <c r="B23" s="1102"/>
      <c r="C23" s="1102"/>
      <c r="D23" s="1102"/>
      <c r="E23" s="1102"/>
      <c r="F23" s="1102"/>
      <c r="G23" s="1103"/>
      <c r="H23" s="1104"/>
    </row>
    <row r="24" spans="1:8">
      <c r="A24" s="1105"/>
      <c r="B24" s="1106" t="s">
        <v>161</v>
      </c>
      <c r="C24" s="1102" t="s">
        <v>721</v>
      </c>
      <c r="D24" s="1102"/>
      <c r="E24" s="1102" t="s">
        <v>161</v>
      </c>
      <c r="F24" s="1102"/>
      <c r="G24" s="1103">
        <v>299.92</v>
      </c>
      <c r="H24" s="1104">
        <v>0.77</v>
      </c>
    </row>
    <row r="25" spans="1:8" ht="9.75" thickBot="1">
      <c r="A25" s="1105"/>
      <c r="B25" s="1102"/>
      <c r="C25" s="1102"/>
      <c r="D25" s="1102"/>
      <c r="E25" s="1109" t="s">
        <v>536</v>
      </c>
      <c r="F25" s="1102"/>
      <c r="G25" s="1110">
        <v>299.92</v>
      </c>
      <c r="H25" s="1111">
        <v>0.77</v>
      </c>
    </row>
    <row r="26" spans="1:8" ht="9.75" thickTop="1">
      <c r="A26" s="1105"/>
      <c r="B26" s="1102"/>
      <c r="C26" s="1102"/>
      <c r="D26" s="1102"/>
      <c r="E26" s="1102"/>
      <c r="F26" s="1102"/>
      <c r="G26" s="1103"/>
      <c r="H26" s="1104"/>
    </row>
    <row r="27" spans="1:8">
      <c r="A27" s="1112" t="s">
        <v>565</v>
      </c>
      <c r="B27" s="1102"/>
      <c r="C27" s="1102"/>
      <c r="D27" s="1102"/>
      <c r="E27" s="1102"/>
      <c r="F27" s="1102"/>
      <c r="G27" s="1113">
        <v>1306.6300000000001</v>
      </c>
      <c r="H27" s="1114">
        <v>3.36</v>
      </c>
    </row>
    <row r="28" spans="1:8">
      <c r="A28" s="1105"/>
      <c r="B28" s="1102"/>
      <c r="C28" s="1102"/>
      <c r="D28" s="1102"/>
      <c r="E28" s="1102"/>
      <c r="F28" s="1102"/>
      <c r="G28" s="1103"/>
      <c r="H28" s="1104"/>
    </row>
    <row r="29" spans="1:8" ht="9.75" thickBot="1">
      <c r="A29" s="1105"/>
      <c r="B29" s="1102"/>
      <c r="C29" s="1102"/>
      <c r="D29" s="1102"/>
      <c r="E29" s="1109" t="s">
        <v>566</v>
      </c>
      <c r="F29" s="1102"/>
      <c r="G29" s="1110">
        <v>38947.599999999999</v>
      </c>
      <c r="H29" s="1111">
        <v>100</v>
      </c>
    </row>
    <row r="30" spans="1:8" ht="9.75" thickTop="1">
      <c r="A30" s="1105"/>
      <c r="B30" s="1102"/>
      <c r="C30" s="1102"/>
      <c r="D30" s="1102"/>
      <c r="E30" s="1102"/>
      <c r="F30" s="1102"/>
      <c r="G30" s="1103"/>
      <c r="H30" s="1104"/>
    </row>
    <row r="31" spans="1:8">
      <c r="A31" s="1115" t="s">
        <v>567</v>
      </c>
      <c r="B31" s="1102"/>
      <c r="C31" s="1102"/>
      <c r="D31" s="1102"/>
      <c r="E31" s="1102"/>
      <c r="F31" s="1102"/>
      <c r="G31" s="1103"/>
      <c r="H31" s="1104"/>
    </row>
    <row r="32" spans="1:8">
      <c r="A32" s="1105">
        <v>1</v>
      </c>
      <c r="B32" s="1102" t="s">
        <v>1514</v>
      </c>
      <c r="C32" s="1102"/>
      <c r="D32" s="1102"/>
      <c r="E32" s="1102"/>
      <c r="F32" s="1102"/>
      <c r="G32" s="1103"/>
      <c r="H32" s="1104"/>
    </row>
    <row r="33" spans="1:8">
      <c r="A33" s="1105"/>
      <c r="B33" s="1102"/>
      <c r="C33" s="1102"/>
      <c r="D33" s="1102"/>
      <c r="E33" s="1102"/>
      <c r="F33" s="1102"/>
      <c r="G33" s="1103"/>
      <c r="H33" s="1104"/>
    </row>
    <row r="34" spans="1:8">
      <c r="A34" s="1105">
        <v>2</v>
      </c>
      <c r="B34" s="1102" t="s">
        <v>477</v>
      </c>
      <c r="C34" s="1102"/>
      <c r="D34" s="1102"/>
      <c r="E34" s="1102"/>
      <c r="F34" s="1102"/>
      <c r="G34" s="1103"/>
      <c r="H34" s="1104"/>
    </row>
    <row r="35" spans="1:8">
      <c r="A35" s="1105"/>
      <c r="B35" s="1102"/>
      <c r="C35" s="1102"/>
      <c r="D35" s="1102"/>
      <c r="E35" s="1102"/>
      <c r="F35" s="1102"/>
      <c r="G35" s="1103"/>
      <c r="H35" s="1104"/>
    </row>
    <row r="36" spans="1:8">
      <c r="A36" s="1105">
        <v>3</v>
      </c>
      <c r="B36" s="1102" t="s">
        <v>570</v>
      </c>
      <c r="C36" s="1102"/>
      <c r="D36" s="1102"/>
      <c r="E36" s="1102"/>
      <c r="F36" s="1102"/>
      <c r="G36" s="1103"/>
      <c r="H36" s="1104"/>
    </row>
    <row r="37" spans="1:8">
      <c r="A37" s="1105"/>
      <c r="B37" s="1102" t="s">
        <v>722</v>
      </c>
      <c r="C37" s="1102"/>
      <c r="D37" s="1102"/>
      <c r="E37" s="1102"/>
      <c r="F37" s="1102"/>
      <c r="G37" s="1103"/>
      <c r="H37" s="1104"/>
    </row>
    <row r="38" spans="1:8">
      <c r="A38" s="1116"/>
      <c r="B38" s="1117" t="s">
        <v>572</v>
      </c>
      <c r="C38" s="1117"/>
      <c r="D38" s="1117"/>
      <c r="E38" s="1117"/>
      <c r="F38" s="1117"/>
      <c r="G38" s="1118"/>
      <c r="H38" s="1119"/>
    </row>
  </sheetData>
  <mergeCells count="7">
    <mergeCell ref="B20:C20"/>
    <mergeCell ref="A2:C2"/>
    <mergeCell ref="A3:C3"/>
    <mergeCell ref="B4:C4"/>
    <mergeCell ref="B5:C5"/>
    <mergeCell ref="B15:C15"/>
    <mergeCell ref="A19:C19"/>
  </mergeCells>
  <phoneticPr fontId="0" type="noConversion"/>
  <pageMargins left="0.7" right="0.7" top="0.75" bottom="0.75" header="0.3" footer="0.3"/>
  <pageSetup paperSize="9" scale="91" orientation="portrait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30"/>
  <sheetViews>
    <sheetView zoomScaleNormal="100" workbookViewId="0">
      <selection activeCell="A26" sqref="A26:D26"/>
    </sheetView>
  </sheetViews>
  <sheetFormatPr defaultRowHeight="9"/>
  <cols>
    <col min="1" max="1" width="2.7109375" style="1097" customWidth="1"/>
    <col min="2" max="2" width="4.7109375" style="1097" customWidth="1"/>
    <col min="3" max="3" width="40.7109375" style="1097" customWidth="1"/>
    <col min="4" max="4" width="10.140625" style="1097" bestFit="1" customWidth="1"/>
    <col min="5" max="5" width="9.140625" style="1097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>
      <c r="A1" s="1209"/>
      <c r="B1" s="1210"/>
      <c r="C1" s="1211" t="s">
        <v>1497</v>
      </c>
      <c r="D1" s="1210"/>
      <c r="E1" s="1210"/>
      <c r="F1" s="1210"/>
      <c r="G1" s="1212"/>
      <c r="H1" s="1213"/>
    </row>
    <row r="2" spans="1:8" ht="37.5">
      <c r="A2" s="1266" t="s">
        <v>153</v>
      </c>
      <c r="B2" s="1267"/>
      <c r="C2" s="1267"/>
      <c r="D2" s="1098" t="s">
        <v>154</v>
      </c>
      <c r="E2" s="1099" t="s">
        <v>580</v>
      </c>
      <c r="F2" s="1099" t="s">
        <v>156</v>
      </c>
      <c r="G2" s="1100" t="s">
        <v>157</v>
      </c>
      <c r="H2" s="1214" t="s">
        <v>158</v>
      </c>
    </row>
    <row r="3" spans="1:8" ht="15">
      <c r="A3" s="1268" t="s">
        <v>537</v>
      </c>
      <c r="B3" s="1265"/>
      <c r="C3" s="1265"/>
      <c r="D3" s="1102"/>
      <c r="E3" s="1102"/>
      <c r="F3" s="1102"/>
      <c r="G3" s="1103"/>
      <c r="H3" s="1215"/>
    </row>
    <row r="4" spans="1:8" ht="15">
      <c r="A4" s="1216"/>
      <c r="B4" s="1264" t="s">
        <v>538</v>
      </c>
      <c r="C4" s="1265"/>
      <c r="D4" s="1102"/>
      <c r="E4" s="1102"/>
      <c r="F4" s="1102"/>
      <c r="G4" s="1103"/>
      <c r="H4" s="1215"/>
    </row>
    <row r="5" spans="1:8" ht="15">
      <c r="A5" s="1216"/>
      <c r="B5" s="1269" t="s">
        <v>160</v>
      </c>
      <c r="C5" s="1265"/>
      <c r="D5" s="1102"/>
      <c r="E5" s="1102"/>
      <c r="F5" s="1102"/>
      <c r="G5" s="1103"/>
      <c r="H5" s="1215"/>
    </row>
    <row r="6" spans="1:8">
      <c r="A6" s="1216"/>
      <c r="B6" s="1108">
        <v>9.9599999999999994E-2</v>
      </c>
      <c r="C6" s="1102" t="s">
        <v>592</v>
      </c>
      <c r="D6" s="1102" t="s">
        <v>1115</v>
      </c>
      <c r="E6" s="1102" t="s">
        <v>620</v>
      </c>
      <c r="F6" s="1102">
        <v>75</v>
      </c>
      <c r="G6" s="1103">
        <v>750.59</v>
      </c>
      <c r="H6" s="1215">
        <v>13.76</v>
      </c>
    </row>
    <row r="7" spans="1:8">
      <c r="A7" s="1216"/>
      <c r="B7" s="1108">
        <v>9.4E-2</v>
      </c>
      <c r="C7" s="1102" t="s">
        <v>738</v>
      </c>
      <c r="D7" s="1102" t="s">
        <v>1498</v>
      </c>
      <c r="E7" s="1102" t="s">
        <v>599</v>
      </c>
      <c r="F7" s="1102">
        <v>10</v>
      </c>
      <c r="G7" s="1103">
        <v>99.84</v>
      </c>
      <c r="H7" s="1215">
        <v>1.83</v>
      </c>
    </row>
    <row r="8" spans="1:8" ht="9.75" thickBot="1">
      <c r="A8" s="1216"/>
      <c r="B8" s="1102"/>
      <c r="C8" s="1102"/>
      <c r="D8" s="1102"/>
      <c r="E8" s="1109" t="s">
        <v>536</v>
      </c>
      <c r="F8" s="1102"/>
      <c r="G8" s="1110">
        <v>850.43</v>
      </c>
      <c r="H8" s="1217">
        <v>15.59</v>
      </c>
    </row>
    <row r="9" spans="1:8" ht="9.75" thickTop="1">
      <c r="A9" s="1216"/>
      <c r="B9" s="1102"/>
      <c r="C9" s="1102"/>
      <c r="D9" s="1102"/>
      <c r="E9" s="1102"/>
      <c r="F9" s="1102"/>
      <c r="G9" s="1103"/>
      <c r="H9" s="1215"/>
    </row>
    <row r="10" spans="1:8" ht="15">
      <c r="A10" s="1268" t="s">
        <v>682</v>
      </c>
      <c r="B10" s="1265"/>
      <c r="C10" s="1265"/>
      <c r="D10" s="1102"/>
      <c r="E10" s="1102"/>
      <c r="F10" s="1102"/>
      <c r="G10" s="1103"/>
      <c r="H10" s="1215"/>
    </row>
    <row r="11" spans="1:8" ht="15">
      <c r="A11" s="1216"/>
      <c r="B11" s="1264" t="s">
        <v>683</v>
      </c>
      <c r="C11" s="1265"/>
      <c r="D11" s="1102"/>
      <c r="E11" s="1102"/>
      <c r="F11" s="1102"/>
      <c r="G11" s="1103"/>
      <c r="H11" s="1215"/>
    </row>
    <row r="12" spans="1:8">
      <c r="A12" s="1216"/>
      <c r="B12" s="1106" t="s">
        <v>684</v>
      </c>
      <c r="C12" s="1102" t="s">
        <v>692</v>
      </c>
      <c r="D12" s="1102" t="s">
        <v>1155</v>
      </c>
      <c r="E12" s="1102" t="s">
        <v>687</v>
      </c>
      <c r="F12" s="1102">
        <v>1600</v>
      </c>
      <c r="G12" s="1103">
        <v>1524.65</v>
      </c>
      <c r="H12" s="1215">
        <v>27.939999999999998</v>
      </c>
    </row>
    <row r="13" spans="1:8">
      <c r="A13" s="1216"/>
      <c r="B13" s="1106" t="s">
        <v>684</v>
      </c>
      <c r="C13" s="1102" t="s">
        <v>493</v>
      </c>
      <c r="D13" s="1102" t="s">
        <v>757</v>
      </c>
      <c r="E13" s="1102" t="s">
        <v>687</v>
      </c>
      <c r="F13" s="1102">
        <v>1500</v>
      </c>
      <c r="G13" s="1103">
        <v>1437.96</v>
      </c>
      <c r="H13" s="1215">
        <v>26.35</v>
      </c>
    </row>
    <row r="14" spans="1:8">
      <c r="A14" s="1216"/>
      <c r="B14" s="1106" t="s">
        <v>684</v>
      </c>
      <c r="C14" s="1102" t="s">
        <v>1084</v>
      </c>
      <c r="D14" s="1102" t="s">
        <v>1494</v>
      </c>
      <c r="E14" s="1102" t="s">
        <v>687</v>
      </c>
      <c r="F14" s="1102">
        <v>1400</v>
      </c>
      <c r="G14" s="1103">
        <v>1334.45</v>
      </c>
      <c r="H14" s="1215">
        <v>24.45</v>
      </c>
    </row>
    <row r="15" spans="1:8">
      <c r="A15" s="1216"/>
      <c r="B15" s="1106" t="s">
        <v>684</v>
      </c>
      <c r="C15" s="1102" t="s">
        <v>493</v>
      </c>
      <c r="D15" s="1102" t="s">
        <v>1495</v>
      </c>
      <c r="E15" s="1102" t="s">
        <v>687</v>
      </c>
      <c r="F15" s="1102">
        <v>200</v>
      </c>
      <c r="G15" s="1103">
        <v>191.64</v>
      </c>
      <c r="H15" s="1215">
        <v>3.51</v>
      </c>
    </row>
    <row r="16" spans="1:8">
      <c r="A16" s="1216"/>
      <c r="B16" s="1106" t="s">
        <v>684</v>
      </c>
      <c r="C16" s="1102" t="s">
        <v>685</v>
      </c>
      <c r="D16" s="1102" t="s">
        <v>1477</v>
      </c>
      <c r="E16" s="1102" t="s">
        <v>687</v>
      </c>
      <c r="F16" s="1102">
        <v>70</v>
      </c>
      <c r="G16" s="1103">
        <v>67.3</v>
      </c>
      <c r="H16" s="1215">
        <v>1.23</v>
      </c>
    </row>
    <row r="17" spans="1:8" ht="9.75" thickBot="1">
      <c r="A17" s="1216"/>
      <c r="B17" s="1102"/>
      <c r="C17" s="1102"/>
      <c r="D17" s="1102"/>
      <c r="E17" s="1109" t="s">
        <v>536</v>
      </c>
      <c r="F17" s="1102"/>
      <c r="G17" s="1110">
        <v>4556</v>
      </c>
      <c r="H17" s="1217">
        <v>83.48</v>
      </c>
    </row>
    <row r="18" spans="1:8" ht="9.75" thickTop="1">
      <c r="A18" s="1216"/>
      <c r="B18" s="1102"/>
      <c r="C18" s="1102"/>
      <c r="D18" s="1102"/>
      <c r="E18" s="1102"/>
      <c r="F18" s="1102"/>
      <c r="G18" s="1103"/>
      <c r="H18" s="1215"/>
    </row>
    <row r="19" spans="1:8">
      <c r="A19" s="1218" t="s">
        <v>565</v>
      </c>
      <c r="B19" s="1102"/>
      <c r="C19" s="1102"/>
      <c r="D19" s="1102"/>
      <c r="E19" s="1102"/>
      <c r="F19" s="1102"/>
      <c r="G19" s="1113">
        <v>50.34</v>
      </c>
      <c r="H19" s="1219">
        <v>0.93</v>
      </c>
    </row>
    <row r="20" spans="1:8">
      <c r="A20" s="1216"/>
      <c r="B20" s="1102"/>
      <c r="C20" s="1102"/>
      <c r="D20" s="1102"/>
      <c r="E20" s="1102"/>
      <c r="F20" s="1102"/>
      <c r="G20" s="1103"/>
      <c r="H20" s="1215"/>
    </row>
    <row r="21" spans="1:8" ht="9.75" thickBot="1">
      <c r="A21" s="1216"/>
      <c r="B21" s="1102"/>
      <c r="C21" s="1102"/>
      <c r="D21" s="1102"/>
      <c r="E21" s="1109" t="s">
        <v>566</v>
      </c>
      <c r="F21" s="1102"/>
      <c r="G21" s="1110">
        <v>5456.77</v>
      </c>
      <c r="H21" s="1217">
        <v>100</v>
      </c>
    </row>
    <row r="22" spans="1:8" ht="9.75" thickTop="1">
      <c r="A22" s="1216"/>
      <c r="B22" s="1102"/>
      <c r="C22" s="1102"/>
      <c r="D22" s="1102"/>
      <c r="E22" s="1102"/>
      <c r="F22" s="1102"/>
      <c r="G22" s="1103"/>
      <c r="H22" s="1215"/>
    </row>
    <row r="23" spans="1:8">
      <c r="A23" s="1220" t="s">
        <v>567</v>
      </c>
      <c r="B23" s="1102"/>
      <c r="C23" s="1102"/>
      <c r="D23" s="1102"/>
      <c r="E23" s="1102"/>
      <c r="F23" s="1102"/>
      <c r="G23" s="1103"/>
      <c r="H23" s="1215"/>
    </row>
    <row r="24" spans="1:8">
      <c r="A24" s="1216">
        <v>1</v>
      </c>
      <c r="B24" s="1102" t="s">
        <v>1499</v>
      </c>
      <c r="C24" s="1102"/>
      <c r="D24" s="1102"/>
      <c r="E24" s="1102"/>
      <c r="F24" s="1102"/>
      <c r="G24" s="1103"/>
      <c r="H24" s="1215"/>
    </row>
    <row r="25" spans="1:8">
      <c r="A25" s="1216"/>
      <c r="B25" s="1102"/>
      <c r="C25" s="1102"/>
      <c r="D25" s="1102"/>
      <c r="E25" s="1102"/>
      <c r="F25" s="1102"/>
      <c r="G25" s="1103"/>
      <c r="H25" s="1215"/>
    </row>
    <row r="26" spans="1:8">
      <c r="A26" s="1105">
        <v>2</v>
      </c>
      <c r="B26" s="1102" t="s">
        <v>477</v>
      </c>
      <c r="C26" s="1102"/>
      <c r="D26" s="1102"/>
      <c r="E26" s="1102"/>
      <c r="F26" s="1102"/>
      <c r="G26" s="1103"/>
      <c r="H26" s="1215"/>
    </row>
    <row r="27" spans="1:8">
      <c r="A27" s="1216"/>
      <c r="B27" s="1102"/>
      <c r="C27" s="1102"/>
      <c r="D27" s="1102"/>
      <c r="E27" s="1102"/>
      <c r="F27" s="1102"/>
      <c r="G27" s="1103"/>
      <c r="H27" s="1215"/>
    </row>
    <row r="28" spans="1:8">
      <c r="A28" s="1216">
        <v>3</v>
      </c>
      <c r="B28" s="1102" t="s">
        <v>570</v>
      </c>
      <c r="C28" s="1102"/>
      <c r="D28" s="1102"/>
      <c r="E28" s="1102"/>
      <c r="F28" s="1102"/>
      <c r="G28" s="1103"/>
      <c r="H28" s="1215"/>
    </row>
    <row r="29" spans="1:8">
      <c r="A29" s="1216"/>
      <c r="B29" s="1102" t="s">
        <v>722</v>
      </c>
      <c r="C29" s="1102"/>
      <c r="D29" s="1102"/>
      <c r="E29" s="1102"/>
      <c r="F29" s="1102"/>
      <c r="G29" s="1103"/>
      <c r="H29" s="1215"/>
    </row>
    <row r="30" spans="1:8">
      <c r="A30" s="1221"/>
      <c r="B30" s="1222" t="s">
        <v>572</v>
      </c>
      <c r="C30" s="1222"/>
      <c r="D30" s="1222"/>
      <c r="E30" s="1222"/>
      <c r="F30" s="1222"/>
      <c r="G30" s="1223"/>
      <c r="H30" s="1224"/>
    </row>
  </sheetData>
  <mergeCells count="6">
    <mergeCell ref="B11:C11"/>
    <mergeCell ref="A2:C2"/>
    <mergeCell ref="A3:C3"/>
    <mergeCell ref="B4:C4"/>
    <mergeCell ref="B5:C5"/>
    <mergeCell ref="A10:C10"/>
  </mergeCells>
  <phoneticPr fontId="0" type="noConversion"/>
  <pageMargins left="0.7" right="0.7" top="0.75" bottom="0.75" header="0.3" footer="0.3"/>
  <pageSetup paperSize="9" scale="93" orientation="portrait" verticalDpi="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31"/>
  <sheetViews>
    <sheetView zoomScaleNormal="100" workbookViewId="0">
      <selection activeCell="A27" sqref="A27:D27"/>
    </sheetView>
  </sheetViews>
  <sheetFormatPr defaultRowHeight="9"/>
  <cols>
    <col min="1" max="1" width="2.7109375" style="1097" customWidth="1"/>
    <col min="2" max="2" width="4.7109375" style="1097" customWidth="1"/>
    <col min="3" max="3" width="40.7109375" style="1097" customWidth="1"/>
    <col min="4" max="4" width="9.85546875" style="1097" bestFit="1" customWidth="1"/>
    <col min="5" max="5" width="9.140625" style="1097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>
      <c r="A1" s="1209"/>
      <c r="B1" s="1210"/>
      <c r="C1" s="1211" t="s">
        <v>1493</v>
      </c>
      <c r="D1" s="1210"/>
      <c r="E1" s="1210"/>
      <c r="F1" s="1210"/>
      <c r="G1" s="1212"/>
      <c r="H1" s="1213"/>
    </row>
    <row r="2" spans="1:8" ht="37.5">
      <c r="A2" s="1266" t="s">
        <v>153</v>
      </c>
      <c r="B2" s="1267"/>
      <c r="C2" s="1267"/>
      <c r="D2" s="1098" t="s">
        <v>154</v>
      </c>
      <c r="E2" s="1099" t="s">
        <v>580</v>
      </c>
      <c r="F2" s="1099" t="s">
        <v>156</v>
      </c>
      <c r="G2" s="1100" t="s">
        <v>157</v>
      </c>
      <c r="H2" s="1214" t="s">
        <v>158</v>
      </c>
    </row>
    <row r="3" spans="1:8" ht="15">
      <c r="A3" s="1268" t="s">
        <v>537</v>
      </c>
      <c r="B3" s="1265"/>
      <c r="C3" s="1265"/>
      <c r="D3" s="1102"/>
      <c r="E3" s="1102"/>
      <c r="F3" s="1102"/>
      <c r="G3" s="1103"/>
      <c r="H3" s="1215"/>
    </row>
    <row r="4" spans="1:8" ht="15">
      <c r="A4" s="1216"/>
      <c r="B4" s="1264" t="s">
        <v>538</v>
      </c>
      <c r="C4" s="1265"/>
      <c r="D4" s="1102"/>
      <c r="E4" s="1102"/>
      <c r="F4" s="1102"/>
      <c r="G4" s="1103"/>
      <c r="H4" s="1215"/>
    </row>
    <row r="5" spans="1:8" ht="15">
      <c r="A5" s="1216"/>
      <c r="B5" s="1269" t="s">
        <v>160</v>
      </c>
      <c r="C5" s="1265"/>
      <c r="D5" s="1102"/>
      <c r="E5" s="1102"/>
      <c r="F5" s="1102"/>
      <c r="G5" s="1103"/>
      <c r="H5" s="1215"/>
    </row>
    <row r="6" spans="1:8">
      <c r="A6" s="1216"/>
      <c r="B6" s="1108">
        <v>9.7500000000000003E-2</v>
      </c>
      <c r="C6" s="1102" t="s">
        <v>613</v>
      </c>
      <c r="D6" s="1102" t="s">
        <v>614</v>
      </c>
      <c r="E6" s="1102" t="s">
        <v>615</v>
      </c>
      <c r="F6" s="1102">
        <v>190</v>
      </c>
      <c r="G6" s="1103">
        <v>1895.36</v>
      </c>
      <c r="H6" s="1215">
        <v>12.740000000000002</v>
      </c>
    </row>
    <row r="7" spans="1:8" ht="9.75" thickBot="1">
      <c r="A7" s="1216"/>
      <c r="B7" s="1102"/>
      <c r="C7" s="1102"/>
      <c r="D7" s="1102"/>
      <c r="E7" s="1109" t="s">
        <v>536</v>
      </c>
      <c r="F7" s="1102"/>
      <c r="G7" s="1110">
        <v>1895.36</v>
      </c>
      <c r="H7" s="1217">
        <v>12.74</v>
      </c>
    </row>
    <row r="8" spans="1:8" ht="9.75" thickTop="1">
      <c r="A8" s="1216"/>
      <c r="B8" s="1102"/>
      <c r="C8" s="1102"/>
      <c r="D8" s="1102"/>
      <c r="E8" s="1102"/>
      <c r="F8" s="1102"/>
      <c r="G8" s="1103"/>
      <c r="H8" s="1215"/>
    </row>
    <row r="9" spans="1:8" ht="15">
      <c r="A9" s="1268" t="s">
        <v>682</v>
      </c>
      <c r="B9" s="1265"/>
      <c r="C9" s="1265"/>
      <c r="D9" s="1102"/>
      <c r="E9" s="1102"/>
      <c r="F9" s="1102"/>
      <c r="G9" s="1103"/>
      <c r="H9" s="1215"/>
    </row>
    <row r="10" spans="1:8" ht="15">
      <c r="A10" s="1216"/>
      <c r="B10" s="1264" t="s">
        <v>683</v>
      </c>
      <c r="C10" s="1265"/>
      <c r="D10" s="1102"/>
      <c r="E10" s="1102"/>
      <c r="F10" s="1102"/>
      <c r="G10" s="1103"/>
      <c r="H10" s="1215"/>
    </row>
    <row r="11" spans="1:8">
      <c r="A11" s="1216"/>
      <c r="B11" s="1106" t="s">
        <v>684</v>
      </c>
      <c r="C11" s="1102" t="s">
        <v>1084</v>
      </c>
      <c r="D11" s="1102" t="s">
        <v>1494</v>
      </c>
      <c r="E11" s="1102" t="s">
        <v>687</v>
      </c>
      <c r="F11" s="1102">
        <v>4600</v>
      </c>
      <c r="G11" s="1103">
        <v>4384.6099999999997</v>
      </c>
      <c r="H11" s="1215">
        <v>29.48</v>
      </c>
    </row>
    <row r="12" spans="1:8">
      <c r="A12" s="1216"/>
      <c r="B12" s="1106" t="s">
        <v>684</v>
      </c>
      <c r="C12" s="1102" t="s">
        <v>692</v>
      </c>
      <c r="D12" s="1102" t="s">
        <v>1155</v>
      </c>
      <c r="E12" s="1102" t="s">
        <v>687</v>
      </c>
      <c r="F12" s="1102">
        <v>4600</v>
      </c>
      <c r="G12" s="1103">
        <v>4383.38</v>
      </c>
      <c r="H12" s="1215">
        <v>29.470000000000002</v>
      </c>
    </row>
    <row r="13" spans="1:8">
      <c r="A13" s="1216"/>
      <c r="B13" s="1106" t="s">
        <v>694</v>
      </c>
      <c r="C13" s="1102" t="s">
        <v>1135</v>
      </c>
      <c r="D13" s="1102" t="s">
        <v>1136</v>
      </c>
      <c r="E13" s="1102" t="s">
        <v>698</v>
      </c>
      <c r="F13" s="1102">
        <v>480</v>
      </c>
      <c r="G13" s="1103">
        <v>2294.6999999999998</v>
      </c>
      <c r="H13" s="1215">
        <v>15.43</v>
      </c>
    </row>
    <row r="14" spans="1:8">
      <c r="A14" s="1216"/>
      <c r="B14" s="1106" t="s">
        <v>684</v>
      </c>
      <c r="C14" s="1102" t="s">
        <v>493</v>
      </c>
      <c r="D14" s="1102" t="s">
        <v>1495</v>
      </c>
      <c r="E14" s="1102" t="s">
        <v>687</v>
      </c>
      <c r="F14" s="1102">
        <v>1800</v>
      </c>
      <c r="G14" s="1103">
        <v>1724.74</v>
      </c>
      <c r="H14" s="1215">
        <v>11.600000000000001</v>
      </c>
    </row>
    <row r="15" spans="1:8" ht="9.75" thickBot="1">
      <c r="A15" s="1216"/>
      <c r="B15" s="1102"/>
      <c r="C15" s="1102"/>
      <c r="D15" s="1102"/>
      <c r="E15" s="1109" t="s">
        <v>536</v>
      </c>
      <c r="F15" s="1102"/>
      <c r="G15" s="1110">
        <v>12787.43</v>
      </c>
      <c r="H15" s="1217">
        <v>85.98</v>
      </c>
    </row>
    <row r="16" spans="1:8" ht="9.75" thickTop="1">
      <c r="A16" s="1216"/>
      <c r="B16" s="1102"/>
      <c r="C16" s="1102"/>
      <c r="D16" s="1102"/>
      <c r="E16" s="1102"/>
      <c r="F16" s="1102"/>
      <c r="G16" s="1103"/>
      <c r="H16" s="1215"/>
    </row>
    <row r="17" spans="1:8">
      <c r="A17" s="1216"/>
      <c r="B17" s="1106" t="s">
        <v>161</v>
      </c>
      <c r="C17" s="1102" t="s">
        <v>721</v>
      </c>
      <c r="D17" s="1102"/>
      <c r="E17" s="1102" t="s">
        <v>161</v>
      </c>
      <c r="F17" s="1102"/>
      <c r="G17" s="1103">
        <v>99.97</v>
      </c>
      <c r="H17" s="1215">
        <v>0.67</v>
      </c>
    </row>
    <row r="18" spans="1:8" ht="9.75" thickBot="1">
      <c r="A18" s="1216"/>
      <c r="B18" s="1102"/>
      <c r="C18" s="1102"/>
      <c r="D18" s="1102"/>
      <c r="E18" s="1109" t="s">
        <v>536</v>
      </c>
      <c r="F18" s="1102"/>
      <c r="G18" s="1110">
        <v>99.97</v>
      </c>
      <c r="H18" s="1217">
        <v>0.67</v>
      </c>
    </row>
    <row r="19" spans="1:8" ht="9.75" thickTop="1">
      <c r="A19" s="1216"/>
      <c r="B19" s="1102"/>
      <c r="C19" s="1102"/>
      <c r="D19" s="1102"/>
      <c r="E19" s="1102"/>
      <c r="F19" s="1102"/>
      <c r="G19" s="1103"/>
      <c r="H19" s="1215"/>
    </row>
    <row r="20" spans="1:8">
      <c r="A20" s="1218" t="s">
        <v>565</v>
      </c>
      <c r="B20" s="1102"/>
      <c r="C20" s="1102"/>
      <c r="D20" s="1102"/>
      <c r="E20" s="1102"/>
      <c r="F20" s="1102"/>
      <c r="G20" s="1113">
        <v>91.31</v>
      </c>
      <c r="H20" s="1219">
        <v>0.61</v>
      </c>
    </row>
    <row r="21" spans="1:8">
      <c r="A21" s="1216"/>
      <c r="B21" s="1102"/>
      <c r="C21" s="1102"/>
      <c r="D21" s="1102"/>
      <c r="E21" s="1102"/>
      <c r="F21" s="1102"/>
      <c r="G21" s="1103"/>
      <c r="H21" s="1215"/>
    </row>
    <row r="22" spans="1:8" ht="9.75" thickBot="1">
      <c r="A22" s="1216"/>
      <c r="B22" s="1102"/>
      <c r="C22" s="1102"/>
      <c r="D22" s="1102"/>
      <c r="E22" s="1109" t="s">
        <v>566</v>
      </c>
      <c r="F22" s="1102"/>
      <c r="G22" s="1110">
        <v>14874.07</v>
      </c>
      <c r="H22" s="1217">
        <v>100</v>
      </c>
    </row>
    <row r="23" spans="1:8" ht="9.75" thickTop="1">
      <c r="A23" s="1216"/>
      <c r="B23" s="1102"/>
      <c r="C23" s="1102"/>
      <c r="D23" s="1102"/>
      <c r="E23" s="1102"/>
      <c r="F23" s="1102"/>
      <c r="G23" s="1103"/>
      <c r="H23" s="1215"/>
    </row>
    <row r="24" spans="1:8">
      <c r="A24" s="1220" t="s">
        <v>567</v>
      </c>
      <c r="B24" s="1102"/>
      <c r="C24" s="1102"/>
      <c r="D24" s="1102"/>
      <c r="E24" s="1102"/>
      <c r="F24" s="1102"/>
      <c r="G24" s="1103"/>
      <c r="H24" s="1215"/>
    </row>
    <row r="25" spans="1:8">
      <c r="A25" s="1216">
        <v>1</v>
      </c>
      <c r="B25" s="1102" t="s">
        <v>1496</v>
      </c>
      <c r="C25" s="1102"/>
      <c r="D25" s="1102"/>
      <c r="E25" s="1102"/>
      <c r="F25" s="1102"/>
      <c r="G25" s="1103"/>
      <c r="H25" s="1215"/>
    </row>
    <row r="26" spans="1:8">
      <c r="A26" s="1216"/>
      <c r="B26" s="1102"/>
      <c r="C26" s="1102"/>
      <c r="D26" s="1102"/>
      <c r="E26" s="1102"/>
      <c r="F26" s="1102"/>
      <c r="G26" s="1103"/>
      <c r="H26" s="1215"/>
    </row>
    <row r="27" spans="1:8">
      <c r="A27" s="1105">
        <v>2</v>
      </c>
      <c r="B27" s="1102" t="s">
        <v>477</v>
      </c>
      <c r="C27" s="1102"/>
      <c r="D27" s="1102"/>
      <c r="E27" s="1102"/>
      <c r="F27" s="1102"/>
      <c r="G27" s="1103"/>
      <c r="H27" s="1215"/>
    </row>
    <row r="28" spans="1:8">
      <c r="A28" s="1216"/>
      <c r="B28" s="1102"/>
      <c r="C28" s="1102"/>
      <c r="D28" s="1102"/>
      <c r="E28" s="1102"/>
      <c r="F28" s="1102"/>
      <c r="G28" s="1103"/>
      <c r="H28" s="1215"/>
    </row>
    <row r="29" spans="1:8">
      <c r="A29" s="1216">
        <v>3</v>
      </c>
      <c r="B29" s="1102" t="s">
        <v>570</v>
      </c>
      <c r="C29" s="1102"/>
      <c r="D29" s="1102"/>
      <c r="E29" s="1102"/>
      <c r="F29" s="1102"/>
      <c r="G29" s="1103"/>
      <c r="H29" s="1215"/>
    </row>
    <row r="30" spans="1:8">
      <c r="A30" s="1216"/>
      <c r="B30" s="1102" t="s">
        <v>722</v>
      </c>
      <c r="C30" s="1102"/>
      <c r="D30" s="1102"/>
      <c r="E30" s="1102"/>
      <c r="F30" s="1102"/>
      <c r="G30" s="1103"/>
      <c r="H30" s="1215"/>
    </row>
    <row r="31" spans="1:8">
      <c r="A31" s="1221"/>
      <c r="B31" s="1222" t="s">
        <v>572</v>
      </c>
      <c r="C31" s="1222"/>
      <c r="D31" s="1222"/>
      <c r="E31" s="1222"/>
      <c r="F31" s="1222"/>
      <c r="G31" s="1223"/>
      <c r="H31" s="1224"/>
    </row>
  </sheetData>
  <mergeCells count="6">
    <mergeCell ref="B10:C10"/>
    <mergeCell ref="A2:C2"/>
    <mergeCell ref="A3:C3"/>
    <mergeCell ref="B4:C4"/>
    <mergeCell ref="B5:C5"/>
    <mergeCell ref="A9:C9"/>
  </mergeCells>
  <phoneticPr fontId="0" type="noConversion"/>
  <pageMargins left="0.7" right="0.7" top="0.75" bottom="0.75" header="0.3" footer="0.3"/>
  <pageSetup paperSize="9" scale="94" orientation="portrait" verticalDpi="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22"/>
  <sheetViews>
    <sheetView zoomScaleNormal="100" workbookViewId="0">
      <selection activeCell="A18" sqref="A18:D18"/>
    </sheetView>
  </sheetViews>
  <sheetFormatPr defaultRowHeight="9"/>
  <cols>
    <col min="1" max="1" width="2.7109375" style="1097" customWidth="1"/>
    <col min="2" max="2" width="4.7109375" style="1097" customWidth="1"/>
    <col min="3" max="3" width="40.7109375" style="1097" customWidth="1"/>
    <col min="4" max="4" width="10" style="1097" bestFit="1" customWidth="1"/>
    <col min="5" max="5" width="9.140625" style="1097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>
      <c r="A1" s="1209"/>
      <c r="B1" s="1210"/>
      <c r="C1" s="1211" t="s">
        <v>1489</v>
      </c>
      <c r="D1" s="1210"/>
      <c r="E1" s="1210"/>
      <c r="F1" s="1210"/>
      <c r="G1" s="1212"/>
      <c r="H1" s="1213"/>
    </row>
    <row r="2" spans="1:8" ht="37.5">
      <c r="A2" s="1266" t="s">
        <v>153</v>
      </c>
      <c r="B2" s="1267"/>
      <c r="C2" s="1267"/>
      <c r="D2" s="1098" t="s">
        <v>154</v>
      </c>
      <c r="E2" s="1099" t="s">
        <v>580</v>
      </c>
      <c r="F2" s="1099" t="s">
        <v>156</v>
      </c>
      <c r="G2" s="1100" t="s">
        <v>157</v>
      </c>
      <c r="H2" s="1214" t="s">
        <v>158</v>
      </c>
    </row>
    <row r="3" spans="1:8" ht="15">
      <c r="A3" s="1268" t="s">
        <v>682</v>
      </c>
      <c r="B3" s="1265"/>
      <c r="C3" s="1265"/>
      <c r="D3" s="1102"/>
      <c r="E3" s="1102"/>
      <c r="F3" s="1102"/>
      <c r="G3" s="1103"/>
      <c r="H3" s="1215"/>
    </row>
    <row r="4" spans="1:8" ht="15">
      <c r="A4" s="1216"/>
      <c r="B4" s="1264" t="s">
        <v>683</v>
      </c>
      <c r="C4" s="1265"/>
      <c r="D4" s="1102"/>
      <c r="E4" s="1102"/>
      <c r="F4" s="1102"/>
      <c r="G4" s="1103"/>
      <c r="H4" s="1215"/>
    </row>
    <row r="5" spans="1:8">
      <c r="A5" s="1216"/>
      <c r="B5" s="1106" t="s">
        <v>684</v>
      </c>
      <c r="C5" s="1102" t="s">
        <v>1143</v>
      </c>
      <c r="D5" s="1102" t="s">
        <v>1144</v>
      </c>
      <c r="E5" s="1102" t="s">
        <v>687</v>
      </c>
      <c r="F5" s="1102">
        <v>3800</v>
      </c>
      <c r="G5" s="1103">
        <v>3647.24</v>
      </c>
      <c r="H5" s="1215">
        <v>29.56</v>
      </c>
    </row>
    <row r="6" spans="1:8">
      <c r="A6" s="1216"/>
      <c r="B6" s="1106" t="s">
        <v>684</v>
      </c>
      <c r="C6" s="1102" t="s">
        <v>511</v>
      </c>
      <c r="D6" s="1102" t="s">
        <v>1490</v>
      </c>
      <c r="E6" s="1102" t="s">
        <v>687</v>
      </c>
      <c r="F6" s="1102">
        <v>3800</v>
      </c>
      <c r="G6" s="1103">
        <v>3645.33</v>
      </c>
      <c r="H6" s="1215">
        <v>29.549999999999997</v>
      </c>
    </row>
    <row r="7" spans="1:8">
      <c r="A7" s="1216"/>
      <c r="B7" s="1106" t="s">
        <v>684</v>
      </c>
      <c r="C7" s="1102" t="s">
        <v>165</v>
      </c>
      <c r="D7" s="1102" t="s">
        <v>770</v>
      </c>
      <c r="E7" s="1102" t="s">
        <v>698</v>
      </c>
      <c r="F7" s="1102">
        <v>3200</v>
      </c>
      <c r="G7" s="1103">
        <v>3069.22</v>
      </c>
      <c r="H7" s="1215">
        <v>24.88</v>
      </c>
    </row>
    <row r="8" spans="1:8">
      <c r="A8" s="1216"/>
      <c r="B8" s="1106" t="s">
        <v>684</v>
      </c>
      <c r="C8" s="1102" t="s">
        <v>788</v>
      </c>
      <c r="D8" s="1102" t="s">
        <v>1491</v>
      </c>
      <c r="E8" s="1102" t="s">
        <v>687</v>
      </c>
      <c r="F8" s="1102">
        <v>2000</v>
      </c>
      <c r="G8" s="1103">
        <v>1919.35</v>
      </c>
      <c r="H8" s="1215">
        <v>15.559999999999999</v>
      </c>
    </row>
    <row r="9" spans="1:8" ht="9.75" thickBot="1">
      <c r="A9" s="1216"/>
      <c r="B9" s="1102"/>
      <c r="C9" s="1102"/>
      <c r="D9" s="1102"/>
      <c r="E9" s="1109" t="s">
        <v>536</v>
      </c>
      <c r="F9" s="1102"/>
      <c r="G9" s="1110">
        <v>12281.14</v>
      </c>
      <c r="H9" s="1217">
        <v>99.55</v>
      </c>
    </row>
    <row r="10" spans="1:8" ht="9.75" thickTop="1">
      <c r="A10" s="1216"/>
      <c r="B10" s="1102"/>
      <c r="C10" s="1102"/>
      <c r="D10" s="1102"/>
      <c r="E10" s="1102"/>
      <c r="F10" s="1102"/>
      <c r="G10" s="1103"/>
      <c r="H10" s="1215"/>
    </row>
    <row r="11" spans="1:8">
      <c r="A11" s="1218" t="s">
        <v>565</v>
      </c>
      <c r="B11" s="1102"/>
      <c r="C11" s="1102"/>
      <c r="D11" s="1102"/>
      <c r="E11" s="1102"/>
      <c r="F11" s="1102"/>
      <c r="G11" s="1113">
        <v>55.49</v>
      </c>
      <c r="H11" s="1219">
        <v>0.45</v>
      </c>
    </row>
    <row r="12" spans="1:8">
      <c r="A12" s="1216"/>
      <c r="B12" s="1102"/>
      <c r="C12" s="1102"/>
      <c r="D12" s="1102"/>
      <c r="E12" s="1102"/>
      <c r="F12" s="1102"/>
      <c r="G12" s="1103"/>
      <c r="H12" s="1215"/>
    </row>
    <row r="13" spans="1:8" ht="9.75" thickBot="1">
      <c r="A13" s="1216"/>
      <c r="B13" s="1102"/>
      <c r="C13" s="1102"/>
      <c r="D13" s="1102"/>
      <c r="E13" s="1109" t="s">
        <v>566</v>
      </c>
      <c r="F13" s="1102"/>
      <c r="G13" s="1110">
        <v>12336.63</v>
      </c>
      <c r="H13" s="1217">
        <v>100</v>
      </c>
    </row>
    <row r="14" spans="1:8" ht="9.75" thickTop="1">
      <c r="A14" s="1216"/>
      <c r="B14" s="1102"/>
      <c r="C14" s="1102"/>
      <c r="D14" s="1102"/>
      <c r="E14" s="1102"/>
      <c r="F14" s="1102"/>
      <c r="G14" s="1103"/>
      <c r="H14" s="1215"/>
    </row>
    <row r="15" spans="1:8">
      <c r="A15" s="1220" t="s">
        <v>567</v>
      </c>
      <c r="B15" s="1102"/>
      <c r="C15" s="1102"/>
      <c r="D15" s="1102"/>
      <c r="E15" s="1102"/>
      <c r="F15" s="1102"/>
      <c r="G15" s="1103"/>
      <c r="H15" s="1215"/>
    </row>
    <row r="16" spans="1:8">
      <c r="A16" s="1216">
        <v>1</v>
      </c>
      <c r="B16" s="1102" t="s">
        <v>1492</v>
      </c>
      <c r="C16" s="1102"/>
      <c r="D16" s="1102"/>
      <c r="E16" s="1102"/>
      <c r="F16" s="1102"/>
      <c r="G16" s="1103"/>
      <c r="H16" s="1215"/>
    </row>
    <row r="17" spans="1:8">
      <c r="A17" s="1216"/>
      <c r="B17" s="1102"/>
      <c r="C17" s="1102"/>
      <c r="D17" s="1102"/>
      <c r="E17" s="1102"/>
      <c r="F17" s="1102"/>
      <c r="G17" s="1103"/>
      <c r="H17" s="1215"/>
    </row>
    <row r="18" spans="1:8">
      <c r="A18" s="1105">
        <v>2</v>
      </c>
      <c r="B18" s="1102" t="s">
        <v>477</v>
      </c>
      <c r="C18" s="1102"/>
      <c r="D18" s="1102"/>
      <c r="E18" s="1102"/>
      <c r="F18" s="1102"/>
      <c r="G18" s="1103"/>
      <c r="H18" s="1215"/>
    </row>
    <row r="19" spans="1:8">
      <c r="A19" s="1216"/>
      <c r="B19" s="1102"/>
      <c r="C19" s="1102"/>
      <c r="D19" s="1102"/>
      <c r="E19" s="1102"/>
      <c r="F19" s="1102"/>
      <c r="G19" s="1103"/>
      <c r="H19" s="1215"/>
    </row>
    <row r="20" spans="1:8">
      <c r="A20" s="1216">
        <v>3</v>
      </c>
      <c r="B20" s="1102" t="s">
        <v>570</v>
      </c>
      <c r="C20" s="1102"/>
      <c r="D20" s="1102"/>
      <c r="E20" s="1102"/>
      <c r="F20" s="1102"/>
      <c r="G20" s="1103"/>
      <c r="H20" s="1215"/>
    </row>
    <row r="21" spans="1:8">
      <c r="A21" s="1216"/>
      <c r="B21" s="1102" t="s">
        <v>722</v>
      </c>
      <c r="C21" s="1102"/>
      <c r="D21" s="1102"/>
      <c r="E21" s="1102"/>
      <c r="F21" s="1102"/>
      <c r="G21" s="1103"/>
      <c r="H21" s="1215"/>
    </row>
    <row r="22" spans="1:8">
      <c r="A22" s="1221"/>
      <c r="B22" s="1222" t="s">
        <v>572</v>
      </c>
      <c r="C22" s="1222"/>
      <c r="D22" s="1222"/>
      <c r="E22" s="1222"/>
      <c r="F22" s="1222"/>
      <c r="G22" s="1223"/>
      <c r="H22" s="1224"/>
    </row>
  </sheetData>
  <mergeCells count="3">
    <mergeCell ref="A2:C2"/>
    <mergeCell ref="A3:C3"/>
    <mergeCell ref="B4:C4"/>
  </mergeCells>
  <phoneticPr fontId="0" type="noConversion"/>
  <pageMargins left="0.7" right="0.7" top="0.75" bottom="0.75" header="0.3" footer="0.3"/>
  <pageSetup paperSize="9" scale="94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zoomScaleNormal="100" workbookViewId="0">
      <selection activeCell="A22" sqref="A22:D22"/>
    </sheetView>
  </sheetViews>
  <sheetFormatPr defaultRowHeight="9"/>
  <cols>
    <col min="1" max="1" width="2.7109375" style="1097" customWidth="1"/>
    <col min="2" max="2" width="4.7109375" style="1097" customWidth="1"/>
    <col min="3" max="3" width="40.7109375" style="1097" customWidth="1"/>
    <col min="4" max="4" width="10.28515625" style="1097" bestFit="1" customWidth="1"/>
    <col min="5" max="5" width="9.140625" style="1097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>
      <c r="A1" s="1209"/>
      <c r="B1" s="1210"/>
      <c r="C1" s="1211" t="s">
        <v>1644</v>
      </c>
      <c r="D1" s="1210"/>
      <c r="E1" s="1210"/>
      <c r="F1" s="1210"/>
      <c r="G1" s="1212"/>
      <c r="H1" s="1213"/>
    </row>
    <row r="2" spans="1:8" ht="37.5">
      <c r="A2" s="1266" t="s">
        <v>153</v>
      </c>
      <c r="B2" s="1267"/>
      <c r="C2" s="1267"/>
      <c r="D2" s="1098" t="s">
        <v>154</v>
      </c>
      <c r="E2" s="1099" t="s">
        <v>580</v>
      </c>
      <c r="F2" s="1099" t="s">
        <v>156</v>
      </c>
      <c r="G2" s="1100" t="s">
        <v>157</v>
      </c>
      <c r="H2" s="1214" t="s">
        <v>158</v>
      </c>
    </row>
    <row r="3" spans="1:8" ht="15">
      <c r="A3" s="1268" t="s">
        <v>682</v>
      </c>
      <c r="B3" s="1265"/>
      <c r="C3" s="1265"/>
      <c r="D3" s="1102"/>
      <c r="E3" s="1102"/>
      <c r="F3" s="1102"/>
      <c r="G3" s="1103"/>
      <c r="H3" s="1215"/>
    </row>
    <row r="4" spans="1:8" ht="15">
      <c r="A4" s="1216"/>
      <c r="B4" s="1264" t="s">
        <v>683</v>
      </c>
      <c r="C4" s="1265"/>
      <c r="D4" s="1102"/>
      <c r="E4" s="1102"/>
      <c r="F4" s="1102"/>
      <c r="G4" s="1103"/>
      <c r="H4" s="1215"/>
    </row>
    <row r="5" spans="1:8">
      <c r="A5" s="1216"/>
      <c r="B5" s="1106" t="s">
        <v>684</v>
      </c>
      <c r="C5" s="1102" t="s">
        <v>702</v>
      </c>
      <c r="D5" s="1102" t="s">
        <v>1616</v>
      </c>
      <c r="E5" s="1102" t="s">
        <v>687</v>
      </c>
      <c r="F5" s="1102">
        <v>2500</v>
      </c>
      <c r="G5" s="1103">
        <v>2307.29</v>
      </c>
      <c r="H5" s="1215">
        <v>18.82</v>
      </c>
    </row>
    <row r="6" spans="1:8">
      <c r="A6" s="1216"/>
      <c r="B6" s="1106" t="s">
        <v>684</v>
      </c>
      <c r="C6" s="1102" t="s">
        <v>779</v>
      </c>
      <c r="D6" s="1102" t="s">
        <v>1645</v>
      </c>
      <c r="E6" s="1102" t="s">
        <v>687</v>
      </c>
      <c r="F6" s="1102">
        <v>2500</v>
      </c>
      <c r="G6" s="1103">
        <v>2304.92</v>
      </c>
      <c r="H6" s="1215">
        <v>18.8</v>
      </c>
    </row>
    <row r="7" spans="1:8">
      <c r="A7" s="1216"/>
      <c r="B7" s="1106" t="s">
        <v>684</v>
      </c>
      <c r="C7" s="1102" t="s">
        <v>767</v>
      </c>
      <c r="D7" s="1102" t="s">
        <v>1646</v>
      </c>
      <c r="E7" s="1102" t="s">
        <v>687</v>
      </c>
      <c r="F7" s="1102">
        <v>2500</v>
      </c>
      <c r="G7" s="1103">
        <v>2302</v>
      </c>
      <c r="H7" s="1215">
        <v>18.78</v>
      </c>
    </row>
    <row r="8" spans="1:8">
      <c r="A8" s="1216"/>
      <c r="B8" s="1106" t="s">
        <v>684</v>
      </c>
      <c r="C8" s="1102" t="s">
        <v>777</v>
      </c>
      <c r="D8" s="1102" t="s">
        <v>1647</v>
      </c>
      <c r="E8" s="1102" t="s">
        <v>687</v>
      </c>
      <c r="F8" s="1102">
        <v>2500</v>
      </c>
      <c r="G8" s="1103">
        <v>2298.83</v>
      </c>
      <c r="H8" s="1215">
        <v>18.75</v>
      </c>
    </row>
    <row r="9" spans="1:8">
      <c r="A9" s="1216"/>
      <c r="B9" s="1106" t="s">
        <v>684</v>
      </c>
      <c r="C9" s="1102" t="s">
        <v>779</v>
      </c>
      <c r="D9" s="1102" t="s">
        <v>1633</v>
      </c>
      <c r="E9" s="1102" t="s">
        <v>687</v>
      </c>
      <c r="F9" s="1102">
        <v>1450</v>
      </c>
      <c r="G9" s="1103">
        <v>1337.61</v>
      </c>
      <c r="H9" s="1215">
        <v>10.91</v>
      </c>
    </row>
    <row r="10" spans="1:8">
      <c r="A10" s="1216"/>
      <c r="B10" s="1106" t="s">
        <v>684</v>
      </c>
      <c r="C10" s="1102" t="s">
        <v>777</v>
      </c>
      <c r="D10" s="1102" t="s">
        <v>1634</v>
      </c>
      <c r="E10" s="1102" t="s">
        <v>687</v>
      </c>
      <c r="F10" s="1102">
        <v>1450</v>
      </c>
      <c r="G10" s="1103">
        <v>1336.43</v>
      </c>
      <c r="H10" s="1215">
        <v>10.9</v>
      </c>
    </row>
    <row r="11" spans="1:8" ht="9.75" thickBot="1">
      <c r="A11" s="1216"/>
      <c r="B11" s="1102"/>
      <c r="C11" s="1102"/>
      <c r="D11" s="1102"/>
      <c r="E11" s="1109" t="s">
        <v>536</v>
      </c>
      <c r="F11" s="1102"/>
      <c r="G11" s="1110">
        <v>11887.08</v>
      </c>
      <c r="H11" s="1217">
        <v>96.96</v>
      </c>
    </row>
    <row r="12" spans="1:8" ht="9.75" thickTop="1">
      <c r="A12" s="1216"/>
      <c r="B12" s="1102"/>
      <c r="C12" s="1102"/>
      <c r="D12" s="1102"/>
      <c r="E12" s="1102"/>
      <c r="F12" s="1102"/>
      <c r="G12" s="1103"/>
      <c r="H12" s="1215"/>
    </row>
    <row r="13" spans="1:8">
      <c r="A13" s="1216"/>
      <c r="B13" s="1106" t="s">
        <v>161</v>
      </c>
      <c r="C13" s="1102" t="s">
        <v>721</v>
      </c>
      <c r="D13" s="1102"/>
      <c r="E13" s="1102" t="s">
        <v>161</v>
      </c>
      <c r="F13" s="1102"/>
      <c r="G13" s="1103">
        <v>349.89</v>
      </c>
      <c r="H13" s="1215">
        <v>2.85</v>
      </c>
    </row>
    <row r="14" spans="1:8">
      <c r="A14" s="1216"/>
      <c r="B14" s="1102"/>
      <c r="C14" s="1102"/>
      <c r="D14" s="1102"/>
      <c r="E14" s="1102"/>
      <c r="F14" s="1102"/>
      <c r="G14" s="1103"/>
      <c r="H14" s="1215"/>
    </row>
    <row r="15" spans="1:8">
      <c r="A15" s="1218" t="s">
        <v>565</v>
      </c>
      <c r="B15" s="1102"/>
      <c r="C15" s="1102"/>
      <c r="D15" s="1102"/>
      <c r="E15" s="1102"/>
      <c r="F15" s="1102"/>
      <c r="G15" s="1113">
        <v>20.71</v>
      </c>
      <c r="H15" s="1219">
        <v>0.19</v>
      </c>
    </row>
    <row r="16" spans="1:8">
      <c r="A16" s="1216"/>
      <c r="B16" s="1102"/>
      <c r="C16" s="1102"/>
      <c r="D16" s="1102"/>
      <c r="E16" s="1102"/>
      <c r="F16" s="1102"/>
      <c r="G16" s="1103"/>
      <c r="H16" s="1215"/>
    </row>
    <row r="17" spans="1:8" ht="9.75" thickBot="1">
      <c r="A17" s="1216"/>
      <c r="B17" s="1102"/>
      <c r="C17" s="1102"/>
      <c r="D17" s="1102"/>
      <c r="E17" s="1109" t="s">
        <v>566</v>
      </c>
      <c r="F17" s="1102"/>
      <c r="G17" s="1110">
        <v>12257.68</v>
      </c>
      <c r="H17" s="1217">
        <v>100</v>
      </c>
    </row>
    <row r="18" spans="1:8" ht="9.75" thickTop="1">
      <c r="A18" s="1216"/>
      <c r="B18" s="1102"/>
      <c r="C18" s="1102"/>
      <c r="D18" s="1102"/>
      <c r="E18" s="1102"/>
      <c r="F18" s="1102"/>
      <c r="G18" s="1103"/>
      <c r="H18" s="1215"/>
    </row>
    <row r="19" spans="1:8">
      <c r="A19" s="1220" t="s">
        <v>567</v>
      </c>
      <c r="B19" s="1102"/>
      <c r="C19" s="1102"/>
      <c r="D19" s="1102"/>
      <c r="E19" s="1102"/>
      <c r="F19" s="1102"/>
      <c r="G19" s="1103"/>
      <c r="H19" s="1215"/>
    </row>
    <row r="20" spans="1:8">
      <c r="A20" s="1216">
        <v>1</v>
      </c>
      <c r="B20" s="1102" t="s">
        <v>1648</v>
      </c>
      <c r="C20" s="1102"/>
      <c r="D20" s="1102"/>
      <c r="E20" s="1102"/>
      <c r="F20" s="1102"/>
      <c r="G20" s="1103"/>
      <c r="H20" s="1215"/>
    </row>
    <row r="21" spans="1:8">
      <c r="A21" s="1216"/>
      <c r="B21" s="1102"/>
      <c r="C21" s="1102"/>
      <c r="D21" s="1102"/>
      <c r="E21" s="1102"/>
      <c r="F21" s="1102"/>
      <c r="G21" s="1103"/>
      <c r="H21" s="1215"/>
    </row>
    <row r="22" spans="1:8">
      <c r="A22" s="1105">
        <v>2</v>
      </c>
      <c r="B22" s="1102" t="s">
        <v>477</v>
      </c>
      <c r="C22" s="1102"/>
      <c r="D22" s="1102"/>
      <c r="E22" s="1102"/>
      <c r="F22" s="1102"/>
      <c r="G22" s="1103"/>
      <c r="H22" s="1215"/>
    </row>
    <row r="23" spans="1:8">
      <c r="A23" s="1216"/>
      <c r="B23" s="1102"/>
      <c r="C23" s="1102"/>
      <c r="D23" s="1102"/>
      <c r="E23" s="1102"/>
      <c r="F23" s="1102"/>
      <c r="G23" s="1103"/>
      <c r="H23" s="1215"/>
    </row>
    <row r="24" spans="1:8">
      <c r="A24" s="1216">
        <v>3</v>
      </c>
      <c r="B24" s="1102" t="s">
        <v>570</v>
      </c>
      <c r="C24" s="1102"/>
      <c r="D24" s="1102"/>
      <c r="E24" s="1102"/>
      <c r="F24" s="1102"/>
      <c r="G24" s="1103"/>
      <c r="H24" s="1215"/>
    </row>
    <row r="25" spans="1:8">
      <c r="A25" s="1216"/>
      <c r="B25" s="1102" t="s">
        <v>722</v>
      </c>
      <c r="C25" s="1102"/>
      <c r="D25" s="1102"/>
      <c r="E25" s="1102"/>
      <c r="F25" s="1102"/>
      <c r="G25" s="1103"/>
      <c r="H25" s="1215"/>
    </row>
    <row r="26" spans="1:8">
      <c r="A26" s="1221"/>
      <c r="B26" s="1222" t="s">
        <v>572</v>
      </c>
      <c r="C26" s="1222"/>
      <c r="D26" s="1222"/>
      <c r="E26" s="1222"/>
      <c r="F26" s="1222"/>
      <c r="G26" s="1223"/>
      <c r="H26" s="1224"/>
    </row>
  </sheetData>
  <mergeCells count="3">
    <mergeCell ref="A2:C2"/>
    <mergeCell ref="A3:C3"/>
    <mergeCell ref="B4:C4"/>
  </mergeCells>
  <phoneticPr fontId="0" type="noConversion"/>
  <pageMargins left="0.7" right="0.7" top="0.75" bottom="0.75" header="0.3" footer="0.3"/>
  <pageSetup paperSize="9" scale="93" orientation="portrait" verticalDpi="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24"/>
  <sheetViews>
    <sheetView topLeftCell="A2" zoomScaleNormal="100" workbookViewId="0">
      <selection activeCell="A20" sqref="A20:D20"/>
    </sheetView>
  </sheetViews>
  <sheetFormatPr defaultRowHeight="9"/>
  <cols>
    <col min="1" max="1" width="2.7109375" style="1097" customWidth="1"/>
    <col min="2" max="2" width="4.7109375" style="1097" customWidth="1"/>
    <col min="3" max="3" width="40.7109375" style="1097" customWidth="1"/>
    <col min="4" max="4" width="10" style="1097" bestFit="1" customWidth="1"/>
    <col min="5" max="5" width="9.140625" style="1097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>
      <c r="A1" s="1209"/>
      <c r="B1" s="1210"/>
      <c r="C1" s="1211" t="s">
        <v>1485</v>
      </c>
      <c r="D1" s="1210"/>
      <c r="E1" s="1210"/>
      <c r="F1" s="1210"/>
      <c r="G1" s="1212"/>
      <c r="H1" s="1213"/>
    </row>
    <row r="2" spans="1:8" ht="37.5">
      <c r="A2" s="1266" t="s">
        <v>153</v>
      </c>
      <c r="B2" s="1267"/>
      <c r="C2" s="1267"/>
      <c r="D2" s="1098" t="s">
        <v>154</v>
      </c>
      <c r="E2" s="1099" t="s">
        <v>580</v>
      </c>
      <c r="F2" s="1099" t="s">
        <v>156</v>
      </c>
      <c r="G2" s="1100" t="s">
        <v>157</v>
      </c>
      <c r="H2" s="1214" t="s">
        <v>158</v>
      </c>
    </row>
    <row r="3" spans="1:8" ht="15">
      <c r="A3" s="1268" t="s">
        <v>682</v>
      </c>
      <c r="B3" s="1265"/>
      <c r="C3" s="1265"/>
      <c r="D3" s="1102"/>
      <c r="E3" s="1102"/>
      <c r="F3" s="1102"/>
      <c r="G3" s="1103"/>
      <c r="H3" s="1215"/>
    </row>
    <row r="4" spans="1:8" ht="15">
      <c r="A4" s="1216"/>
      <c r="B4" s="1264" t="s">
        <v>683</v>
      </c>
      <c r="C4" s="1265"/>
      <c r="D4" s="1102"/>
      <c r="E4" s="1102"/>
      <c r="F4" s="1102"/>
      <c r="G4" s="1103"/>
      <c r="H4" s="1215"/>
    </row>
    <row r="5" spans="1:8">
      <c r="A5" s="1216"/>
      <c r="B5" s="1106" t="s">
        <v>684</v>
      </c>
      <c r="C5" s="1102" t="s">
        <v>511</v>
      </c>
      <c r="D5" s="1102" t="s">
        <v>1483</v>
      </c>
      <c r="E5" s="1102" t="s">
        <v>687</v>
      </c>
      <c r="F5" s="1102">
        <v>3400</v>
      </c>
      <c r="G5" s="1103">
        <v>3266.3</v>
      </c>
      <c r="H5" s="1215">
        <v>29.270000000000003</v>
      </c>
    </row>
    <row r="6" spans="1:8">
      <c r="A6" s="1216"/>
      <c r="B6" s="1106" t="s">
        <v>684</v>
      </c>
      <c r="C6" s="1102" t="s">
        <v>690</v>
      </c>
      <c r="D6" s="1102" t="s">
        <v>1482</v>
      </c>
      <c r="E6" s="1102" t="s">
        <v>687</v>
      </c>
      <c r="F6" s="1102">
        <v>3400</v>
      </c>
      <c r="G6" s="1103">
        <v>3264.38</v>
      </c>
      <c r="H6" s="1215">
        <v>29.25</v>
      </c>
    </row>
    <row r="7" spans="1:8">
      <c r="A7" s="1216"/>
      <c r="B7" s="1106" t="s">
        <v>684</v>
      </c>
      <c r="C7" s="1102" t="s">
        <v>493</v>
      </c>
      <c r="D7" s="1102" t="s">
        <v>1486</v>
      </c>
      <c r="E7" s="1102" t="s">
        <v>687</v>
      </c>
      <c r="F7" s="1102">
        <v>2000</v>
      </c>
      <c r="G7" s="1103">
        <v>1920.48</v>
      </c>
      <c r="H7" s="1215">
        <v>17.21</v>
      </c>
    </row>
    <row r="8" spans="1:8">
      <c r="A8" s="1216"/>
      <c r="B8" s="1106" t="s">
        <v>684</v>
      </c>
      <c r="C8" s="1102" t="s">
        <v>1444</v>
      </c>
      <c r="D8" s="1102" t="s">
        <v>1487</v>
      </c>
      <c r="E8" s="1102" t="s">
        <v>1446</v>
      </c>
      <c r="F8" s="1102">
        <v>2000</v>
      </c>
      <c r="G8" s="1103">
        <v>1910.74</v>
      </c>
      <c r="H8" s="1215">
        <v>17.119999999999997</v>
      </c>
    </row>
    <row r="9" spans="1:8">
      <c r="A9" s="1216"/>
      <c r="B9" s="1106" t="s">
        <v>684</v>
      </c>
      <c r="C9" s="1102" t="s">
        <v>767</v>
      </c>
      <c r="D9" s="1102" t="s">
        <v>1465</v>
      </c>
      <c r="E9" s="1102" t="s">
        <v>687</v>
      </c>
      <c r="F9" s="1102">
        <v>500</v>
      </c>
      <c r="G9" s="1103">
        <v>481.67</v>
      </c>
      <c r="H9" s="1215">
        <v>4.32</v>
      </c>
    </row>
    <row r="10" spans="1:8">
      <c r="A10" s="1216"/>
      <c r="B10" s="1106" t="s">
        <v>684</v>
      </c>
      <c r="C10" s="1102" t="s">
        <v>685</v>
      </c>
      <c r="D10" s="1102" t="s">
        <v>1477</v>
      </c>
      <c r="E10" s="1102" t="s">
        <v>687</v>
      </c>
      <c r="F10" s="1102">
        <v>300</v>
      </c>
      <c r="G10" s="1103">
        <v>288.45</v>
      </c>
      <c r="H10" s="1215">
        <v>2.58</v>
      </c>
    </row>
    <row r="11" spans="1:8" ht="9.75" thickBot="1">
      <c r="A11" s="1216"/>
      <c r="B11" s="1102"/>
      <c r="C11" s="1102"/>
      <c r="D11" s="1102"/>
      <c r="E11" s="1109" t="s">
        <v>536</v>
      </c>
      <c r="F11" s="1102"/>
      <c r="G11" s="1110">
        <v>11132.02</v>
      </c>
      <c r="H11" s="1217">
        <v>99.75</v>
      </c>
    </row>
    <row r="12" spans="1:8" ht="9.75" thickTop="1">
      <c r="A12" s="1216"/>
      <c r="B12" s="1102"/>
      <c r="C12" s="1102"/>
      <c r="D12" s="1102"/>
      <c r="E12" s="1102"/>
      <c r="F12" s="1102"/>
      <c r="G12" s="1103"/>
      <c r="H12" s="1215"/>
    </row>
    <row r="13" spans="1:8">
      <c r="A13" s="1218" t="s">
        <v>565</v>
      </c>
      <c r="B13" s="1102"/>
      <c r="C13" s="1102"/>
      <c r="D13" s="1102"/>
      <c r="E13" s="1102"/>
      <c r="F13" s="1102"/>
      <c r="G13" s="1113">
        <v>28.97</v>
      </c>
      <c r="H13" s="1219">
        <v>0.25</v>
      </c>
    </row>
    <row r="14" spans="1:8">
      <c r="A14" s="1216"/>
      <c r="B14" s="1102"/>
      <c r="C14" s="1102"/>
      <c r="D14" s="1102"/>
      <c r="E14" s="1102"/>
      <c r="F14" s="1102"/>
      <c r="G14" s="1103"/>
      <c r="H14" s="1215"/>
    </row>
    <row r="15" spans="1:8" ht="9.75" thickBot="1">
      <c r="A15" s="1216"/>
      <c r="B15" s="1102"/>
      <c r="C15" s="1102"/>
      <c r="D15" s="1102"/>
      <c r="E15" s="1109" t="s">
        <v>566</v>
      </c>
      <c r="F15" s="1102"/>
      <c r="G15" s="1110">
        <v>11160.99</v>
      </c>
      <c r="H15" s="1217">
        <v>100</v>
      </c>
    </row>
    <row r="16" spans="1:8" ht="9.75" thickTop="1">
      <c r="A16" s="1216"/>
      <c r="B16" s="1102"/>
      <c r="C16" s="1102"/>
      <c r="D16" s="1102"/>
      <c r="E16" s="1102"/>
      <c r="F16" s="1102"/>
      <c r="G16" s="1103"/>
      <c r="H16" s="1215"/>
    </row>
    <row r="17" spans="1:8">
      <c r="A17" s="1220" t="s">
        <v>567</v>
      </c>
      <c r="B17" s="1102"/>
      <c r="C17" s="1102"/>
      <c r="D17" s="1102"/>
      <c r="E17" s="1102"/>
      <c r="F17" s="1102"/>
      <c r="G17" s="1103"/>
      <c r="H17" s="1215"/>
    </row>
    <row r="18" spans="1:8">
      <c r="A18" s="1216">
        <v>1</v>
      </c>
      <c r="B18" s="1102" t="s">
        <v>1488</v>
      </c>
      <c r="C18" s="1102"/>
      <c r="D18" s="1102"/>
      <c r="E18" s="1102"/>
      <c r="F18" s="1102"/>
      <c r="G18" s="1103"/>
      <c r="H18" s="1215"/>
    </row>
    <row r="19" spans="1:8">
      <c r="A19" s="1216"/>
      <c r="B19" s="1102"/>
      <c r="C19" s="1102"/>
      <c r="D19" s="1102"/>
      <c r="E19" s="1102"/>
      <c r="F19" s="1102"/>
      <c r="G19" s="1103"/>
      <c r="H19" s="1215"/>
    </row>
    <row r="20" spans="1:8">
      <c r="A20" s="1105">
        <v>2</v>
      </c>
      <c r="B20" s="1102" t="s">
        <v>477</v>
      </c>
      <c r="C20" s="1102"/>
      <c r="D20" s="1102"/>
      <c r="E20" s="1102"/>
      <c r="F20" s="1102"/>
      <c r="G20" s="1103"/>
      <c r="H20" s="1215"/>
    </row>
    <row r="21" spans="1:8">
      <c r="A21" s="1216"/>
      <c r="B21" s="1102"/>
      <c r="C21" s="1102"/>
      <c r="D21" s="1102"/>
      <c r="E21" s="1102"/>
      <c r="F21" s="1102"/>
      <c r="G21" s="1103"/>
      <c r="H21" s="1215"/>
    </row>
    <row r="22" spans="1:8">
      <c r="A22" s="1216">
        <v>3</v>
      </c>
      <c r="B22" s="1102" t="s">
        <v>570</v>
      </c>
      <c r="C22" s="1102"/>
      <c r="D22" s="1102"/>
      <c r="E22" s="1102"/>
      <c r="F22" s="1102"/>
      <c r="G22" s="1103"/>
      <c r="H22" s="1215"/>
    </row>
    <row r="23" spans="1:8">
      <c r="A23" s="1216"/>
      <c r="B23" s="1102" t="s">
        <v>722</v>
      </c>
      <c r="C23" s="1102"/>
      <c r="D23" s="1102"/>
      <c r="E23" s="1102"/>
      <c r="F23" s="1102"/>
      <c r="G23" s="1103"/>
      <c r="H23" s="1215"/>
    </row>
    <row r="24" spans="1:8">
      <c r="A24" s="1221"/>
      <c r="B24" s="1222" t="s">
        <v>572</v>
      </c>
      <c r="C24" s="1222"/>
      <c r="D24" s="1222"/>
      <c r="E24" s="1222"/>
      <c r="F24" s="1222"/>
      <c r="G24" s="1223"/>
      <c r="H24" s="1224"/>
    </row>
  </sheetData>
  <mergeCells count="3">
    <mergeCell ref="A2:C2"/>
    <mergeCell ref="A3:C3"/>
    <mergeCell ref="B4:C4"/>
  </mergeCells>
  <phoneticPr fontId="0" type="noConversion"/>
  <pageMargins left="0.7" right="0.7" top="0.75" bottom="0.75" header="0.3" footer="0.3"/>
  <pageSetup paperSize="9" scale="94" orientation="portrait" verticalDpi="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31"/>
  <sheetViews>
    <sheetView zoomScaleNormal="100" workbookViewId="0">
      <selection activeCell="A27" sqref="A27:D27"/>
    </sheetView>
  </sheetViews>
  <sheetFormatPr defaultRowHeight="9"/>
  <cols>
    <col min="1" max="1" width="2.7109375" style="1097" customWidth="1"/>
    <col min="2" max="2" width="4.7109375" style="1097" customWidth="1"/>
    <col min="3" max="3" width="40.7109375" style="1097" customWidth="1"/>
    <col min="4" max="4" width="9.28515625" style="1097" customWidth="1"/>
    <col min="5" max="5" width="9.140625" style="1097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>
      <c r="A1" s="1209"/>
      <c r="B1" s="1210"/>
      <c r="C1" s="1211" t="s">
        <v>1478</v>
      </c>
      <c r="D1" s="1210"/>
      <c r="E1" s="1210"/>
      <c r="F1" s="1210"/>
      <c r="G1" s="1212"/>
      <c r="H1" s="1213"/>
    </row>
    <row r="2" spans="1:8" ht="37.5">
      <c r="A2" s="1266" t="s">
        <v>153</v>
      </c>
      <c r="B2" s="1267"/>
      <c r="C2" s="1267"/>
      <c r="D2" s="1098" t="s">
        <v>154</v>
      </c>
      <c r="E2" s="1099" t="s">
        <v>580</v>
      </c>
      <c r="F2" s="1099" t="s">
        <v>156</v>
      </c>
      <c r="G2" s="1100" t="s">
        <v>157</v>
      </c>
      <c r="H2" s="1214" t="s">
        <v>158</v>
      </c>
    </row>
    <row r="3" spans="1:8" ht="15">
      <c r="A3" s="1268" t="s">
        <v>537</v>
      </c>
      <c r="B3" s="1265"/>
      <c r="C3" s="1265"/>
      <c r="D3" s="1102"/>
      <c r="E3" s="1102"/>
      <c r="F3" s="1102"/>
      <c r="G3" s="1103"/>
      <c r="H3" s="1215"/>
    </row>
    <row r="4" spans="1:8" ht="15">
      <c r="A4" s="1216"/>
      <c r="B4" s="1264" t="s">
        <v>538</v>
      </c>
      <c r="C4" s="1265"/>
      <c r="D4" s="1102"/>
      <c r="E4" s="1102"/>
      <c r="F4" s="1102"/>
      <c r="G4" s="1103"/>
      <c r="H4" s="1215"/>
    </row>
    <row r="5" spans="1:8" ht="15">
      <c r="A5" s="1216"/>
      <c r="B5" s="1269" t="s">
        <v>160</v>
      </c>
      <c r="C5" s="1265"/>
      <c r="D5" s="1102"/>
      <c r="E5" s="1102"/>
      <c r="F5" s="1102"/>
      <c r="G5" s="1103"/>
      <c r="H5" s="1215"/>
    </row>
    <row r="6" spans="1:8">
      <c r="A6" s="1216"/>
      <c r="B6" s="1108">
        <v>0.10249999999999999</v>
      </c>
      <c r="C6" s="1102" t="s">
        <v>609</v>
      </c>
      <c r="D6" s="1102" t="s">
        <v>1479</v>
      </c>
      <c r="E6" s="1102" t="s">
        <v>541</v>
      </c>
      <c r="F6" s="1102">
        <v>250</v>
      </c>
      <c r="G6" s="1103">
        <v>2499.86</v>
      </c>
      <c r="H6" s="1215">
        <v>12.32</v>
      </c>
    </row>
    <row r="7" spans="1:8" ht="9.75" thickBot="1">
      <c r="A7" s="1216"/>
      <c r="B7" s="1102"/>
      <c r="C7" s="1102"/>
      <c r="D7" s="1102"/>
      <c r="E7" s="1109" t="s">
        <v>536</v>
      </c>
      <c r="F7" s="1102"/>
      <c r="G7" s="1110">
        <v>2499.86</v>
      </c>
      <c r="H7" s="1217">
        <v>12.32</v>
      </c>
    </row>
    <row r="8" spans="1:8" ht="9.75" thickTop="1">
      <c r="A8" s="1216"/>
      <c r="B8" s="1102"/>
      <c r="C8" s="1102"/>
      <c r="D8" s="1102"/>
      <c r="E8" s="1102"/>
      <c r="F8" s="1102"/>
      <c r="G8" s="1103"/>
      <c r="H8" s="1215"/>
    </row>
    <row r="9" spans="1:8" ht="15">
      <c r="A9" s="1268" t="s">
        <v>682</v>
      </c>
      <c r="B9" s="1265"/>
      <c r="C9" s="1265"/>
      <c r="D9" s="1102"/>
      <c r="E9" s="1102"/>
      <c r="F9" s="1102"/>
      <c r="G9" s="1103"/>
      <c r="H9" s="1215"/>
    </row>
    <row r="10" spans="1:8" ht="15">
      <c r="A10" s="1216"/>
      <c r="B10" s="1264" t="s">
        <v>683</v>
      </c>
      <c r="C10" s="1265"/>
      <c r="D10" s="1102"/>
      <c r="E10" s="1102"/>
      <c r="F10" s="1102"/>
      <c r="G10" s="1103"/>
      <c r="H10" s="1215"/>
    </row>
    <row r="11" spans="1:8">
      <c r="A11" s="1216"/>
      <c r="B11" s="1106" t="s">
        <v>684</v>
      </c>
      <c r="C11" s="1102" t="s">
        <v>507</v>
      </c>
      <c r="D11" s="1102" t="s">
        <v>1480</v>
      </c>
      <c r="E11" s="1102" t="s">
        <v>687</v>
      </c>
      <c r="F11" s="1102">
        <v>6000</v>
      </c>
      <c r="G11" s="1103">
        <v>5762.45</v>
      </c>
      <c r="H11" s="1215">
        <v>28.4</v>
      </c>
    </row>
    <row r="12" spans="1:8">
      <c r="A12" s="1216"/>
      <c r="B12" s="1106" t="s">
        <v>684</v>
      </c>
      <c r="C12" s="1102" t="s">
        <v>1444</v>
      </c>
      <c r="D12" s="1102" t="s">
        <v>1475</v>
      </c>
      <c r="E12" s="1102" t="s">
        <v>1446</v>
      </c>
      <c r="F12" s="1102">
        <v>4900</v>
      </c>
      <c r="G12" s="1103">
        <v>4695.12</v>
      </c>
      <c r="H12" s="1215">
        <v>23.14</v>
      </c>
    </row>
    <row r="13" spans="1:8">
      <c r="A13" s="1216"/>
      <c r="B13" s="1106" t="s">
        <v>694</v>
      </c>
      <c r="C13" s="1102" t="s">
        <v>730</v>
      </c>
      <c r="D13" s="1102" t="s">
        <v>1133</v>
      </c>
      <c r="E13" s="1102" t="s">
        <v>698</v>
      </c>
      <c r="F13" s="1102">
        <v>700</v>
      </c>
      <c r="G13" s="1103">
        <v>3355.56</v>
      </c>
      <c r="H13" s="1215">
        <v>16.54</v>
      </c>
    </row>
    <row r="14" spans="1:8">
      <c r="A14" s="1216"/>
      <c r="B14" s="1106" t="s">
        <v>694</v>
      </c>
      <c r="C14" s="1102" t="s">
        <v>1117</v>
      </c>
      <c r="D14" s="1102" t="s">
        <v>1481</v>
      </c>
      <c r="E14" s="1102" t="s">
        <v>687</v>
      </c>
      <c r="F14" s="1102">
        <v>420</v>
      </c>
      <c r="G14" s="1103">
        <v>2013.19</v>
      </c>
      <c r="H14" s="1215">
        <v>9.92</v>
      </c>
    </row>
    <row r="15" spans="1:8">
      <c r="A15" s="1216"/>
      <c r="B15" s="1106" t="s">
        <v>684</v>
      </c>
      <c r="C15" s="1102" t="s">
        <v>690</v>
      </c>
      <c r="D15" s="1102" t="s">
        <v>1482</v>
      </c>
      <c r="E15" s="1102" t="s">
        <v>687</v>
      </c>
      <c r="F15" s="1102">
        <v>1000</v>
      </c>
      <c r="G15" s="1103">
        <v>960.11</v>
      </c>
      <c r="H15" s="1215">
        <v>4.7300000000000004</v>
      </c>
    </row>
    <row r="16" spans="1:8">
      <c r="A16" s="1216"/>
      <c r="B16" s="1106" t="s">
        <v>684</v>
      </c>
      <c r="C16" s="1102" t="s">
        <v>685</v>
      </c>
      <c r="D16" s="1102" t="s">
        <v>1477</v>
      </c>
      <c r="E16" s="1102" t="s">
        <v>687</v>
      </c>
      <c r="F16" s="1102">
        <v>560</v>
      </c>
      <c r="G16" s="1103">
        <v>538.42999999999995</v>
      </c>
      <c r="H16" s="1215">
        <v>2.65</v>
      </c>
    </row>
    <row r="17" spans="1:8">
      <c r="A17" s="1216"/>
      <c r="B17" s="1106" t="s">
        <v>684</v>
      </c>
      <c r="C17" s="1102" t="s">
        <v>511</v>
      </c>
      <c r="D17" s="1102" t="s">
        <v>1483</v>
      </c>
      <c r="E17" s="1102" t="s">
        <v>687</v>
      </c>
      <c r="F17" s="1102">
        <v>300</v>
      </c>
      <c r="G17" s="1103">
        <v>288.2</v>
      </c>
      <c r="H17" s="1215">
        <v>1.4200000000000002</v>
      </c>
    </row>
    <row r="18" spans="1:8" ht="9.75" thickBot="1">
      <c r="A18" s="1216"/>
      <c r="B18" s="1102"/>
      <c r="C18" s="1102"/>
      <c r="D18" s="1102"/>
      <c r="E18" s="1109" t="s">
        <v>536</v>
      </c>
      <c r="F18" s="1102"/>
      <c r="G18" s="1110">
        <v>17613.060000000001</v>
      </c>
      <c r="H18" s="1217">
        <v>86.799999999999898</v>
      </c>
    </row>
    <row r="19" spans="1:8" ht="9.75" thickTop="1">
      <c r="A19" s="1216"/>
      <c r="B19" s="1102"/>
      <c r="C19" s="1102"/>
      <c r="D19" s="1102"/>
      <c r="E19" s="1102"/>
      <c r="F19" s="1102"/>
      <c r="G19" s="1103"/>
      <c r="H19" s="1215"/>
    </row>
    <row r="20" spans="1:8">
      <c r="A20" s="1218" t="s">
        <v>565</v>
      </c>
      <c r="B20" s="1102"/>
      <c r="C20" s="1102"/>
      <c r="D20" s="1102"/>
      <c r="E20" s="1102"/>
      <c r="F20" s="1102"/>
      <c r="G20" s="1113">
        <v>177.83</v>
      </c>
      <c r="H20" s="1219">
        <v>0.88</v>
      </c>
    </row>
    <row r="21" spans="1:8">
      <c r="A21" s="1216"/>
      <c r="B21" s="1102"/>
      <c r="C21" s="1102"/>
      <c r="D21" s="1102"/>
      <c r="E21" s="1102"/>
      <c r="F21" s="1102"/>
      <c r="G21" s="1103"/>
      <c r="H21" s="1215"/>
    </row>
    <row r="22" spans="1:8" ht="9.75" thickBot="1">
      <c r="A22" s="1216"/>
      <c r="B22" s="1102"/>
      <c r="C22" s="1102"/>
      <c r="D22" s="1102"/>
      <c r="E22" s="1109" t="s">
        <v>566</v>
      </c>
      <c r="F22" s="1102"/>
      <c r="G22" s="1110">
        <v>20290.75</v>
      </c>
      <c r="H22" s="1217">
        <v>100</v>
      </c>
    </row>
    <row r="23" spans="1:8" ht="9.75" thickTop="1">
      <c r="A23" s="1216"/>
      <c r="B23" s="1102"/>
      <c r="C23" s="1102"/>
      <c r="D23" s="1102"/>
      <c r="E23" s="1102"/>
      <c r="F23" s="1102"/>
      <c r="G23" s="1103"/>
      <c r="H23" s="1215"/>
    </row>
    <row r="24" spans="1:8">
      <c r="A24" s="1220" t="s">
        <v>567</v>
      </c>
      <c r="B24" s="1102"/>
      <c r="C24" s="1102"/>
      <c r="D24" s="1102"/>
      <c r="E24" s="1102"/>
      <c r="F24" s="1102"/>
      <c r="G24" s="1103"/>
      <c r="H24" s="1215"/>
    </row>
    <row r="25" spans="1:8">
      <c r="A25" s="1216">
        <v>1</v>
      </c>
      <c r="B25" s="1102" t="s">
        <v>1484</v>
      </c>
      <c r="C25" s="1102"/>
      <c r="D25" s="1102"/>
      <c r="E25" s="1102"/>
      <c r="F25" s="1102"/>
      <c r="G25" s="1103"/>
      <c r="H25" s="1215"/>
    </row>
    <row r="26" spans="1:8">
      <c r="A26" s="1216"/>
      <c r="B26" s="1102"/>
      <c r="C26" s="1102"/>
      <c r="D26" s="1102"/>
      <c r="E26" s="1102"/>
      <c r="F26" s="1102"/>
      <c r="G26" s="1103"/>
      <c r="H26" s="1215"/>
    </row>
    <row r="27" spans="1:8">
      <c r="A27" s="1105">
        <v>2</v>
      </c>
      <c r="B27" s="1102" t="s">
        <v>477</v>
      </c>
      <c r="C27" s="1102"/>
      <c r="D27" s="1102"/>
      <c r="E27" s="1102"/>
      <c r="F27" s="1102"/>
      <c r="G27" s="1103"/>
      <c r="H27" s="1215"/>
    </row>
    <row r="28" spans="1:8">
      <c r="A28" s="1216"/>
      <c r="B28" s="1102"/>
      <c r="C28" s="1102"/>
      <c r="D28" s="1102"/>
      <c r="E28" s="1102"/>
      <c r="F28" s="1102"/>
      <c r="G28" s="1103"/>
      <c r="H28" s="1215"/>
    </row>
    <row r="29" spans="1:8">
      <c r="A29" s="1216">
        <v>3</v>
      </c>
      <c r="B29" s="1102" t="s">
        <v>570</v>
      </c>
      <c r="C29" s="1102"/>
      <c r="D29" s="1102"/>
      <c r="E29" s="1102"/>
      <c r="F29" s="1102"/>
      <c r="G29" s="1103"/>
      <c r="H29" s="1215"/>
    </row>
    <row r="30" spans="1:8">
      <c r="A30" s="1216"/>
      <c r="B30" s="1102" t="s">
        <v>722</v>
      </c>
      <c r="C30" s="1102"/>
      <c r="D30" s="1102"/>
      <c r="E30" s="1102"/>
      <c r="F30" s="1102"/>
      <c r="G30" s="1103"/>
      <c r="H30" s="1215"/>
    </row>
    <row r="31" spans="1:8">
      <c r="A31" s="1221"/>
      <c r="B31" s="1222" t="s">
        <v>572</v>
      </c>
      <c r="C31" s="1222"/>
      <c r="D31" s="1222"/>
      <c r="E31" s="1222"/>
      <c r="F31" s="1222"/>
      <c r="G31" s="1223"/>
      <c r="H31" s="1224"/>
    </row>
  </sheetData>
  <mergeCells count="6">
    <mergeCell ref="B10:C10"/>
    <mergeCell ref="A2:C2"/>
    <mergeCell ref="A3:C3"/>
    <mergeCell ref="B4:C4"/>
    <mergeCell ref="B5:C5"/>
    <mergeCell ref="A9:C9"/>
  </mergeCells>
  <phoneticPr fontId="0" type="noConversion"/>
  <pageMargins left="0.7" right="0.7" top="0.75" bottom="0.75" header="0.3" footer="0.3"/>
  <pageSetup paperSize="9" scale="94" orientation="portrait" verticalDpi="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23"/>
  <sheetViews>
    <sheetView zoomScaleNormal="100" workbookViewId="0">
      <selection activeCell="A19" sqref="A19:D19"/>
    </sheetView>
  </sheetViews>
  <sheetFormatPr defaultRowHeight="9"/>
  <cols>
    <col min="1" max="1" width="2.7109375" style="1097" customWidth="1"/>
    <col min="2" max="2" width="4.7109375" style="1097" customWidth="1"/>
    <col min="3" max="3" width="40.7109375" style="1097" customWidth="1"/>
    <col min="4" max="4" width="10" style="1097" bestFit="1" customWidth="1"/>
    <col min="5" max="5" width="9.140625" style="1097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>
      <c r="A1" s="1209"/>
      <c r="B1" s="1210"/>
      <c r="C1" s="1211" t="s">
        <v>1474</v>
      </c>
      <c r="D1" s="1210"/>
      <c r="E1" s="1210"/>
      <c r="F1" s="1210"/>
      <c r="G1" s="1212"/>
      <c r="H1" s="1213"/>
    </row>
    <row r="2" spans="1:8" ht="37.5">
      <c r="A2" s="1266" t="s">
        <v>153</v>
      </c>
      <c r="B2" s="1267"/>
      <c r="C2" s="1267"/>
      <c r="D2" s="1098" t="s">
        <v>154</v>
      </c>
      <c r="E2" s="1099" t="s">
        <v>580</v>
      </c>
      <c r="F2" s="1099" t="s">
        <v>156</v>
      </c>
      <c r="G2" s="1100" t="s">
        <v>157</v>
      </c>
      <c r="H2" s="1214" t="s">
        <v>158</v>
      </c>
    </row>
    <row r="3" spans="1:8" ht="15">
      <c r="A3" s="1268" t="s">
        <v>682</v>
      </c>
      <c r="B3" s="1265"/>
      <c r="C3" s="1265"/>
      <c r="D3" s="1102"/>
      <c r="E3" s="1102"/>
      <c r="F3" s="1102"/>
      <c r="G3" s="1103"/>
      <c r="H3" s="1215"/>
    </row>
    <row r="4" spans="1:8" ht="15">
      <c r="A4" s="1216"/>
      <c r="B4" s="1264" t="s">
        <v>683</v>
      </c>
      <c r="C4" s="1265"/>
      <c r="D4" s="1102"/>
      <c r="E4" s="1102"/>
      <c r="F4" s="1102"/>
      <c r="G4" s="1103"/>
      <c r="H4" s="1215"/>
    </row>
    <row r="5" spans="1:8">
      <c r="A5" s="1216"/>
      <c r="B5" s="1106" t="s">
        <v>684</v>
      </c>
      <c r="C5" s="1102" t="s">
        <v>511</v>
      </c>
      <c r="D5" s="1102" t="s">
        <v>772</v>
      </c>
      <c r="E5" s="1102" t="s">
        <v>687</v>
      </c>
      <c r="F5" s="1102">
        <v>4400</v>
      </c>
      <c r="G5" s="1103">
        <v>4230.0200000000004</v>
      </c>
      <c r="H5" s="1215">
        <v>29.509999999999998</v>
      </c>
    </row>
    <row r="6" spans="1:8">
      <c r="A6" s="1216"/>
      <c r="B6" s="1106" t="s">
        <v>684</v>
      </c>
      <c r="C6" s="1102" t="s">
        <v>1444</v>
      </c>
      <c r="D6" s="1102" t="s">
        <v>1475</v>
      </c>
      <c r="E6" s="1102" t="s">
        <v>1446</v>
      </c>
      <c r="F6" s="1102">
        <v>4400</v>
      </c>
      <c r="G6" s="1103">
        <v>4216.03</v>
      </c>
      <c r="H6" s="1215">
        <v>29.409999999999997</v>
      </c>
    </row>
    <row r="7" spans="1:8">
      <c r="A7" s="1216"/>
      <c r="B7" s="1106" t="s">
        <v>684</v>
      </c>
      <c r="C7" s="1102" t="s">
        <v>688</v>
      </c>
      <c r="D7" s="1102" t="s">
        <v>1469</v>
      </c>
      <c r="E7" s="1102" t="s">
        <v>687</v>
      </c>
      <c r="F7" s="1102">
        <v>4000</v>
      </c>
      <c r="G7" s="1103">
        <v>3851.36</v>
      </c>
      <c r="H7" s="1215">
        <v>26.87</v>
      </c>
    </row>
    <row r="8" spans="1:8">
      <c r="A8" s="1216"/>
      <c r="B8" s="1106" t="s">
        <v>684</v>
      </c>
      <c r="C8" s="1102" t="s">
        <v>690</v>
      </c>
      <c r="D8" s="1102" t="s">
        <v>1476</v>
      </c>
      <c r="E8" s="1102" t="s">
        <v>698</v>
      </c>
      <c r="F8" s="1102">
        <v>2000</v>
      </c>
      <c r="G8" s="1103">
        <v>1922.98</v>
      </c>
      <c r="H8" s="1215">
        <v>13.420000000000002</v>
      </c>
    </row>
    <row r="9" spans="1:8">
      <c r="A9" s="1216"/>
      <c r="B9" s="1106" t="s">
        <v>684</v>
      </c>
      <c r="C9" s="1102" t="s">
        <v>685</v>
      </c>
      <c r="D9" s="1102" t="s">
        <v>1477</v>
      </c>
      <c r="E9" s="1102" t="s">
        <v>687</v>
      </c>
      <c r="F9" s="1102">
        <v>70</v>
      </c>
      <c r="G9" s="1103">
        <v>67.3</v>
      </c>
      <c r="H9" s="1215">
        <v>0.47000000000000003</v>
      </c>
    </row>
    <row r="10" spans="1:8" ht="9.75" thickBot="1">
      <c r="A10" s="1216"/>
      <c r="B10" s="1102"/>
      <c r="C10" s="1102"/>
      <c r="D10" s="1102"/>
      <c r="E10" s="1109" t="s">
        <v>536</v>
      </c>
      <c r="F10" s="1102"/>
      <c r="G10" s="1110">
        <v>14287.69</v>
      </c>
      <c r="H10" s="1217">
        <v>99.68</v>
      </c>
    </row>
    <row r="11" spans="1:8" ht="9.75" thickTop="1">
      <c r="A11" s="1216"/>
      <c r="B11" s="1102"/>
      <c r="C11" s="1102"/>
      <c r="D11" s="1102"/>
      <c r="E11" s="1102"/>
      <c r="F11" s="1102"/>
      <c r="G11" s="1103"/>
      <c r="H11" s="1215"/>
    </row>
    <row r="12" spans="1:8">
      <c r="A12" s="1218" t="s">
        <v>565</v>
      </c>
      <c r="B12" s="1102"/>
      <c r="C12" s="1102"/>
      <c r="D12" s="1102"/>
      <c r="E12" s="1102"/>
      <c r="F12" s="1102"/>
      <c r="G12" s="1113">
        <v>45.3</v>
      </c>
      <c r="H12" s="1219">
        <v>0.32</v>
      </c>
    </row>
    <row r="13" spans="1:8">
      <c r="A13" s="1216"/>
      <c r="B13" s="1102"/>
      <c r="C13" s="1102"/>
      <c r="D13" s="1102"/>
      <c r="E13" s="1102"/>
      <c r="F13" s="1102"/>
      <c r="G13" s="1103"/>
      <c r="H13" s="1215"/>
    </row>
    <row r="14" spans="1:8" ht="9.75" thickBot="1">
      <c r="A14" s="1216"/>
      <c r="B14" s="1102"/>
      <c r="C14" s="1102"/>
      <c r="D14" s="1102"/>
      <c r="E14" s="1109" t="s">
        <v>566</v>
      </c>
      <c r="F14" s="1102"/>
      <c r="G14" s="1110">
        <v>14332.99</v>
      </c>
      <c r="H14" s="1217">
        <v>100</v>
      </c>
    </row>
    <row r="15" spans="1:8" ht="9.75" thickTop="1">
      <c r="A15" s="1216"/>
      <c r="B15" s="1102"/>
      <c r="C15" s="1102"/>
      <c r="D15" s="1102"/>
      <c r="E15" s="1102"/>
      <c r="F15" s="1102"/>
      <c r="G15" s="1103"/>
      <c r="H15" s="1215"/>
    </row>
    <row r="16" spans="1:8">
      <c r="A16" s="1220" t="s">
        <v>567</v>
      </c>
      <c r="B16" s="1102"/>
      <c r="C16" s="1102"/>
      <c r="D16" s="1102"/>
      <c r="E16" s="1102"/>
      <c r="F16" s="1102"/>
      <c r="G16" s="1103"/>
      <c r="H16" s="1215"/>
    </row>
    <row r="17" spans="1:8">
      <c r="A17" s="1216">
        <v>1</v>
      </c>
      <c r="B17" s="1102" t="s">
        <v>1473</v>
      </c>
      <c r="C17" s="1102"/>
      <c r="D17" s="1102"/>
      <c r="E17" s="1102"/>
      <c r="F17" s="1102"/>
      <c r="G17" s="1103"/>
      <c r="H17" s="1215"/>
    </row>
    <row r="18" spans="1:8">
      <c r="A18" s="1216"/>
      <c r="B18" s="1102"/>
      <c r="C18" s="1102"/>
      <c r="D18" s="1102"/>
      <c r="E18" s="1102"/>
      <c r="F18" s="1102"/>
      <c r="G18" s="1103"/>
      <c r="H18" s="1215"/>
    </row>
    <row r="19" spans="1:8">
      <c r="A19" s="1105">
        <v>2</v>
      </c>
      <c r="B19" s="1102" t="s">
        <v>477</v>
      </c>
      <c r="C19" s="1102"/>
      <c r="D19" s="1102"/>
      <c r="E19" s="1102"/>
      <c r="F19" s="1102"/>
      <c r="G19" s="1103"/>
      <c r="H19" s="1215"/>
    </row>
    <row r="20" spans="1:8">
      <c r="A20" s="1216"/>
      <c r="B20" s="1102"/>
      <c r="C20" s="1102"/>
      <c r="D20" s="1102"/>
      <c r="E20" s="1102"/>
      <c r="F20" s="1102"/>
      <c r="G20" s="1103"/>
      <c r="H20" s="1215"/>
    </row>
    <row r="21" spans="1:8">
      <c r="A21" s="1216">
        <v>3</v>
      </c>
      <c r="B21" s="1102" t="s">
        <v>570</v>
      </c>
      <c r="C21" s="1102"/>
      <c r="D21" s="1102"/>
      <c r="E21" s="1102"/>
      <c r="F21" s="1102"/>
      <c r="G21" s="1103"/>
      <c r="H21" s="1215"/>
    </row>
    <row r="22" spans="1:8">
      <c r="A22" s="1216"/>
      <c r="B22" s="1102" t="s">
        <v>722</v>
      </c>
      <c r="C22" s="1102"/>
      <c r="D22" s="1102"/>
      <c r="E22" s="1102"/>
      <c r="F22" s="1102"/>
      <c r="G22" s="1103"/>
      <c r="H22" s="1215"/>
    </row>
    <row r="23" spans="1:8">
      <c r="A23" s="1221"/>
      <c r="B23" s="1222" t="s">
        <v>572</v>
      </c>
      <c r="C23" s="1222"/>
      <c r="D23" s="1222"/>
      <c r="E23" s="1222"/>
      <c r="F23" s="1222"/>
      <c r="G23" s="1223"/>
      <c r="H23" s="1224"/>
    </row>
  </sheetData>
  <mergeCells count="3">
    <mergeCell ref="A2:C2"/>
    <mergeCell ref="A3:C3"/>
    <mergeCell ref="B4:C4"/>
  </mergeCells>
  <phoneticPr fontId="0" type="noConversion"/>
  <pageMargins left="0.7" right="0.7" top="0.75" bottom="0.75" header="0.3" footer="0.3"/>
  <pageSetup paperSize="9" scale="94" orientation="portrait" verticalDpi="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23"/>
  <sheetViews>
    <sheetView zoomScaleNormal="100" workbookViewId="0">
      <selection activeCell="A19" sqref="A19:D19"/>
    </sheetView>
  </sheetViews>
  <sheetFormatPr defaultRowHeight="9"/>
  <cols>
    <col min="1" max="1" width="2.7109375" style="1097" customWidth="1"/>
    <col min="2" max="2" width="4.7109375" style="1097" customWidth="1"/>
    <col min="3" max="3" width="40.7109375" style="1097" customWidth="1"/>
    <col min="4" max="4" width="10.42578125" style="1097" bestFit="1" customWidth="1"/>
    <col min="5" max="5" width="9.140625" style="1097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>
      <c r="A1" s="1209"/>
      <c r="B1" s="1210"/>
      <c r="C1" s="1211" t="s">
        <v>1468</v>
      </c>
      <c r="D1" s="1210"/>
      <c r="E1" s="1210"/>
      <c r="F1" s="1210"/>
      <c r="G1" s="1212"/>
      <c r="H1" s="1213"/>
    </row>
    <row r="2" spans="1:8" ht="37.5">
      <c r="A2" s="1266" t="s">
        <v>153</v>
      </c>
      <c r="B2" s="1267"/>
      <c r="C2" s="1267"/>
      <c r="D2" s="1098" t="s">
        <v>154</v>
      </c>
      <c r="E2" s="1099" t="s">
        <v>580</v>
      </c>
      <c r="F2" s="1099" t="s">
        <v>156</v>
      </c>
      <c r="G2" s="1100" t="s">
        <v>157</v>
      </c>
      <c r="H2" s="1214" t="s">
        <v>158</v>
      </c>
    </row>
    <row r="3" spans="1:8" ht="15">
      <c r="A3" s="1268" t="s">
        <v>682</v>
      </c>
      <c r="B3" s="1265"/>
      <c r="C3" s="1265"/>
      <c r="D3" s="1102"/>
      <c r="E3" s="1102"/>
      <c r="F3" s="1102"/>
      <c r="G3" s="1103"/>
      <c r="H3" s="1215"/>
    </row>
    <row r="4" spans="1:8" ht="15">
      <c r="A4" s="1216"/>
      <c r="B4" s="1264" t="s">
        <v>683</v>
      </c>
      <c r="C4" s="1265"/>
      <c r="D4" s="1102"/>
      <c r="E4" s="1102"/>
      <c r="F4" s="1102"/>
      <c r="G4" s="1103"/>
      <c r="H4" s="1215"/>
    </row>
    <row r="5" spans="1:8">
      <c r="A5" s="1216"/>
      <c r="B5" s="1106" t="s">
        <v>684</v>
      </c>
      <c r="C5" s="1102" t="s">
        <v>688</v>
      </c>
      <c r="D5" s="1102" t="s">
        <v>1469</v>
      </c>
      <c r="E5" s="1102" t="s">
        <v>687</v>
      </c>
      <c r="F5" s="1102">
        <v>3800</v>
      </c>
      <c r="G5" s="1103">
        <v>3658.8</v>
      </c>
      <c r="H5" s="1215">
        <v>27.52</v>
      </c>
    </row>
    <row r="6" spans="1:8">
      <c r="A6" s="1216"/>
      <c r="B6" s="1106" t="s">
        <v>684</v>
      </c>
      <c r="C6" s="1102" t="s">
        <v>507</v>
      </c>
      <c r="D6" s="1102" t="s">
        <v>1470</v>
      </c>
      <c r="E6" s="1102" t="s">
        <v>687</v>
      </c>
      <c r="F6" s="1102">
        <v>3800</v>
      </c>
      <c r="G6" s="1103">
        <v>3656.61</v>
      </c>
      <c r="H6" s="1215">
        <v>27.500000000000004</v>
      </c>
    </row>
    <row r="7" spans="1:8">
      <c r="A7" s="1216"/>
      <c r="B7" s="1106" t="s">
        <v>694</v>
      </c>
      <c r="C7" s="1102" t="s">
        <v>1135</v>
      </c>
      <c r="D7" s="1102" t="s">
        <v>1471</v>
      </c>
      <c r="E7" s="1102" t="s">
        <v>698</v>
      </c>
      <c r="F7" s="1102">
        <v>700</v>
      </c>
      <c r="G7" s="1103">
        <v>3363.85</v>
      </c>
      <c r="H7" s="1215">
        <v>25.3</v>
      </c>
    </row>
    <row r="8" spans="1:8">
      <c r="A8" s="1216"/>
      <c r="B8" s="1106" t="s">
        <v>684</v>
      </c>
      <c r="C8" s="1102" t="s">
        <v>765</v>
      </c>
      <c r="D8" s="1102" t="s">
        <v>1472</v>
      </c>
      <c r="E8" s="1102" t="s">
        <v>687</v>
      </c>
      <c r="F8" s="1102">
        <v>2500</v>
      </c>
      <c r="G8" s="1103">
        <v>2407.4699999999998</v>
      </c>
      <c r="H8" s="1215">
        <v>18.11</v>
      </c>
    </row>
    <row r="9" spans="1:8">
      <c r="A9" s="1216"/>
      <c r="B9" s="1106" t="s">
        <v>684</v>
      </c>
      <c r="C9" s="1102" t="s">
        <v>767</v>
      </c>
      <c r="D9" s="1102" t="s">
        <v>1465</v>
      </c>
      <c r="E9" s="1102" t="s">
        <v>687</v>
      </c>
      <c r="F9" s="1102">
        <v>200</v>
      </c>
      <c r="G9" s="1103">
        <v>192.67</v>
      </c>
      <c r="H9" s="1215">
        <v>1.4500000000000002</v>
      </c>
    </row>
    <row r="10" spans="1:8" ht="9.75" thickBot="1">
      <c r="A10" s="1216"/>
      <c r="B10" s="1102"/>
      <c r="C10" s="1102"/>
      <c r="D10" s="1102"/>
      <c r="E10" s="1109" t="s">
        <v>536</v>
      </c>
      <c r="F10" s="1102"/>
      <c r="G10" s="1110">
        <v>13279.4</v>
      </c>
      <c r="H10" s="1217">
        <v>99.88</v>
      </c>
    </row>
    <row r="11" spans="1:8" ht="9.75" thickTop="1">
      <c r="A11" s="1216"/>
      <c r="B11" s="1102"/>
      <c r="C11" s="1102"/>
      <c r="D11" s="1102"/>
      <c r="E11" s="1102"/>
      <c r="F11" s="1102"/>
      <c r="G11" s="1103"/>
      <c r="H11" s="1215"/>
    </row>
    <row r="12" spans="1:8">
      <c r="A12" s="1218" t="s">
        <v>565</v>
      </c>
      <c r="B12" s="1102"/>
      <c r="C12" s="1102"/>
      <c r="D12" s="1102"/>
      <c r="E12" s="1102"/>
      <c r="F12" s="1102"/>
      <c r="G12" s="1113">
        <v>17.440000000000001</v>
      </c>
      <c r="H12" s="1219">
        <v>0.12</v>
      </c>
    </row>
    <row r="13" spans="1:8">
      <c r="A13" s="1216"/>
      <c r="B13" s="1102"/>
      <c r="C13" s="1102"/>
      <c r="D13" s="1102"/>
      <c r="E13" s="1102"/>
      <c r="F13" s="1102"/>
      <c r="G13" s="1103"/>
      <c r="H13" s="1215"/>
    </row>
    <row r="14" spans="1:8" ht="9.75" thickBot="1">
      <c r="A14" s="1216"/>
      <c r="B14" s="1102"/>
      <c r="C14" s="1102"/>
      <c r="D14" s="1102"/>
      <c r="E14" s="1109" t="s">
        <v>566</v>
      </c>
      <c r="F14" s="1102"/>
      <c r="G14" s="1110">
        <v>13296.84</v>
      </c>
      <c r="H14" s="1217">
        <v>100</v>
      </c>
    </row>
    <row r="15" spans="1:8" ht="9.75" thickTop="1">
      <c r="A15" s="1216"/>
      <c r="B15" s="1102"/>
      <c r="C15" s="1102"/>
      <c r="D15" s="1102"/>
      <c r="E15" s="1102"/>
      <c r="F15" s="1102"/>
      <c r="G15" s="1103"/>
      <c r="H15" s="1215"/>
    </row>
    <row r="16" spans="1:8">
      <c r="A16" s="1220" t="s">
        <v>567</v>
      </c>
      <c r="B16" s="1102"/>
      <c r="C16" s="1102"/>
      <c r="D16" s="1102"/>
      <c r="E16" s="1102"/>
      <c r="F16" s="1102"/>
      <c r="G16" s="1103"/>
      <c r="H16" s="1215"/>
    </row>
    <row r="17" spans="1:8">
      <c r="A17" s="1216">
        <v>1</v>
      </c>
      <c r="B17" s="1102" t="s">
        <v>1473</v>
      </c>
      <c r="C17" s="1102"/>
      <c r="D17" s="1102"/>
      <c r="E17" s="1102"/>
      <c r="F17" s="1102"/>
      <c r="G17" s="1103"/>
      <c r="H17" s="1215"/>
    </row>
    <row r="18" spans="1:8">
      <c r="A18" s="1216"/>
      <c r="B18" s="1102"/>
      <c r="C18" s="1102"/>
      <c r="D18" s="1102"/>
      <c r="E18" s="1102"/>
      <c r="F18" s="1102"/>
      <c r="G18" s="1103"/>
      <c r="H18" s="1215"/>
    </row>
    <row r="19" spans="1:8">
      <c r="A19" s="1105">
        <v>2</v>
      </c>
      <c r="B19" s="1102" t="s">
        <v>477</v>
      </c>
      <c r="C19" s="1102"/>
      <c r="D19" s="1102"/>
      <c r="E19" s="1102"/>
      <c r="F19" s="1102"/>
      <c r="G19" s="1103"/>
      <c r="H19" s="1215"/>
    </row>
    <row r="20" spans="1:8">
      <c r="A20" s="1216"/>
      <c r="B20" s="1102"/>
      <c r="C20" s="1102"/>
      <c r="D20" s="1102"/>
      <c r="E20" s="1102"/>
      <c r="F20" s="1102"/>
      <c r="G20" s="1103"/>
      <c r="H20" s="1215"/>
    </row>
    <row r="21" spans="1:8">
      <c r="A21" s="1216">
        <v>3</v>
      </c>
      <c r="B21" s="1102" t="s">
        <v>570</v>
      </c>
      <c r="C21" s="1102"/>
      <c r="D21" s="1102"/>
      <c r="E21" s="1102"/>
      <c r="F21" s="1102"/>
      <c r="G21" s="1103"/>
      <c r="H21" s="1215"/>
    </row>
    <row r="22" spans="1:8">
      <c r="A22" s="1216"/>
      <c r="B22" s="1102" t="s">
        <v>722</v>
      </c>
      <c r="C22" s="1102"/>
      <c r="D22" s="1102"/>
      <c r="E22" s="1102"/>
      <c r="F22" s="1102"/>
      <c r="G22" s="1103"/>
      <c r="H22" s="1215"/>
    </row>
    <row r="23" spans="1:8">
      <c r="A23" s="1221"/>
      <c r="B23" s="1222" t="s">
        <v>572</v>
      </c>
      <c r="C23" s="1222"/>
      <c r="D23" s="1222"/>
      <c r="E23" s="1222"/>
      <c r="F23" s="1222"/>
      <c r="G23" s="1223"/>
      <c r="H23" s="1224"/>
    </row>
  </sheetData>
  <mergeCells count="3">
    <mergeCell ref="A2:C2"/>
    <mergeCell ref="A3:C3"/>
    <mergeCell ref="B4:C4"/>
  </mergeCells>
  <phoneticPr fontId="0" type="noConversion"/>
  <pageMargins left="0.7" right="0.7" top="0.75" bottom="0.75" header="0.3" footer="0.3"/>
  <pageSetup paperSize="9" scale="93" orientation="portrait" verticalDpi="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25"/>
  <sheetViews>
    <sheetView zoomScaleNormal="100" workbookViewId="0">
      <selection activeCell="A21" sqref="A21:D21"/>
    </sheetView>
  </sheetViews>
  <sheetFormatPr defaultRowHeight="9"/>
  <cols>
    <col min="1" max="1" width="2.7109375" style="1097" customWidth="1"/>
    <col min="2" max="2" width="4.7109375" style="1097" customWidth="1"/>
    <col min="3" max="3" width="40.7109375" style="1097" customWidth="1"/>
    <col min="4" max="4" width="10.140625" style="1097" bestFit="1" customWidth="1"/>
    <col min="5" max="5" width="9.140625" style="1097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>
      <c r="A1" s="1209"/>
      <c r="B1" s="1210"/>
      <c r="C1" s="1211" t="s">
        <v>1460</v>
      </c>
      <c r="D1" s="1210"/>
      <c r="E1" s="1210"/>
      <c r="F1" s="1210"/>
      <c r="G1" s="1212"/>
      <c r="H1" s="1213"/>
    </row>
    <row r="2" spans="1:8" ht="37.5">
      <c r="A2" s="1266" t="s">
        <v>153</v>
      </c>
      <c r="B2" s="1267"/>
      <c r="C2" s="1267"/>
      <c r="D2" s="1098" t="s">
        <v>154</v>
      </c>
      <c r="E2" s="1099" t="s">
        <v>580</v>
      </c>
      <c r="F2" s="1099" t="s">
        <v>156</v>
      </c>
      <c r="G2" s="1100" t="s">
        <v>157</v>
      </c>
      <c r="H2" s="1214" t="s">
        <v>158</v>
      </c>
    </row>
    <row r="3" spans="1:8" ht="15">
      <c r="A3" s="1268" t="s">
        <v>682</v>
      </c>
      <c r="B3" s="1265"/>
      <c r="C3" s="1265"/>
      <c r="D3" s="1102"/>
      <c r="E3" s="1102"/>
      <c r="F3" s="1102"/>
      <c r="G3" s="1103"/>
      <c r="H3" s="1215"/>
    </row>
    <row r="4" spans="1:8" ht="15">
      <c r="A4" s="1216"/>
      <c r="B4" s="1264" t="s">
        <v>683</v>
      </c>
      <c r="C4" s="1265"/>
      <c r="D4" s="1102"/>
      <c r="E4" s="1102"/>
      <c r="F4" s="1102"/>
      <c r="G4" s="1103"/>
      <c r="H4" s="1215"/>
    </row>
    <row r="5" spans="1:8">
      <c r="A5" s="1216"/>
      <c r="B5" s="1106" t="s">
        <v>684</v>
      </c>
      <c r="C5" s="1102" t="s">
        <v>760</v>
      </c>
      <c r="D5" s="1102" t="s">
        <v>1461</v>
      </c>
      <c r="E5" s="1102" t="s">
        <v>687</v>
      </c>
      <c r="F5" s="1102">
        <v>4000</v>
      </c>
      <c r="G5" s="1103">
        <v>3857.88</v>
      </c>
      <c r="H5" s="1215">
        <v>28.83</v>
      </c>
    </row>
    <row r="6" spans="1:8">
      <c r="A6" s="1216"/>
      <c r="B6" s="1106" t="s">
        <v>684</v>
      </c>
      <c r="C6" s="1102" t="s">
        <v>507</v>
      </c>
      <c r="D6" s="1102" t="s">
        <v>1462</v>
      </c>
      <c r="E6" s="1102" t="s">
        <v>687</v>
      </c>
      <c r="F6" s="1102">
        <v>4000</v>
      </c>
      <c r="G6" s="1103">
        <v>3856.53</v>
      </c>
      <c r="H6" s="1215">
        <v>28.82</v>
      </c>
    </row>
    <row r="7" spans="1:8">
      <c r="A7" s="1216"/>
      <c r="B7" s="1106" t="s">
        <v>684</v>
      </c>
      <c r="C7" s="1102" t="s">
        <v>1084</v>
      </c>
      <c r="D7" s="1102" t="s">
        <v>1463</v>
      </c>
      <c r="E7" s="1102" t="s">
        <v>687</v>
      </c>
      <c r="F7" s="1102">
        <v>4000</v>
      </c>
      <c r="G7" s="1103">
        <v>3854.81</v>
      </c>
      <c r="H7" s="1215">
        <v>28.810000000000002</v>
      </c>
    </row>
    <row r="8" spans="1:8">
      <c r="A8" s="1216"/>
      <c r="B8" s="1106" t="s">
        <v>684</v>
      </c>
      <c r="C8" s="1102" t="s">
        <v>690</v>
      </c>
      <c r="D8" s="1102" t="s">
        <v>1464</v>
      </c>
      <c r="E8" s="1102" t="s">
        <v>687</v>
      </c>
      <c r="F8" s="1102">
        <v>1000</v>
      </c>
      <c r="G8" s="1103">
        <v>964.26</v>
      </c>
      <c r="H8" s="1215">
        <v>7.21</v>
      </c>
    </row>
    <row r="9" spans="1:8">
      <c r="A9" s="1216"/>
      <c r="B9" s="1106" t="s">
        <v>684</v>
      </c>
      <c r="C9" s="1102" t="s">
        <v>1444</v>
      </c>
      <c r="D9" s="1102" t="s">
        <v>1445</v>
      </c>
      <c r="E9" s="1102" t="s">
        <v>1446</v>
      </c>
      <c r="F9" s="1102">
        <v>500</v>
      </c>
      <c r="G9" s="1103">
        <v>480.25</v>
      </c>
      <c r="H9" s="1215">
        <v>3.5900000000000003</v>
      </c>
    </row>
    <row r="10" spans="1:8">
      <c r="A10" s="1216"/>
      <c r="B10" s="1106" t="s">
        <v>684</v>
      </c>
      <c r="C10" s="1102" t="s">
        <v>767</v>
      </c>
      <c r="D10" s="1102" t="s">
        <v>1465</v>
      </c>
      <c r="E10" s="1102" t="s">
        <v>687</v>
      </c>
      <c r="F10" s="1102">
        <v>300</v>
      </c>
      <c r="G10" s="1103">
        <v>289</v>
      </c>
      <c r="H10" s="1215">
        <v>2.16</v>
      </c>
    </row>
    <row r="11" spans="1:8">
      <c r="A11" s="1216"/>
      <c r="B11" s="1106" t="s">
        <v>684</v>
      </c>
      <c r="C11" s="1102" t="s">
        <v>690</v>
      </c>
      <c r="D11" s="1102" t="s">
        <v>1466</v>
      </c>
      <c r="E11" s="1102" t="s">
        <v>698</v>
      </c>
      <c r="F11" s="1102">
        <v>25</v>
      </c>
      <c r="G11" s="1103">
        <v>24.12</v>
      </c>
      <c r="H11" s="1215">
        <v>0.18</v>
      </c>
    </row>
    <row r="12" spans="1:8" ht="9.75" thickBot="1">
      <c r="A12" s="1216"/>
      <c r="B12" s="1102"/>
      <c r="C12" s="1102"/>
      <c r="D12" s="1102"/>
      <c r="E12" s="1109" t="s">
        <v>536</v>
      </c>
      <c r="F12" s="1102"/>
      <c r="G12" s="1110">
        <v>13326.85</v>
      </c>
      <c r="H12" s="1217">
        <v>99.6</v>
      </c>
    </row>
    <row r="13" spans="1:8" ht="9.75" thickTop="1">
      <c r="A13" s="1216"/>
      <c r="B13" s="1102"/>
      <c r="C13" s="1102"/>
      <c r="D13" s="1102"/>
      <c r="E13" s="1102"/>
      <c r="F13" s="1102"/>
      <c r="G13" s="1103"/>
      <c r="H13" s="1215"/>
    </row>
    <row r="14" spans="1:8">
      <c r="A14" s="1218" t="s">
        <v>565</v>
      </c>
      <c r="B14" s="1102"/>
      <c r="C14" s="1102"/>
      <c r="D14" s="1102"/>
      <c r="E14" s="1102"/>
      <c r="F14" s="1102"/>
      <c r="G14" s="1113">
        <v>55.09</v>
      </c>
      <c r="H14" s="1219">
        <v>0.4</v>
      </c>
    </row>
    <row r="15" spans="1:8">
      <c r="A15" s="1216"/>
      <c r="B15" s="1102"/>
      <c r="C15" s="1102"/>
      <c r="D15" s="1102"/>
      <c r="E15" s="1102"/>
      <c r="F15" s="1102"/>
      <c r="G15" s="1103"/>
      <c r="H15" s="1215"/>
    </row>
    <row r="16" spans="1:8" ht="9.75" thickBot="1">
      <c r="A16" s="1216"/>
      <c r="B16" s="1102"/>
      <c r="C16" s="1102"/>
      <c r="D16" s="1102"/>
      <c r="E16" s="1109" t="s">
        <v>566</v>
      </c>
      <c r="F16" s="1102"/>
      <c r="G16" s="1110">
        <v>13381.94</v>
      </c>
      <c r="H16" s="1217">
        <v>100</v>
      </c>
    </row>
    <row r="17" spans="1:8" ht="9.75" thickTop="1">
      <c r="A17" s="1216"/>
      <c r="B17" s="1102"/>
      <c r="C17" s="1102"/>
      <c r="D17" s="1102"/>
      <c r="E17" s="1102"/>
      <c r="F17" s="1102"/>
      <c r="G17" s="1103"/>
      <c r="H17" s="1215"/>
    </row>
    <row r="18" spans="1:8">
      <c r="A18" s="1220" t="s">
        <v>567</v>
      </c>
      <c r="B18" s="1102"/>
      <c r="C18" s="1102"/>
      <c r="D18" s="1102"/>
      <c r="E18" s="1102"/>
      <c r="F18" s="1102"/>
      <c r="G18" s="1103"/>
      <c r="H18" s="1215"/>
    </row>
    <row r="19" spans="1:8">
      <c r="A19" s="1216">
        <v>1</v>
      </c>
      <c r="B19" s="1102" t="s">
        <v>1467</v>
      </c>
      <c r="C19" s="1102"/>
      <c r="D19" s="1102"/>
      <c r="E19" s="1102"/>
      <c r="F19" s="1102"/>
      <c r="G19" s="1103"/>
      <c r="H19" s="1215"/>
    </row>
    <row r="20" spans="1:8">
      <c r="A20" s="1216"/>
      <c r="B20" s="1102"/>
      <c r="C20" s="1102"/>
      <c r="D20" s="1102"/>
      <c r="E20" s="1102"/>
      <c r="F20" s="1102"/>
      <c r="G20" s="1103"/>
      <c r="H20" s="1215"/>
    </row>
    <row r="21" spans="1:8">
      <c r="A21" s="1105">
        <v>2</v>
      </c>
      <c r="B21" s="1102" t="s">
        <v>477</v>
      </c>
      <c r="C21" s="1102"/>
      <c r="D21" s="1102"/>
      <c r="E21" s="1102"/>
      <c r="F21" s="1102"/>
      <c r="G21" s="1103"/>
      <c r="H21" s="1215"/>
    </row>
    <row r="22" spans="1:8">
      <c r="A22" s="1216"/>
      <c r="B22" s="1102"/>
      <c r="C22" s="1102"/>
      <c r="D22" s="1102"/>
      <c r="E22" s="1102"/>
      <c r="F22" s="1102"/>
      <c r="G22" s="1103"/>
      <c r="H22" s="1215"/>
    </row>
    <row r="23" spans="1:8">
      <c r="A23" s="1216">
        <v>3</v>
      </c>
      <c r="B23" s="1102" t="s">
        <v>570</v>
      </c>
      <c r="C23" s="1102"/>
      <c r="D23" s="1102"/>
      <c r="E23" s="1102"/>
      <c r="F23" s="1102"/>
      <c r="G23" s="1103"/>
      <c r="H23" s="1215"/>
    </row>
    <row r="24" spans="1:8">
      <c r="A24" s="1216"/>
      <c r="B24" s="1102" t="s">
        <v>722</v>
      </c>
      <c r="C24" s="1102"/>
      <c r="D24" s="1102"/>
      <c r="E24" s="1102"/>
      <c r="F24" s="1102"/>
      <c r="G24" s="1103"/>
      <c r="H24" s="1215"/>
    </row>
    <row r="25" spans="1:8">
      <c r="A25" s="1221"/>
      <c r="B25" s="1222" t="s">
        <v>572</v>
      </c>
      <c r="C25" s="1222"/>
      <c r="D25" s="1222"/>
      <c r="E25" s="1222"/>
      <c r="F25" s="1222"/>
      <c r="G25" s="1223"/>
      <c r="H25" s="1224"/>
    </row>
  </sheetData>
  <mergeCells count="3">
    <mergeCell ref="A2:C2"/>
    <mergeCell ref="A3:C3"/>
    <mergeCell ref="B4:C4"/>
  </mergeCells>
  <phoneticPr fontId="0" type="noConversion"/>
  <pageMargins left="0.7" right="0.7" top="0.75" bottom="0.75" header="0.3" footer="0.3"/>
  <pageSetup paperSize="9" scale="93" orientation="portrait" verticalDpi="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31"/>
  <sheetViews>
    <sheetView zoomScaleNormal="100" workbookViewId="0">
      <selection activeCell="A27" sqref="A27:D27"/>
    </sheetView>
  </sheetViews>
  <sheetFormatPr defaultRowHeight="9"/>
  <cols>
    <col min="1" max="1" width="2.7109375" style="1097" customWidth="1"/>
    <col min="2" max="2" width="4.7109375" style="1097" customWidth="1"/>
    <col min="3" max="3" width="40.7109375" style="1097" customWidth="1"/>
    <col min="4" max="4" width="10.42578125" style="1097" bestFit="1" customWidth="1"/>
    <col min="5" max="5" width="9.140625" style="1097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>
      <c r="A1" s="1209"/>
      <c r="B1" s="1210"/>
      <c r="C1" s="1211" t="s">
        <v>1451</v>
      </c>
      <c r="D1" s="1210"/>
      <c r="E1" s="1210"/>
      <c r="F1" s="1210"/>
      <c r="G1" s="1212"/>
      <c r="H1" s="1213"/>
    </row>
    <row r="2" spans="1:8" ht="37.5">
      <c r="A2" s="1266" t="s">
        <v>153</v>
      </c>
      <c r="B2" s="1267"/>
      <c r="C2" s="1267"/>
      <c r="D2" s="1098" t="s">
        <v>154</v>
      </c>
      <c r="E2" s="1099" t="s">
        <v>580</v>
      </c>
      <c r="F2" s="1099" t="s">
        <v>156</v>
      </c>
      <c r="G2" s="1100" t="s">
        <v>157</v>
      </c>
      <c r="H2" s="1214" t="s">
        <v>158</v>
      </c>
    </row>
    <row r="3" spans="1:8" ht="15">
      <c r="A3" s="1268" t="s">
        <v>537</v>
      </c>
      <c r="B3" s="1265"/>
      <c r="C3" s="1265"/>
      <c r="D3" s="1102"/>
      <c r="E3" s="1102"/>
      <c r="F3" s="1102"/>
      <c r="G3" s="1103"/>
      <c r="H3" s="1215"/>
    </row>
    <row r="4" spans="1:8" ht="15">
      <c r="A4" s="1216"/>
      <c r="B4" s="1264" t="s">
        <v>538</v>
      </c>
      <c r="C4" s="1265"/>
      <c r="D4" s="1102"/>
      <c r="E4" s="1102"/>
      <c r="F4" s="1102"/>
      <c r="G4" s="1103"/>
      <c r="H4" s="1215"/>
    </row>
    <row r="5" spans="1:8" ht="15">
      <c r="A5" s="1216"/>
      <c r="B5" s="1269" t="s">
        <v>160</v>
      </c>
      <c r="C5" s="1265"/>
      <c r="D5" s="1102"/>
      <c r="E5" s="1102"/>
      <c r="F5" s="1102"/>
      <c r="G5" s="1103"/>
      <c r="H5" s="1215"/>
    </row>
    <row r="6" spans="1:8">
      <c r="A6" s="1216"/>
      <c r="B6" s="1108">
        <v>9.6000000000000002E-2</v>
      </c>
      <c r="C6" s="1102" t="s">
        <v>609</v>
      </c>
      <c r="D6" s="1102" t="s">
        <v>610</v>
      </c>
      <c r="E6" s="1102" t="s">
        <v>541</v>
      </c>
      <c r="F6" s="1102">
        <v>130</v>
      </c>
      <c r="G6" s="1103">
        <v>1288.6600000000001</v>
      </c>
      <c r="H6" s="1215">
        <v>14.27</v>
      </c>
    </row>
    <row r="7" spans="1:8">
      <c r="A7" s="1216"/>
      <c r="B7" s="1108">
        <v>8.4900000000000003E-2</v>
      </c>
      <c r="C7" s="1102" t="s">
        <v>738</v>
      </c>
      <c r="D7" s="1102" t="s">
        <v>739</v>
      </c>
      <c r="E7" s="1102" t="s">
        <v>599</v>
      </c>
      <c r="F7" s="1102">
        <v>130</v>
      </c>
      <c r="G7" s="1103">
        <v>1277.8499999999999</v>
      </c>
      <c r="H7" s="1215">
        <v>14.149999999999999</v>
      </c>
    </row>
    <row r="8" spans="1:8">
      <c r="A8" s="1216"/>
      <c r="B8" s="1108">
        <v>0.1057</v>
      </c>
      <c r="C8" s="1102" t="s">
        <v>592</v>
      </c>
      <c r="D8" s="1102" t="s">
        <v>746</v>
      </c>
      <c r="E8" s="1102" t="s">
        <v>554</v>
      </c>
      <c r="F8" s="1102">
        <v>120</v>
      </c>
      <c r="G8" s="1103">
        <v>1224.6600000000001</v>
      </c>
      <c r="H8" s="1215">
        <v>13.56</v>
      </c>
    </row>
    <row r="9" spans="1:8">
      <c r="A9" s="1216"/>
      <c r="B9" s="1108">
        <v>9.3799999999999994E-2</v>
      </c>
      <c r="C9" s="1102" t="s">
        <v>642</v>
      </c>
      <c r="D9" s="1102" t="s">
        <v>1452</v>
      </c>
      <c r="E9" s="1102" t="s">
        <v>554</v>
      </c>
      <c r="F9" s="1102">
        <v>100</v>
      </c>
      <c r="G9" s="1103">
        <v>998.76</v>
      </c>
      <c r="H9" s="1215">
        <v>11.06</v>
      </c>
    </row>
    <row r="10" spans="1:8">
      <c r="A10" s="1216"/>
      <c r="B10" s="1108">
        <v>8.2699999999999996E-2</v>
      </c>
      <c r="C10" s="1102" t="s">
        <v>616</v>
      </c>
      <c r="D10" s="1102" t="s">
        <v>1453</v>
      </c>
      <c r="E10" s="1102" t="s">
        <v>554</v>
      </c>
      <c r="F10" s="1102">
        <v>100</v>
      </c>
      <c r="G10" s="1103">
        <v>977.77</v>
      </c>
      <c r="H10" s="1215">
        <v>10.83</v>
      </c>
    </row>
    <row r="11" spans="1:8">
      <c r="A11" s="1216"/>
      <c r="B11" s="1108">
        <v>0.1125</v>
      </c>
      <c r="C11" s="1102" t="s">
        <v>968</v>
      </c>
      <c r="D11" s="1102" t="s">
        <v>969</v>
      </c>
      <c r="E11" s="1102" t="s">
        <v>599</v>
      </c>
      <c r="F11" s="1102">
        <v>80000</v>
      </c>
      <c r="G11" s="1103">
        <v>826.87</v>
      </c>
      <c r="H11" s="1215">
        <v>9.16</v>
      </c>
    </row>
    <row r="12" spans="1:8">
      <c r="A12" s="1216"/>
      <c r="B12" s="1108">
        <v>8.1199999999999994E-2</v>
      </c>
      <c r="C12" s="1102" t="s">
        <v>1287</v>
      </c>
      <c r="D12" s="1102" t="s">
        <v>1454</v>
      </c>
      <c r="E12" s="1102" t="s">
        <v>554</v>
      </c>
      <c r="F12" s="1102">
        <v>50</v>
      </c>
      <c r="G12" s="1103">
        <v>488.85</v>
      </c>
      <c r="H12" s="1215">
        <v>5.41</v>
      </c>
    </row>
    <row r="13" spans="1:8">
      <c r="A13" s="1216"/>
      <c r="B13" s="1108">
        <v>7.8700000000000006E-2</v>
      </c>
      <c r="C13" s="1102" t="s">
        <v>603</v>
      </c>
      <c r="D13" s="1102" t="s">
        <v>1455</v>
      </c>
      <c r="E13" s="1102" t="s">
        <v>554</v>
      </c>
      <c r="F13" s="1102">
        <v>50</v>
      </c>
      <c r="G13" s="1103">
        <v>486.9</v>
      </c>
      <c r="H13" s="1215">
        <v>5.3900000000000006</v>
      </c>
    </row>
    <row r="14" spans="1:8">
      <c r="A14" s="1216"/>
      <c r="B14" s="1108">
        <v>9.4E-2</v>
      </c>
      <c r="C14" s="1102" t="s">
        <v>639</v>
      </c>
      <c r="D14" s="1102" t="s">
        <v>649</v>
      </c>
      <c r="E14" s="1102" t="s">
        <v>554</v>
      </c>
      <c r="F14" s="1102">
        <v>45</v>
      </c>
      <c r="G14" s="1103">
        <v>450.96</v>
      </c>
      <c r="H14" s="1215">
        <v>4.99</v>
      </c>
    </row>
    <row r="15" spans="1:8">
      <c r="A15" s="1216"/>
      <c r="B15" s="1108">
        <v>9.8500000000000004E-2</v>
      </c>
      <c r="C15" s="1102" t="s">
        <v>188</v>
      </c>
      <c r="D15" s="1102" t="s">
        <v>1456</v>
      </c>
      <c r="E15" s="1102" t="s">
        <v>554</v>
      </c>
      <c r="F15" s="1102">
        <v>20</v>
      </c>
      <c r="G15" s="1103">
        <v>202.4</v>
      </c>
      <c r="H15" s="1215">
        <v>2.2399999999999998</v>
      </c>
    </row>
    <row r="16" spans="1:8">
      <c r="A16" s="1216"/>
      <c r="B16" s="1108">
        <v>9.2999999999999999E-2</v>
      </c>
      <c r="C16" s="1102" t="s">
        <v>1203</v>
      </c>
      <c r="D16" s="1102" t="s">
        <v>1457</v>
      </c>
      <c r="E16" s="1102" t="s">
        <v>554</v>
      </c>
      <c r="F16" s="1102">
        <v>10</v>
      </c>
      <c r="G16" s="1103">
        <v>124.86</v>
      </c>
      <c r="H16" s="1215">
        <v>1.38</v>
      </c>
    </row>
    <row r="17" spans="1:8">
      <c r="A17" s="1216"/>
      <c r="B17" s="1108">
        <v>9.4E-2</v>
      </c>
      <c r="C17" s="1102" t="s">
        <v>639</v>
      </c>
      <c r="D17" s="1102" t="s">
        <v>1458</v>
      </c>
      <c r="E17" s="1102" t="s">
        <v>554</v>
      </c>
      <c r="F17" s="1102">
        <v>10</v>
      </c>
      <c r="G17" s="1103">
        <v>100.15</v>
      </c>
      <c r="H17" s="1215">
        <v>1.1100000000000001</v>
      </c>
    </row>
    <row r="18" spans="1:8" ht="9.75" thickBot="1">
      <c r="A18" s="1216"/>
      <c r="B18" s="1102"/>
      <c r="C18" s="1102"/>
      <c r="D18" s="1102"/>
      <c r="E18" s="1109" t="s">
        <v>536</v>
      </c>
      <c r="F18" s="1102"/>
      <c r="G18" s="1110">
        <v>8448.69</v>
      </c>
      <c r="H18" s="1217">
        <v>93.55</v>
      </c>
    </row>
    <row r="19" spans="1:8" ht="9.75" thickTop="1">
      <c r="A19" s="1216"/>
      <c r="B19" s="1102"/>
      <c r="C19" s="1102"/>
      <c r="D19" s="1102"/>
      <c r="E19" s="1102"/>
      <c r="F19" s="1102"/>
      <c r="G19" s="1103"/>
      <c r="H19" s="1215"/>
    </row>
    <row r="20" spans="1:8">
      <c r="A20" s="1218" t="s">
        <v>565</v>
      </c>
      <c r="B20" s="1102"/>
      <c r="C20" s="1102"/>
      <c r="D20" s="1102"/>
      <c r="E20" s="1102"/>
      <c r="F20" s="1102"/>
      <c r="G20" s="1113">
        <v>580.11</v>
      </c>
      <c r="H20" s="1219">
        <v>6.45</v>
      </c>
    </row>
    <row r="21" spans="1:8">
      <c r="A21" s="1216"/>
      <c r="B21" s="1102"/>
      <c r="C21" s="1102"/>
      <c r="D21" s="1102"/>
      <c r="E21" s="1102"/>
      <c r="F21" s="1102"/>
      <c r="G21" s="1103"/>
      <c r="H21" s="1215"/>
    </row>
    <row r="22" spans="1:8" ht="9.75" thickBot="1">
      <c r="A22" s="1216"/>
      <c r="B22" s="1102"/>
      <c r="C22" s="1102"/>
      <c r="D22" s="1102"/>
      <c r="E22" s="1109" t="s">
        <v>566</v>
      </c>
      <c r="F22" s="1102"/>
      <c r="G22" s="1110">
        <v>9028.7999999999993</v>
      </c>
      <c r="H22" s="1217">
        <v>100</v>
      </c>
    </row>
    <row r="23" spans="1:8" ht="9.75" thickTop="1">
      <c r="A23" s="1216"/>
      <c r="B23" s="1102"/>
      <c r="C23" s="1102"/>
      <c r="D23" s="1102"/>
      <c r="E23" s="1102"/>
      <c r="F23" s="1102"/>
      <c r="G23" s="1103"/>
      <c r="H23" s="1215"/>
    </row>
    <row r="24" spans="1:8">
      <c r="A24" s="1220" t="s">
        <v>567</v>
      </c>
      <c r="B24" s="1102"/>
      <c r="C24" s="1102"/>
      <c r="D24" s="1102"/>
      <c r="E24" s="1102"/>
      <c r="F24" s="1102"/>
      <c r="G24" s="1103"/>
      <c r="H24" s="1215"/>
    </row>
    <row r="25" spans="1:8">
      <c r="A25" s="1216">
        <v>1</v>
      </c>
      <c r="B25" s="1102" t="s">
        <v>1459</v>
      </c>
      <c r="C25" s="1102"/>
      <c r="D25" s="1102"/>
      <c r="E25" s="1102"/>
      <c r="F25" s="1102"/>
      <c r="G25" s="1103"/>
      <c r="H25" s="1215"/>
    </row>
    <row r="26" spans="1:8">
      <c r="A26" s="1216"/>
      <c r="B26" s="1102"/>
      <c r="C26" s="1102"/>
      <c r="D26" s="1102"/>
      <c r="E26" s="1102"/>
      <c r="F26" s="1102"/>
      <c r="G26" s="1103"/>
      <c r="H26" s="1215"/>
    </row>
    <row r="27" spans="1:8">
      <c r="A27" s="1105">
        <v>2</v>
      </c>
      <c r="B27" s="1102" t="s">
        <v>477</v>
      </c>
      <c r="C27" s="1102"/>
      <c r="D27" s="1102"/>
      <c r="E27" s="1102"/>
      <c r="F27" s="1102"/>
      <c r="G27" s="1103"/>
      <c r="H27" s="1215"/>
    </row>
    <row r="28" spans="1:8">
      <c r="A28" s="1216"/>
      <c r="B28" s="1102"/>
      <c r="C28" s="1102"/>
      <c r="D28" s="1102"/>
      <c r="E28" s="1102"/>
      <c r="F28" s="1102"/>
      <c r="G28" s="1103"/>
      <c r="H28" s="1215"/>
    </row>
    <row r="29" spans="1:8">
      <c r="A29" s="1216">
        <v>3</v>
      </c>
      <c r="B29" s="1102" t="s">
        <v>570</v>
      </c>
      <c r="C29" s="1102"/>
      <c r="D29" s="1102"/>
      <c r="E29" s="1102"/>
      <c r="F29" s="1102"/>
      <c r="G29" s="1103"/>
      <c r="H29" s="1215"/>
    </row>
    <row r="30" spans="1:8">
      <c r="A30" s="1216"/>
      <c r="B30" s="1102" t="s">
        <v>722</v>
      </c>
      <c r="C30" s="1102"/>
      <c r="D30" s="1102"/>
      <c r="E30" s="1102"/>
      <c r="F30" s="1102"/>
      <c r="G30" s="1103"/>
      <c r="H30" s="1215"/>
    </row>
    <row r="31" spans="1:8">
      <c r="A31" s="1221"/>
      <c r="B31" s="1222" t="s">
        <v>572</v>
      </c>
      <c r="C31" s="1222"/>
      <c r="D31" s="1222"/>
      <c r="E31" s="1222"/>
      <c r="F31" s="1222"/>
      <c r="G31" s="1223"/>
      <c r="H31" s="1224"/>
    </row>
  </sheetData>
  <mergeCells count="4">
    <mergeCell ref="A2:C2"/>
    <mergeCell ref="A3:C3"/>
    <mergeCell ref="B4:C4"/>
    <mergeCell ref="B5:C5"/>
  </mergeCells>
  <phoneticPr fontId="0" type="noConversion"/>
  <pageMargins left="0.7" right="0.7" top="0.75" bottom="0.75" header="0.3" footer="0.3"/>
  <pageSetup paperSize="9" scale="93" orientation="portrait" verticalDpi="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25"/>
  <sheetViews>
    <sheetView zoomScaleNormal="100" workbookViewId="0">
      <selection activeCell="A21" sqref="A21:D21"/>
    </sheetView>
  </sheetViews>
  <sheetFormatPr defaultRowHeight="9"/>
  <cols>
    <col min="1" max="1" width="2.7109375" style="1097" customWidth="1"/>
    <col min="2" max="2" width="4.7109375" style="1097" customWidth="1"/>
    <col min="3" max="3" width="40.7109375" style="1097" customWidth="1"/>
    <col min="4" max="4" width="10.140625" style="1097" bestFit="1" customWidth="1"/>
    <col min="5" max="5" width="9.140625" style="1097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>
      <c r="A1" s="1209"/>
      <c r="B1" s="1210"/>
      <c r="C1" s="1211" t="s">
        <v>1441</v>
      </c>
      <c r="D1" s="1210"/>
      <c r="E1" s="1210"/>
      <c r="F1" s="1210"/>
      <c r="G1" s="1212"/>
      <c r="H1" s="1213"/>
    </row>
    <row r="2" spans="1:8" ht="37.5">
      <c r="A2" s="1266" t="s">
        <v>153</v>
      </c>
      <c r="B2" s="1267"/>
      <c r="C2" s="1267"/>
      <c r="D2" s="1098" t="s">
        <v>154</v>
      </c>
      <c r="E2" s="1099" t="s">
        <v>580</v>
      </c>
      <c r="F2" s="1099" t="s">
        <v>156</v>
      </c>
      <c r="G2" s="1100" t="s">
        <v>157</v>
      </c>
      <c r="H2" s="1214" t="s">
        <v>158</v>
      </c>
    </row>
    <row r="3" spans="1:8" ht="15">
      <c r="A3" s="1268" t="s">
        <v>682</v>
      </c>
      <c r="B3" s="1265"/>
      <c r="C3" s="1265"/>
      <c r="D3" s="1102"/>
      <c r="E3" s="1102"/>
      <c r="F3" s="1102"/>
      <c r="G3" s="1103"/>
      <c r="H3" s="1215"/>
    </row>
    <row r="4" spans="1:8" ht="15">
      <c r="A4" s="1216"/>
      <c r="B4" s="1264" t="s">
        <v>683</v>
      </c>
      <c r="C4" s="1265"/>
      <c r="D4" s="1102"/>
      <c r="E4" s="1102"/>
      <c r="F4" s="1102"/>
      <c r="G4" s="1103"/>
      <c r="H4" s="1215"/>
    </row>
    <row r="5" spans="1:8">
      <c r="A5" s="1216"/>
      <c r="B5" s="1106" t="s">
        <v>684</v>
      </c>
      <c r="C5" s="1102" t="s">
        <v>165</v>
      </c>
      <c r="D5" s="1102" t="s">
        <v>1442</v>
      </c>
      <c r="E5" s="1102" t="s">
        <v>698</v>
      </c>
      <c r="F5" s="1102">
        <v>4000</v>
      </c>
      <c r="G5" s="1103">
        <v>3858.66</v>
      </c>
      <c r="H5" s="1215">
        <v>22.52</v>
      </c>
    </row>
    <row r="6" spans="1:8">
      <c r="A6" s="1216"/>
      <c r="B6" s="1106" t="s">
        <v>684</v>
      </c>
      <c r="C6" s="1102" t="s">
        <v>507</v>
      </c>
      <c r="D6" s="1102" t="s">
        <v>1443</v>
      </c>
      <c r="E6" s="1102" t="s">
        <v>687</v>
      </c>
      <c r="F6" s="1102">
        <v>3000</v>
      </c>
      <c r="G6" s="1103">
        <v>2895.91</v>
      </c>
      <c r="H6" s="1215">
        <v>16.900000000000002</v>
      </c>
    </row>
    <row r="7" spans="1:8">
      <c r="A7" s="1216"/>
      <c r="B7" s="1106" t="s">
        <v>684</v>
      </c>
      <c r="C7" s="1102" t="s">
        <v>1444</v>
      </c>
      <c r="D7" s="1102" t="s">
        <v>1445</v>
      </c>
      <c r="E7" s="1102" t="s">
        <v>1446</v>
      </c>
      <c r="F7" s="1102">
        <v>3000</v>
      </c>
      <c r="G7" s="1103">
        <v>2881.52</v>
      </c>
      <c r="H7" s="1215">
        <v>16.82</v>
      </c>
    </row>
    <row r="8" spans="1:8">
      <c r="A8" s="1216"/>
      <c r="B8" s="1106" t="s">
        <v>684</v>
      </c>
      <c r="C8" s="1102" t="s">
        <v>511</v>
      </c>
      <c r="D8" s="1102" t="s">
        <v>769</v>
      </c>
      <c r="E8" s="1102" t="s">
        <v>687</v>
      </c>
      <c r="F8" s="1102">
        <v>2500</v>
      </c>
      <c r="G8" s="1103">
        <v>2413.85</v>
      </c>
      <c r="H8" s="1215">
        <v>14.09</v>
      </c>
    </row>
    <row r="9" spans="1:8">
      <c r="A9" s="1216"/>
      <c r="B9" s="1106" t="s">
        <v>684</v>
      </c>
      <c r="C9" s="1102" t="s">
        <v>1447</v>
      </c>
      <c r="D9" s="1102" t="s">
        <v>1448</v>
      </c>
      <c r="E9" s="1102" t="s">
        <v>687</v>
      </c>
      <c r="F9" s="1102">
        <v>2500</v>
      </c>
      <c r="G9" s="1103">
        <v>2411.9899999999998</v>
      </c>
      <c r="H9" s="1215">
        <v>14.08</v>
      </c>
    </row>
    <row r="10" spans="1:8">
      <c r="A10" s="1216"/>
      <c r="B10" s="1106" t="s">
        <v>684</v>
      </c>
      <c r="C10" s="1102" t="s">
        <v>690</v>
      </c>
      <c r="D10" s="1102" t="s">
        <v>1449</v>
      </c>
      <c r="E10" s="1102" t="s">
        <v>698</v>
      </c>
      <c r="F10" s="1102">
        <v>1500</v>
      </c>
      <c r="G10" s="1103">
        <v>1447.08</v>
      </c>
      <c r="H10" s="1215">
        <v>8.4500000000000011</v>
      </c>
    </row>
    <row r="11" spans="1:8">
      <c r="A11" s="1216"/>
      <c r="B11" s="1106" t="s">
        <v>684</v>
      </c>
      <c r="C11" s="1102" t="s">
        <v>690</v>
      </c>
      <c r="D11" s="1102" t="s">
        <v>1437</v>
      </c>
      <c r="E11" s="1102" t="s">
        <v>687</v>
      </c>
      <c r="F11" s="1102">
        <v>1250</v>
      </c>
      <c r="G11" s="1103">
        <v>1207.93</v>
      </c>
      <c r="H11" s="1215">
        <v>7.0499999999999989</v>
      </c>
    </row>
    <row r="12" spans="1:8" ht="9.75" thickBot="1">
      <c r="A12" s="1216"/>
      <c r="B12" s="1102"/>
      <c r="C12" s="1102"/>
      <c r="D12" s="1102"/>
      <c r="E12" s="1109" t="s">
        <v>536</v>
      </c>
      <c r="F12" s="1102"/>
      <c r="G12" s="1110">
        <v>17116.939999999999</v>
      </c>
      <c r="H12" s="1217">
        <v>99.91</v>
      </c>
    </row>
    <row r="13" spans="1:8" ht="9.75" thickTop="1">
      <c r="A13" s="1216"/>
      <c r="B13" s="1102"/>
      <c r="C13" s="1102"/>
      <c r="D13" s="1102"/>
      <c r="E13" s="1102"/>
      <c r="F13" s="1102"/>
      <c r="G13" s="1103"/>
      <c r="H13" s="1215"/>
    </row>
    <row r="14" spans="1:8">
      <c r="A14" s="1218" t="s">
        <v>565</v>
      </c>
      <c r="B14" s="1102"/>
      <c r="C14" s="1102"/>
      <c r="D14" s="1102"/>
      <c r="E14" s="1102"/>
      <c r="F14" s="1102"/>
      <c r="G14" s="1113">
        <v>14.2</v>
      </c>
      <c r="H14" s="1219">
        <v>0.09</v>
      </c>
    </row>
    <row r="15" spans="1:8">
      <c r="A15" s="1216"/>
      <c r="B15" s="1102"/>
      <c r="C15" s="1102"/>
      <c r="D15" s="1102"/>
      <c r="E15" s="1102"/>
      <c r="F15" s="1102"/>
      <c r="G15" s="1103"/>
      <c r="H15" s="1215"/>
    </row>
    <row r="16" spans="1:8" ht="9.75" thickBot="1">
      <c r="A16" s="1216"/>
      <c r="B16" s="1102"/>
      <c r="C16" s="1102"/>
      <c r="D16" s="1102"/>
      <c r="E16" s="1109" t="s">
        <v>566</v>
      </c>
      <c r="F16" s="1102"/>
      <c r="G16" s="1110">
        <v>17131.14</v>
      </c>
      <c r="H16" s="1217">
        <v>100</v>
      </c>
    </row>
    <row r="17" spans="1:8" ht="9.75" thickTop="1">
      <c r="A17" s="1216"/>
      <c r="B17" s="1102"/>
      <c r="C17" s="1102"/>
      <c r="D17" s="1102"/>
      <c r="E17" s="1102"/>
      <c r="F17" s="1102"/>
      <c r="G17" s="1103"/>
      <c r="H17" s="1215"/>
    </row>
    <row r="18" spans="1:8">
      <c r="A18" s="1220" t="s">
        <v>567</v>
      </c>
      <c r="B18" s="1102"/>
      <c r="C18" s="1102"/>
      <c r="D18" s="1102"/>
      <c r="E18" s="1102"/>
      <c r="F18" s="1102"/>
      <c r="G18" s="1103"/>
      <c r="H18" s="1215"/>
    </row>
    <row r="19" spans="1:8">
      <c r="A19" s="1216">
        <v>1</v>
      </c>
      <c r="B19" s="1102" t="s">
        <v>1450</v>
      </c>
      <c r="C19" s="1102"/>
      <c r="D19" s="1102"/>
      <c r="E19" s="1102"/>
      <c r="F19" s="1102"/>
      <c r="G19" s="1103"/>
      <c r="H19" s="1215"/>
    </row>
    <row r="20" spans="1:8">
      <c r="A20" s="1216"/>
      <c r="B20" s="1102"/>
      <c r="C20" s="1102"/>
      <c r="D20" s="1102"/>
      <c r="E20" s="1102"/>
      <c r="F20" s="1102"/>
      <c r="G20" s="1103"/>
      <c r="H20" s="1215"/>
    </row>
    <row r="21" spans="1:8">
      <c r="A21" s="1105">
        <v>2</v>
      </c>
      <c r="B21" s="1102" t="s">
        <v>477</v>
      </c>
      <c r="C21" s="1102"/>
      <c r="D21" s="1102"/>
      <c r="E21" s="1102"/>
      <c r="F21" s="1102"/>
      <c r="G21" s="1103"/>
      <c r="H21" s="1215"/>
    </row>
    <row r="22" spans="1:8">
      <c r="A22" s="1216"/>
      <c r="B22" s="1102"/>
      <c r="C22" s="1102"/>
      <c r="D22" s="1102"/>
      <c r="E22" s="1102"/>
      <c r="F22" s="1102"/>
      <c r="G22" s="1103"/>
      <c r="H22" s="1215"/>
    </row>
    <row r="23" spans="1:8">
      <c r="A23" s="1216">
        <v>3</v>
      </c>
      <c r="B23" s="1102" t="s">
        <v>570</v>
      </c>
      <c r="C23" s="1102"/>
      <c r="D23" s="1102"/>
      <c r="E23" s="1102"/>
      <c r="F23" s="1102"/>
      <c r="G23" s="1103"/>
      <c r="H23" s="1215"/>
    </row>
    <row r="24" spans="1:8">
      <c r="A24" s="1216"/>
      <c r="B24" s="1102" t="s">
        <v>722</v>
      </c>
      <c r="C24" s="1102"/>
      <c r="D24" s="1102"/>
      <c r="E24" s="1102"/>
      <c r="F24" s="1102"/>
      <c r="G24" s="1103"/>
      <c r="H24" s="1215"/>
    </row>
    <row r="25" spans="1:8">
      <c r="A25" s="1221"/>
      <c r="B25" s="1222" t="s">
        <v>572</v>
      </c>
      <c r="C25" s="1222"/>
      <c r="D25" s="1222"/>
      <c r="E25" s="1222"/>
      <c r="F25" s="1222"/>
      <c r="G25" s="1223"/>
      <c r="H25" s="1224"/>
    </row>
  </sheetData>
  <mergeCells count="3">
    <mergeCell ref="A2:C2"/>
    <mergeCell ref="A3:C3"/>
    <mergeCell ref="B4:C4"/>
  </mergeCells>
  <phoneticPr fontId="0" type="noConversion"/>
  <pageMargins left="0.7" right="0.7" top="0.75" bottom="0.75" header="0.3" footer="0.3"/>
  <pageSetup paperSize="9" scale="93" orientation="portrait" verticalDpi="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22"/>
  <sheetViews>
    <sheetView zoomScaleNormal="100" workbookViewId="0">
      <selection activeCell="A18" sqref="A18:D18"/>
    </sheetView>
  </sheetViews>
  <sheetFormatPr defaultRowHeight="9"/>
  <cols>
    <col min="1" max="1" width="2.7109375" style="1097" customWidth="1"/>
    <col min="2" max="2" width="4.7109375" style="1097" customWidth="1"/>
    <col min="3" max="3" width="40.7109375" style="1097" customWidth="1"/>
    <col min="4" max="4" width="10.140625" style="1097" bestFit="1" customWidth="1"/>
    <col min="5" max="5" width="9.140625" style="1097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>
      <c r="A1" s="1209"/>
      <c r="B1" s="1210"/>
      <c r="C1" s="1211" t="s">
        <v>1440</v>
      </c>
      <c r="D1" s="1210"/>
      <c r="E1" s="1210"/>
      <c r="F1" s="1210"/>
      <c r="G1" s="1212"/>
      <c r="H1" s="1213"/>
    </row>
    <row r="2" spans="1:8" ht="37.5">
      <c r="A2" s="1266" t="s">
        <v>153</v>
      </c>
      <c r="B2" s="1267"/>
      <c r="C2" s="1267"/>
      <c r="D2" s="1098" t="s">
        <v>154</v>
      </c>
      <c r="E2" s="1099" t="s">
        <v>580</v>
      </c>
      <c r="F2" s="1099" t="s">
        <v>156</v>
      </c>
      <c r="G2" s="1100" t="s">
        <v>157</v>
      </c>
      <c r="H2" s="1214" t="s">
        <v>158</v>
      </c>
    </row>
    <row r="3" spans="1:8" ht="15">
      <c r="A3" s="1268" t="s">
        <v>682</v>
      </c>
      <c r="B3" s="1265"/>
      <c r="C3" s="1265"/>
      <c r="D3" s="1102"/>
      <c r="E3" s="1102"/>
      <c r="F3" s="1102"/>
      <c r="G3" s="1103"/>
      <c r="H3" s="1215"/>
    </row>
    <row r="4" spans="1:8" ht="15">
      <c r="A4" s="1216"/>
      <c r="B4" s="1264" t="s">
        <v>683</v>
      </c>
      <c r="C4" s="1265"/>
      <c r="D4" s="1102"/>
      <c r="E4" s="1102"/>
      <c r="F4" s="1102"/>
      <c r="G4" s="1103"/>
      <c r="H4" s="1215"/>
    </row>
    <row r="5" spans="1:8">
      <c r="A5" s="1216"/>
      <c r="B5" s="1106" t="s">
        <v>684</v>
      </c>
      <c r="C5" s="1102" t="s">
        <v>705</v>
      </c>
      <c r="D5" s="1102" t="s">
        <v>1438</v>
      </c>
      <c r="E5" s="1102" t="s">
        <v>687</v>
      </c>
      <c r="F5" s="1102">
        <v>4300</v>
      </c>
      <c r="G5" s="1103">
        <v>4156.67</v>
      </c>
      <c r="H5" s="1215">
        <v>29.520000000000003</v>
      </c>
    </row>
    <row r="6" spans="1:8">
      <c r="A6" s="1216"/>
      <c r="B6" s="1106" t="s">
        <v>684</v>
      </c>
      <c r="C6" s="1102" t="s">
        <v>690</v>
      </c>
      <c r="D6" s="1102" t="s">
        <v>1437</v>
      </c>
      <c r="E6" s="1102" t="s">
        <v>687</v>
      </c>
      <c r="F6" s="1102">
        <v>4250</v>
      </c>
      <c r="G6" s="1103">
        <v>4106.97</v>
      </c>
      <c r="H6" s="1215">
        <v>29.17</v>
      </c>
    </row>
    <row r="7" spans="1:8">
      <c r="A7" s="1216"/>
      <c r="B7" s="1106" t="s">
        <v>684</v>
      </c>
      <c r="C7" s="1102" t="s">
        <v>762</v>
      </c>
      <c r="D7" s="1102" t="s">
        <v>1435</v>
      </c>
      <c r="E7" s="1102" t="s">
        <v>687</v>
      </c>
      <c r="F7" s="1102">
        <v>3500</v>
      </c>
      <c r="G7" s="1103">
        <v>3386.04</v>
      </c>
      <c r="H7" s="1215">
        <v>24.05</v>
      </c>
    </row>
    <row r="8" spans="1:8">
      <c r="A8" s="1216"/>
      <c r="B8" s="1106" t="s">
        <v>684</v>
      </c>
      <c r="C8" s="1102" t="s">
        <v>511</v>
      </c>
      <c r="D8" s="1102" t="s">
        <v>1434</v>
      </c>
      <c r="E8" s="1102" t="s">
        <v>687</v>
      </c>
      <c r="F8" s="1102">
        <v>2500</v>
      </c>
      <c r="G8" s="1103">
        <v>2415.59</v>
      </c>
      <c r="H8" s="1215">
        <v>17.150000000000002</v>
      </c>
    </row>
    <row r="9" spans="1:8" ht="9.75" thickBot="1">
      <c r="A9" s="1216"/>
      <c r="B9" s="1102"/>
      <c r="C9" s="1102"/>
      <c r="D9" s="1102"/>
      <c r="E9" s="1109" t="s">
        <v>536</v>
      </c>
      <c r="F9" s="1102"/>
      <c r="G9" s="1110">
        <v>14065.27</v>
      </c>
      <c r="H9" s="1217">
        <v>99.89</v>
      </c>
    </row>
    <row r="10" spans="1:8" ht="9.75" thickTop="1">
      <c r="A10" s="1216"/>
      <c r="B10" s="1102"/>
      <c r="C10" s="1102"/>
      <c r="D10" s="1102"/>
      <c r="E10" s="1102"/>
      <c r="F10" s="1102"/>
      <c r="G10" s="1103"/>
      <c r="H10" s="1215"/>
    </row>
    <row r="11" spans="1:8">
      <c r="A11" s="1218" t="s">
        <v>565</v>
      </c>
      <c r="B11" s="1102"/>
      <c r="C11" s="1102"/>
      <c r="D11" s="1102"/>
      <c r="E11" s="1102"/>
      <c r="F11" s="1102"/>
      <c r="G11" s="1113">
        <v>16.440000000000001</v>
      </c>
      <c r="H11" s="1219">
        <v>0.11</v>
      </c>
    </row>
    <row r="12" spans="1:8">
      <c r="A12" s="1216"/>
      <c r="B12" s="1102"/>
      <c r="C12" s="1102"/>
      <c r="D12" s="1102"/>
      <c r="E12" s="1102"/>
      <c r="F12" s="1102"/>
      <c r="G12" s="1103"/>
      <c r="H12" s="1215"/>
    </row>
    <row r="13" spans="1:8" ht="9.75" thickBot="1">
      <c r="A13" s="1216"/>
      <c r="B13" s="1102"/>
      <c r="C13" s="1102"/>
      <c r="D13" s="1102"/>
      <c r="E13" s="1109" t="s">
        <v>566</v>
      </c>
      <c r="F13" s="1102"/>
      <c r="G13" s="1110">
        <v>14081.71</v>
      </c>
      <c r="H13" s="1217">
        <v>100</v>
      </c>
    </row>
    <row r="14" spans="1:8" ht="9.75" thickTop="1">
      <c r="A14" s="1216"/>
      <c r="B14" s="1102"/>
      <c r="C14" s="1102"/>
      <c r="D14" s="1102"/>
      <c r="E14" s="1102"/>
      <c r="F14" s="1102"/>
      <c r="G14" s="1103"/>
      <c r="H14" s="1215"/>
    </row>
    <row r="15" spans="1:8">
      <c r="A15" s="1220" t="s">
        <v>567</v>
      </c>
      <c r="B15" s="1102"/>
      <c r="C15" s="1102"/>
      <c r="D15" s="1102"/>
      <c r="E15" s="1102"/>
      <c r="F15" s="1102"/>
      <c r="G15" s="1103"/>
      <c r="H15" s="1215"/>
    </row>
    <row r="16" spans="1:8">
      <c r="A16" s="1216">
        <v>1</v>
      </c>
      <c r="B16" s="1102" t="s">
        <v>1439</v>
      </c>
      <c r="C16" s="1102"/>
      <c r="D16" s="1102"/>
      <c r="E16" s="1102"/>
      <c r="F16" s="1102"/>
      <c r="G16" s="1103"/>
      <c r="H16" s="1215"/>
    </row>
    <row r="17" spans="1:8">
      <c r="A17" s="1216"/>
      <c r="B17" s="1102"/>
      <c r="C17" s="1102"/>
      <c r="D17" s="1102"/>
      <c r="E17" s="1102"/>
      <c r="F17" s="1102"/>
      <c r="G17" s="1103"/>
      <c r="H17" s="1215"/>
    </row>
    <row r="18" spans="1:8">
      <c r="A18" s="1105">
        <v>2</v>
      </c>
      <c r="B18" s="1102" t="s">
        <v>477</v>
      </c>
      <c r="C18" s="1102"/>
      <c r="D18" s="1102"/>
      <c r="E18" s="1102"/>
      <c r="F18" s="1102"/>
      <c r="G18" s="1103"/>
      <c r="H18" s="1215"/>
    </row>
    <row r="19" spans="1:8">
      <c r="A19" s="1216"/>
      <c r="B19" s="1102"/>
      <c r="C19" s="1102"/>
      <c r="D19" s="1102"/>
      <c r="E19" s="1102"/>
      <c r="F19" s="1102"/>
      <c r="G19" s="1103"/>
      <c r="H19" s="1215"/>
    </row>
    <row r="20" spans="1:8">
      <c r="A20" s="1216">
        <v>3</v>
      </c>
      <c r="B20" s="1102" t="s">
        <v>570</v>
      </c>
      <c r="C20" s="1102"/>
      <c r="D20" s="1102"/>
      <c r="E20" s="1102"/>
      <c r="F20" s="1102"/>
      <c r="G20" s="1103"/>
      <c r="H20" s="1215"/>
    </row>
    <row r="21" spans="1:8">
      <c r="A21" s="1216"/>
      <c r="B21" s="1102" t="s">
        <v>722</v>
      </c>
      <c r="C21" s="1102"/>
      <c r="D21" s="1102"/>
      <c r="E21" s="1102"/>
      <c r="F21" s="1102"/>
      <c r="G21" s="1103"/>
      <c r="H21" s="1215"/>
    </row>
    <row r="22" spans="1:8">
      <c r="A22" s="1221"/>
      <c r="B22" s="1222" t="s">
        <v>572</v>
      </c>
      <c r="C22" s="1222"/>
      <c r="D22" s="1222"/>
      <c r="E22" s="1222"/>
      <c r="F22" s="1222"/>
      <c r="G22" s="1223"/>
      <c r="H22" s="1224"/>
    </row>
  </sheetData>
  <mergeCells count="3">
    <mergeCell ref="A2:C2"/>
    <mergeCell ref="A3:C3"/>
    <mergeCell ref="B4:C4"/>
  </mergeCells>
  <phoneticPr fontId="0" type="noConversion"/>
  <pageMargins left="0.7" right="0.7" top="0.75" bottom="0.75" header="0.3" footer="0.3"/>
  <pageSetup paperSize="9" scale="93" orientation="portrait" verticalDpi="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23"/>
  <sheetViews>
    <sheetView zoomScaleNormal="100" workbookViewId="0">
      <selection activeCell="A19" sqref="A19:D19"/>
    </sheetView>
  </sheetViews>
  <sheetFormatPr defaultRowHeight="9"/>
  <cols>
    <col min="1" max="1" width="2.7109375" style="1097" customWidth="1"/>
    <col min="2" max="2" width="4.7109375" style="1097" customWidth="1"/>
    <col min="3" max="3" width="40.7109375" style="1097" customWidth="1"/>
    <col min="4" max="4" width="10.140625" style="1097" bestFit="1" customWidth="1"/>
    <col min="5" max="5" width="9.140625" style="1097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>
      <c r="A1" s="1092"/>
      <c r="B1" s="1093"/>
      <c r="C1" s="1094" t="s">
        <v>1433</v>
      </c>
      <c r="D1" s="1093"/>
      <c r="E1" s="1093"/>
      <c r="F1" s="1093"/>
      <c r="G1" s="1095"/>
      <c r="H1" s="1096"/>
    </row>
    <row r="2" spans="1:8" ht="37.5">
      <c r="A2" s="1266" t="s">
        <v>153</v>
      </c>
      <c r="B2" s="1267"/>
      <c r="C2" s="1267"/>
      <c r="D2" s="1098" t="s">
        <v>154</v>
      </c>
      <c r="E2" s="1099" t="s">
        <v>580</v>
      </c>
      <c r="F2" s="1099" t="s">
        <v>156</v>
      </c>
      <c r="G2" s="1100" t="s">
        <v>157</v>
      </c>
      <c r="H2" s="1101" t="s">
        <v>158</v>
      </c>
    </row>
    <row r="3" spans="1:8" ht="15">
      <c r="A3" s="1268" t="s">
        <v>682</v>
      </c>
      <c r="B3" s="1265"/>
      <c r="C3" s="1265"/>
      <c r="D3" s="1102"/>
      <c r="E3" s="1102"/>
      <c r="F3" s="1102"/>
      <c r="G3" s="1103"/>
      <c r="H3" s="1104"/>
    </row>
    <row r="4" spans="1:8" ht="15">
      <c r="A4" s="1105"/>
      <c r="B4" s="1264" t="s">
        <v>683</v>
      </c>
      <c r="C4" s="1265"/>
      <c r="D4" s="1102"/>
      <c r="E4" s="1102"/>
      <c r="F4" s="1102"/>
      <c r="G4" s="1103"/>
      <c r="H4" s="1104"/>
    </row>
    <row r="5" spans="1:8">
      <c r="A5" s="1105"/>
      <c r="B5" s="1106" t="s">
        <v>684</v>
      </c>
      <c r="C5" s="1102" t="s">
        <v>511</v>
      </c>
      <c r="D5" s="1102" t="s">
        <v>1434</v>
      </c>
      <c r="E5" s="1102" t="s">
        <v>687</v>
      </c>
      <c r="F5" s="1102">
        <v>6900</v>
      </c>
      <c r="G5" s="1103">
        <v>6667.04</v>
      </c>
      <c r="H5" s="1104">
        <v>28.63</v>
      </c>
    </row>
    <row r="6" spans="1:8">
      <c r="A6" s="1105"/>
      <c r="B6" s="1106" t="s">
        <v>684</v>
      </c>
      <c r="C6" s="1102" t="s">
        <v>762</v>
      </c>
      <c r="D6" s="1102" t="s">
        <v>1435</v>
      </c>
      <c r="E6" s="1102" t="s">
        <v>687</v>
      </c>
      <c r="F6" s="1102">
        <v>6500</v>
      </c>
      <c r="G6" s="1103">
        <v>6288.35</v>
      </c>
      <c r="H6" s="1104">
        <v>27</v>
      </c>
    </row>
    <row r="7" spans="1:8">
      <c r="A7" s="1105"/>
      <c r="B7" s="1106" t="s">
        <v>684</v>
      </c>
      <c r="C7" s="1102" t="s">
        <v>507</v>
      </c>
      <c r="D7" s="1102" t="s">
        <v>1436</v>
      </c>
      <c r="E7" s="1102" t="s">
        <v>687</v>
      </c>
      <c r="F7" s="1102">
        <v>6000</v>
      </c>
      <c r="G7" s="1103">
        <v>5796.03</v>
      </c>
      <c r="H7" s="1104">
        <v>24.89</v>
      </c>
    </row>
    <row r="8" spans="1:8">
      <c r="A8" s="1105"/>
      <c r="B8" s="1106" t="s">
        <v>684</v>
      </c>
      <c r="C8" s="1102" t="s">
        <v>690</v>
      </c>
      <c r="D8" s="1102" t="s">
        <v>1437</v>
      </c>
      <c r="E8" s="1102" t="s">
        <v>687</v>
      </c>
      <c r="F8" s="1102">
        <v>4500</v>
      </c>
      <c r="G8" s="1103">
        <v>4348.55</v>
      </c>
      <c r="H8" s="1104">
        <v>18.670000000000002</v>
      </c>
    </row>
    <row r="9" spans="1:8">
      <c r="A9" s="1105"/>
      <c r="B9" s="1106" t="s">
        <v>684</v>
      </c>
      <c r="C9" s="1102" t="s">
        <v>705</v>
      </c>
      <c r="D9" s="1102" t="s">
        <v>1438</v>
      </c>
      <c r="E9" s="1102" t="s">
        <v>687</v>
      </c>
      <c r="F9" s="1102">
        <v>200</v>
      </c>
      <c r="G9" s="1103">
        <v>193.33</v>
      </c>
      <c r="H9" s="1104">
        <v>0.83</v>
      </c>
    </row>
    <row r="10" spans="1:8" ht="9.75" thickBot="1">
      <c r="A10" s="1105"/>
      <c r="B10" s="1102"/>
      <c r="C10" s="1102"/>
      <c r="D10" s="1102"/>
      <c r="E10" s="1109" t="s">
        <v>536</v>
      </c>
      <c r="F10" s="1102"/>
      <c r="G10" s="1110">
        <v>23293.3</v>
      </c>
      <c r="H10" s="1111">
        <v>100.02</v>
      </c>
    </row>
    <row r="11" spans="1:8" ht="9.75" thickTop="1">
      <c r="A11" s="1105"/>
      <c r="B11" s="1102"/>
      <c r="C11" s="1102"/>
      <c r="D11" s="1102"/>
      <c r="E11" s="1102"/>
      <c r="F11" s="1102"/>
      <c r="G11" s="1103"/>
      <c r="H11" s="1104"/>
    </row>
    <row r="12" spans="1:8">
      <c r="A12" s="1112" t="s">
        <v>565</v>
      </c>
      <c r="B12" s="1102"/>
      <c r="C12" s="1102"/>
      <c r="D12" s="1102"/>
      <c r="E12" s="1102"/>
      <c r="F12" s="1102"/>
      <c r="G12" s="1113">
        <v>-2.46</v>
      </c>
      <c r="H12" s="1114">
        <v>-0.02</v>
      </c>
    </row>
    <row r="13" spans="1:8">
      <c r="A13" s="1105"/>
      <c r="B13" s="1102"/>
      <c r="C13" s="1102"/>
      <c r="D13" s="1102"/>
      <c r="E13" s="1102"/>
      <c r="F13" s="1102"/>
      <c r="G13" s="1103"/>
      <c r="H13" s="1104"/>
    </row>
    <row r="14" spans="1:8" ht="9.75" thickBot="1">
      <c r="A14" s="1105"/>
      <c r="B14" s="1102"/>
      <c r="C14" s="1102"/>
      <c r="D14" s="1102"/>
      <c r="E14" s="1109" t="s">
        <v>566</v>
      </c>
      <c r="F14" s="1102"/>
      <c r="G14" s="1110">
        <v>23290.84</v>
      </c>
      <c r="H14" s="1111">
        <v>100</v>
      </c>
    </row>
    <row r="15" spans="1:8" ht="9.75" thickTop="1">
      <c r="A15" s="1105"/>
      <c r="B15" s="1102"/>
      <c r="C15" s="1102"/>
      <c r="D15" s="1102"/>
      <c r="E15" s="1102"/>
      <c r="F15" s="1102"/>
      <c r="G15" s="1103"/>
      <c r="H15" s="1104"/>
    </row>
    <row r="16" spans="1:8">
      <c r="A16" s="1115" t="s">
        <v>567</v>
      </c>
      <c r="B16" s="1102"/>
      <c r="C16" s="1102"/>
      <c r="D16" s="1102"/>
      <c r="E16" s="1102"/>
      <c r="F16" s="1102"/>
      <c r="G16" s="1103"/>
      <c r="H16" s="1104"/>
    </row>
    <row r="17" spans="1:8">
      <c r="A17" s="1105">
        <v>1</v>
      </c>
      <c r="B17" s="1102" t="s">
        <v>1439</v>
      </c>
      <c r="C17" s="1102"/>
      <c r="D17" s="1102"/>
      <c r="E17" s="1102"/>
      <c r="F17" s="1102"/>
      <c r="G17" s="1103"/>
      <c r="H17" s="1104"/>
    </row>
    <row r="18" spans="1:8">
      <c r="A18" s="1105"/>
      <c r="B18" s="1102"/>
      <c r="C18" s="1102"/>
      <c r="D18" s="1102"/>
      <c r="E18" s="1102"/>
      <c r="F18" s="1102"/>
      <c r="G18" s="1103"/>
      <c r="H18" s="1104"/>
    </row>
    <row r="19" spans="1:8">
      <c r="A19" s="1105">
        <v>2</v>
      </c>
      <c r="B19" s="1102" t="s">
        <v>477</v>
      </c>
      <c r="C19" s="1102"/>
      <c r="D19" s="1102"/>
      <c r="E19" s="1102"/>
      <c r="F19" s="1102"/>
      <c r="G19" s="1103"/>
      <c r="H19" s="1104"/>
    </row>
    <row r="20" spans="1:8">
      <c r="A20" s="1105"/>
      <c r="B20" s="1102"/>
      <c r="C20" s="1102"/>
      <c r="D20" s="1102"/>
      <c r="E20" s="1102"/>
      <c r="F20" s="1102"/>
      <c r="G20" s="1103"/>
      <c r="H20" s="1104"/>
    </row>
    <row r="21" spans="1:8">
      <c r="A21" s="1105">
        <v>3</v>
      </c>
      <c r="B21" s="1102" t="s">
        <v>570</v>
      </c>
      <c r="C21" s="1102"/>
      <c r="D21" s="1102"/>
      <c r="E21" s="1102"/>
      <c r="F21" s="1102"/>
      <c r="G21" s="1103"/>
      <c r="H21" s="1104"/>
    </row>
    <row r="22" spans="1:8">
      <c r="A22" s="1105"/>
      <c r="B22" s="1102" t="s">
        <v>722</v>
      </c>
      <c r="C22" s="1102"/>
      <c r="D22" s="1102"/>
      <c r="E22" s="1102"/>
      <c r="F22" s="1102"/>
      <c r="G22" s="1103"/>
      <c r="H22" s="1104"/>
    </row>
    <row r="23" spans="1:8">
      <c r="A23" s="1116"/>
      <c r="B23" s="1117" t="s">
        <v>572</v>
      </c>
      <c r="C23" s="1117"/>
      <c r="D23" s="1117"/>
      <c r="E23" s="1117"/>
      <c r="F23" s="1117"/>
      <c r="G23" s="1118"/>
      <c r="H23" s="1119"/>
    </row>
  </sheetData>
  <mergeCells count="3">
    <mergeCell ref="A2:C2"/>
    <mergeCell ref="A3:C3"/>
    <mergeCell ref="B4:C4"/>
  </mergeCells>
  <phoneticPr fontId="0" type="noConversion"/>
  <pageMargins left="0.7" right="0.7" top="0.75" bottom="0.75" header="0.3" footer="0.3"/>
  <pageSetup paperSize="9" scale="93" orientation="portrait" verticalDpi="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25"/>
  <sheetViews>
    <sheetView zoomScaleNormal="100" workbookViewId="0">
      <selection activeCell="A21" sqref="A21:D21"/>
    </sheetView>
  </sheetViews>
  <sheetFormatPr defaultRowHeight="9"/>
  <cols>
    <col min="1" max="1" width="2.7109375" style="1097" customWidth="1"/>
    <col min="2" max="2" width="4.7109375" style="1097" customWidth="1"/>
    <col min="3" max="3" width="40.7109375" style="1097" customWidth="1"/>
    <col min="4" max="4" width="10.140625" style="1097" bestFit="1" customWidth="1"/>
    <col min="5" max="5" width="9.140625" style="1097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>
      <c r="A1" s="1209"/>
      <c r="B1" s="1210"/>
      <c r="C1" s="1211" t="s">
        <v>1427</v>
      </c>
      <c r="D1" s="1210"/>
      <c r="E1" s="1210"/>
      <c r="F1" s="1210"/>
      <c r="G1" s="1212"/>
      <c r="H1" s="1213"/>
    </row>
    <row r="2" spans="1:8" ht="37.5">
      <c r="A2" s="1266" t="s">
        <v>153</v>
      </c>
      <c r="B2" s="1267"/>
      <c r="C2" s="1267"/>
      <c r="D2" s="1098" t="s">
        <v>154</v>
      </c>
      <c r="E2" s="1099" t="s">
        <v>580</v>
      </c>
      <c r="F2" s="1099" t="s">
        <v>156</v>
      </c>
      <c r="G2" s="1100" t="s">
        <v>157</v>
      </c>
      <c r="H2" s="1214" t="s">
        <v>158</v>
      </c>
    </row>
    <row r="3" spans="1:8" ht="15">
      <c r="A3" s="1268" t="s">
        <v>682</v>
      </c>
      <c r="B3" s="1265"/>
      <c r="C3" s="1265"/>
      <c r="D3" s="1102"/>
      <c r="E3" s="1102"/>
      <c r="F3" s="1102"/>
      <c r="G3" s="1103"/>
      <c r="H3" s="1215"/>
    </row>
    <row r="4" spans="1:8" ht="15">
      <c r="A4" s="1216"/>
      <c r="B4" s="1264" t="s">
        <v>683</v>
      </c>
      <c r="C4" s="1265"/>
      <c r="D4" s="1102"/>
      <c r="E4" s="1102"/>
      <c r="F4" s="1102"/>
      <c r="G4" s="1103"/>
      <c r="H4" s="1215"/>
    </row>
    <row r="5" spans="1:8">
      <c r="A5" s="1216"/>
      <c r="B5" s="1106" t="s">
        <v>684</v>
      </c>
      <c r="C5" s="1102" t="s">
        <v>690</v>
      </c>
      <c r="D5" s="1102" t="s">
        <v>1428</v>
      </c>
      <c r="E5" s="1102" t="s">
        <v>687</v>
      </c>
      <c r="F5" s="1102">
        <v>1800</v>
      </c>
      <c r="G5" s="1103">
        <v>1741.93</v>
      </c>
      <c r="H5" s="1215">
        <v>29.549999999999997</v>
      </c>
    </row>
    <row r="6" spans="1:8">
      <c r="A6" s="1216"/>
      <c r="B6" s="1106" t="s">
        <v>684</v>
      </c>
      <c r="C6" s="1102" t="s">
        <v>511</v>
      </c>
      <c r="D6" s="1102" t="s">
        <v>1429</v>
      </c>
      <c r="E6" s="1102" t="s">
        <v>687</v>
      </c>
      <c r="F6" s="1102">
        <v>1800</v>
      </c>
      <c r="G6" s="1103">
        <v>1741.75</v>
      </c>
      <c r="H6" s="1215">
        <v>29.54</v>
      </c>
    </row>
    <row r="7" spans="1:8">
      <c r="A7" s="1216"/>
      <c r="B7" s="1106" t="s">
        <v>684</v>
      </c>
      <c r="C7" s="1102" t="s">
        <v>507</v>
      </c>
      <c r="D7" s="1102" t="s">
        <v>1430</v>
      </c>
      <c r="E7" s="1102" t="s">
        <v>687</v>
      </c>
      <c r="F7" s="1102">
        <v>1800</v>
      </c>
      <c r="G7" s="1103">
        <v>1741.35</v>
      </c>
      <c r="H7" s="1215">
        <v>29.54</v>
      </c>
    </row>
    <row r="8" spans="1:8">
      <c r="A8" s="1216"/>
      <c r="B8" s="1106" t="s">
        <v>684</v>
      </c>
      <c r="C8" s="1102" t="s">
        <v>165</v>
      </c>
      <c r="D8" s="1102" t="s">
        <v>1431</v>
      </c>
      <c r="E8" s="1102" t="s">
        <v>698</v>
      </c>
      <c r="F8" s="1102">
        <v>600</v>
      </c>
      <c r="G8" s="1103">
        <v>580.75</v>
      </c>
      <c r="H8" s="1215">
        <v>9.85</v>
      </c>
    </row>
    <row r="9" spans="1:8" ht="9.75" thickBot="1">
      <c r="A9" s="1216"/>
      <c r="B9" s="1102"/>
      <c r="C9" s="1102"/>
      <c r="D9" s="1102"/>
      <c r="E9" s="1109" t="s">
        <v>536</v>
      </c>
      <c r="F9" s="1102"/>
      <c r="G9" s="1110">
        <v>5805.78</v>
      </c>
      <c r="H9" s="1217">
        <v>98.48</v>
      </c>
    </row>
    <row r="10" spans="1:8" ht="9.75" thickTop="1">
      <c r="A10" s="1216"/>
      <c r="B10" s="1102"/>
      <c r="C10" s="1102"/>
      <c r="D10" s="1102"/>
      <c r="E10" s="1102"/>
      <c r="F10" s="1102"/>
      <c r="G10" s="1103"/>
      <c r="H10" s="1215"/>
    </row>
    <row r="11" spans="1:8">
      <c r="A11" s="1216"/>
      <c r="B11" s="1106" t="s">
        <v>161</v>
      </c>
      <c r="C11" s="1102" t="s">
        <v>721</v>
      </c>
      <c r="D11" s="1102"/>
      <c r="E11" s="1102" t="s">
        <v>161</v>
      </c>
      <c r="F11" s="1102"/>
      <c r="G11" s="1103">
        <v>89.97</v>
      </c>
      <c r="H11" s="1215">
        <v>1.53</v>
      </c>
    </row>
    <row r="12" spans="1:8" ht="9.75" thickBot="1">
      <c r="A12" s="1216"/>
      <c r="B12" s="1102"/>
      <c r="C12" s="1102"/>
      <c r="D12" s="1102"/>
      <c r="E12" s="1109" t="s">
        <v>536</v>
      </c>
      <c r="F12" s="1102"/>
      <c r="G12" s="1110">
        <v>89.97</v>
      </c>
      <c r="H12" s="1217">
        <v>1.53</v>
      </c>
    </row>
    <row r="13" spans="1:8" ht="9.75" thickTop="1">
      <c r="A13" s="1216"/>
      <c r="B13" s="1102"/>
      <c r="C13" s="1102"/>
      <c r="D13" s="1102"/>
      <c r="E13" s="1102"/>
      <c r="F13" s="1102"/>
      <c r="G13" s="1103"/>
      <c r="H13" s="1215"/>
    </row>
    <row r="14" spans="1:8">
      <c r="A14" s="1218" t="s">
        <v>565</v>
      </c>
      <c r="B14" s="1102"/>
      <c r="C14" s="1102"/>
      <c r="D14" s="1102"/>
      <c r="E14" s="1102"/>
      <c r="F14" s="1102"/>
      <c r="G14" s="1225">
        <v>-0.45</v>
      </c>
      <c r="H14" s="1226">
        <v>-0.01</v>
      </c>
    </row>
    <row r="15" spans="1:8">
      <c r="A15" s="1216"/>
      <c r="B15" s="1102"/>
      <c r="C15" s="1102"/>
      <c r="D15" s="1102"/>
      <c r="E15" s="1102"/>
      <c r="F15" s="1102"/>
      <c r="G15" s="1103"/>
      <c r="H15" s="1215"/>
    </row>
    <row r="16" spans="1:8" ht="9.75" thickBot="1">
      <c r="A16" s="1216"/>
      <c r="B16" s="1102"/>
      <c r="C16" s="1102"/>
      <c r="D16" s="1102"/>
      <c r="E16" s="1109" t="s">
        <v>566</v>
      </c>
      <c r="F16" s="1102"/>
      <c r="G16" s="1110">
        <v>5895.3</v>
      </c>
      <c r="H16" s="1217">
        <v>100</v>
      </c>
    </row>
    <row r="17" spans="1:8" ht="9.75" thickTop="1">
      <c r="A17" s="1216"/>
      <c r="B17" s="1102"/>
      <c r="C17" s="1102"/>
      <c r="D17" s="1102"/>
      <c r="E17" s="1102"/>
      <c r="F17" s="1102"/>
      <c r="G17" s="1103"/>
      <c r="H17" s="1215"/>
    </row>
    <row r="18" spans="1:8">
      <c r="A18" s="1220" t="s">
        <v>567</v>
      </c>
      <c r="B18" s="1102"/>
      <c r="C18" s="1102"/>
      <c r="D18" s="1102"/>
      <c r="E18" s="1102"/>
      <c r="F18" s="1102"/>
      <c r="G18" s="1103"/>
      <c r="H18" s="1215"/>
    </row>
    <row r="19" spans="1:8">
      <c r="A19" s="1216">
        <v>1</v>
      </c>
      <c r="B19" s="1102" t="s">
        <v>1432</v>
      </c>
      <c r="C19" s="1102"/>
      <c r="D19" s="1102"/>
      <c r="E19" s="1102"/>
      <c r="F19" s="1102"/>
      <c r="G19" s="1103"/>
      <c r="H19" s="1215"/>
    </row>
    <row r="20" spans="1:8">
      <c r="A20" s="1216"/>
      <c r="B20" s="1102"/>
      <c r="C20" s="1102"/>
      <c r="D20" s="1102"/>
      <c r="E20" s="1102"/>
      <c r="F20" s="1102"/>
      <c r="G20" s="1103"/>
      <c r="H20" s="1215"/>
    </row>
    <row r="21" spans="1:8">
      <c r="A21" s="1105">
        <v>2</v>
      </c>
      <c r="B21" s="1102" t="s">
        <v>477</v>
      </c>
      <c r="C21" s="1102"/>
      <c r="D21" s="1102"/>
      <c r="E21" s="1102"/>
      <c r="F21" s="1102"/>
      <c r="G21" s="1103"/>
      <c r="H21" s="1215"/>
    </row>
    <row r="22" spans="1:8">
      <c r="A22" s="1216"/>
      <c r="B22" s="1102"/>
      <c r="C22" s="1102"/>
      <c r="D22" s="1102"/>
      <c r="E22" s="1102"/>
      <c r="F22" s="1102"/>
      <c r="G22" s="1103"/>
      <c r="H22" s="1215"/>
    </row>
    <row r="23" spans="1:8">
      <c r="A23" s="1216">
        <v>3</v>
      </c>
      <c r="B23" s="1102" t="s">
        <v>570</v>
      </c>
      <c r="C23" s="1102"/>
      <c r="D23" s="1102"/>
      <c r="E23" s="1102"/>
      <c r="F23" s="1102"/>
      <c r="G23" s="1103"/>
      <c r="H23" s="1215"/>
    </row>
    <row r="24" spans="1:8">
      <c r="A24" s="1216"/>
      <c r="B24" s="1102" t="s">
        <v>722</v>
      </c>
      <c r="C24" s="1102"/>
      <c r="D24" s="1102"/>
      <c r="E24" s="1102"/>
      <c r="F24" s="1102"/>
      <c r="G24" s="1103"/>
      <c r="H24" s="1215"/>
    </row>
    <row r="25" spans="1:8">
      <c r="A25" s="1221"/>
      <c r="B25" s="1222" t="s">
        <v>572</v>
      </c>
      <c r="C25" s="1222"/>
      <c r="D25" s="1222"/>
      <c r="E25" s="1222"/>
      <c r="F25" s="1222"/>
      <c r="G25" s="1223"/>
      <c r="H25" s="1224"/>
    </row>
  </sheetData>
  <mergeCells count="3">
    <mergeCell ref="A2:C2"/>
    <mergeCell ref="A3:C3"/>
    <mergeCell ref="B4:C4"/>
  </mergeCells>
  <phoneticPr fontId="0" type="noConversion"/>
  <pageMargins left="0.7" right="0.7" top="0.75" bottom="0.75" header="0.3" footer="0.3"/>
  <pageSetup paperSize="9" scale="93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3"/>
  <sheetViews>
    <sheetView zoomScaleNormal="100" workbookViewId="0">
      <selection activeCell="A19" sqref="A19:D19"/>
    </sheetView>
  </sheetViews>
  <sheetFormatPr defaultRowHeight="9"/>
  <cols>
    <col min="1" max="1" width="2.7109375" style="1097" customWidth="1"/>
    <col min="2" max="2" width="4.7109375" style="1097" customWidth="1"/>
    <col min="3" max="3" width="40.7109375" style="1097" customWidth="1"/>
    <col min="4" max="4" width="9.85546875" style="1097" bestFit="1" customWidth="1"/>
    <col min="5" max="5" width="9.140625" style="1097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>
      <c r="A1" s="1209"/>
      <c r="B1" s="1210"/>
      <c r="C1" s="1211" t="s">
        <v>1643</v>
      </c>
      <c r="D1" s="1210"/>
      <c r="E1" s="1210"/>
      <c r="F1" s="1210"/>
      <c r="G1" s="1212"/>
      <c r="H1" s="1213"/>
    </row>
    <row r="2" spans="1:8" ht="37.5">
      <c r="A2" s="1266" t="s">
        <v>153</v>
      </c>
      <c r="B2" s="1267"/>
      <c r="C2" s="1267"/>
      <c r="D2" s="1098" t="s">
        <v>154</v>
      </c>
      <c r="E2" s="1099" t="s">
        <v>580</v>
      </c>
      <c r="F2" s="1099" t="s">
        <v>156</v>
      </c>
      <c r="G2" s="1100" t="s">
        <v>157</v>
      </c>
      <c r="H2" s="1214" t="s">
        <v>158</v>
      </c>
    </row>
    <row r="3" spans="1:8" ht="15">
      <c r="A3" s="1268" t="s">
        <v>682</v>
      </c>
      <c r="B3" s="1265"/>
      <c r="C3" s="1265"/>
      <c r="D3" s="1102"/>
      <c r="E3" s="1102"/>
      <c r="F3" s="1102"/>
      <c r="G3" s="1103"/>
      <c r="H3" s="1215"/>
    </row>
    <row r="4" spans="1:8" ht="15">
      <c r="A4" s="1216"/>
      <c r="B4" s="1264" t="s">
        <v>683</v>
      </c>
      <c r="C4" s="1265"/>
      <c r="D4" s="1102"/>
      <c r="E4" s="1102"/>
      <c r="F4" s="1102"/>
      <c r="G4" s="1103"/>
      <c r="H4" s="1215"/>
    </row>
    <row r="5" spans="1:8">
      <c r="A5" s="1216"/>
      <c r="B5" s="1106" t="s">
        <v>684</v>
      </c>
      <c r="C5" s="1102" t="s">
        <v>165</v>
      </c>
      <c r="D5" s="1102" t="s">
        <v>980</v>
      </c>
      <c r="E5" s="1102" t="s">
        <v>698</v>
      </c>
      <c r="F5" s="1102">
        <v>6000</v>
      </c>
      <c r="G5" s="1103">
        <v>5963.75</v>
      </c>
      <c r="H5" s="1215">
        <v>24.57</v>
      </c>
    </row>
    <row r="6" spans="1:8">
      <c r="A6" s="1216"/>
      <c r="B6" s="1106" t="s">
        <v>684</v>
      </c>
      <c r="C6" s="1102" t="s">
        <v>501</v>
      </c>
      <c r="D6" s="1102" t="s">
        <v>1513</v>
      </c>
      <c r="E6" s="1102" t="s">
        <v>687</v>
      </c>
      <c r="F6" s="1102">
        <v>4500</v>
      </c>
      <c r="G6" s="1103">
        <v>4472.83</v>
      </c>
      <c r="H6" s="1215">
        <v>18.420000000000002</v>
      </c>
    </row>
    <row r="7" spans="1:8">
      <c r="A7" s="1216"/>
      <c r="B7" s="1106" t="s">
        <v>684</v>
      </c>
      <c r="C7" s="1102" t="s">
        <v>702</v>
      </c>
      <c r="D7" s="1102" t="s">
        <v>703</v>
      </c>
      <c r="E7" s="1102" t="s">
        <v>687</v>
      </c>
      <c r="F7" s="1102">
        <v>2500</v>
      </c>
      <c r="G7" s="1103">
        <v>2457.66</v>
      </c>
      <c r="H7" s="1215">
        <v>10.119999999999999</v>
      </c>
    </row>
    <row r="8" spans="1:8" ht="9.75" thickBot="1">
      <c r="A8" s="1216"/>
      <c r="B8" s="1102"/>
      <c r="C8" s="1102"/>
      <c r="D8" s="1102"/>
      <c r="E8" s="1109" t="s">
        <v>536</v>
      </c>
      <c r="F8" s="1102"/>
      <c r="G8" s="1110">
        <v>12894.24</v>
      </c>
      <c r="H8" s="1217">
        <v>53.11</v>
      </c>
    </row>
    <row r="9" spans="1:8" ht="9.75" thickTop="1">
      <c r="A9" s="1216"/>
      <c r="B9" s="1102"/>
      <c r="C9" s="1102"/>
      <c r="D9" s="1102"/>
      <c r="E9" s="1102"/>
      <c r="F9" s="1102"/>
      <c r="G9" s="1103"/>
      <c r="H9" s="1215"/>
    </row>
    <row r="10" spans="1:8">
      <c r="A10" s="1216"/>
      <c r="B10" s="1106" t="s">
        <v>161</v>
      </c>
      <c r="C10" s="1102" t="s">
        <v>721</v>
      </c>
      <c r="D10" s="1102"/>
      <c r="E10" s="1102" t="s">
        <v>161</v>
      </c>
      <c r="F10" s="1102"/>
      <c r="G10" s="1103">
        <v>11185.1</v>
      </c>
      <c r="H10" s="1215">
        <v>46.07</v>
      </c>
    </row>
    <row r="11" spans="1:8">
      <c r="A11" s="1216"/>
      <c r="B11" s="1102"/>
      <c r="C11" s="1102"/>
      <c r="D11" s="1102"/>
      <c r="E11" s="1102"/>
      <c r="F11" s="1102"/>
      <c r="G11" s="1103"/>
      <c r="H11" s="1215"/>
    </row>
    <row r="12" spans="1:8">
      <c r="A12" s="1218" t="s">
        <v>565</v>
      </c>
      <c r="B12" s="1102"/>
      <c r="C12" s="1102"/>
      <c r="D12" s="1102"/>
      <c r="E12" s="1102"/>
      <c r="F12" s="1102"/>
      <c r="G12" s="1113">
        <v>197.54</v>
      </c>
      <c r="H12" s="1219">
        <v>0.82</v>
      </c>
    </row>
    <row r="13" spans="1:8">
      <c r="A13" s="1216"/>
      <c r="B13" s="1102"/>
      <c r="C13" s="1102"/>
      <c r="D13" s="1102"/>
      <c r="E13" s="1102"/>
      <c r="F13" s="1102"/>
      <c r="G13" s="1103"/>
      <c r="H13" s="1215"/>
    </row>
    <row r="14" spans="1:8" ht="9.75" thickBot="1">
      <c r="A14" s="1216"/>
      <c r="B14" s="1102"/>
      <c r="C14" s="1102"/>
      <c r="D14" s="1102"/>
      <c r="E14" s="1109" t="s">
        <v>566</v>
      </c>
      <c r="F14" s="1102"/>
      <c r="G14" s="1110">
        <v>24276.880000000001</v>
      </c>
      <c r="H14" s="1217">
        <v>100</v>
      </c>
    </row>
    <row r="15" spans="1:8" ht="9.75" thickTop="1">
      <c r="A15" s="1216"/>
      <c r="B15" s="1102"/>
      <c r="C15" s="1102"/>
      <c r="D15" s="1102"/>
      <c r="E15" s="1102"/>
      <c r="F15" s="1102"/>
      <c r="G15" s="1103"/>
      <c r="H15" s="1215"/>
    </row>
    <row r="16" spans="1:8">
      <c r="A16" s="1220" t="s">
        <v>567</v>
      </c>
      <c r="B16" s="1102"/>
      <c r="C16" s="1102"/>
      <c r="D16" s="1102"/>
      <c r="E16" s="1102"/>
      <c r="F16" s="1102"/>
      <c r="G16" s="1103"/>
      <c r="H16" s="1215"/>
    </row>
    <row r="17" spans="1:8">
      <c r="A17" s="1216">
        <v>1</v>
      </c>
      <c r="B17" s="1102" t="s">
        <v>1323</v>
      </c>
      <c r="C17" s="1102"/>
      <c r="D17" s="1102"/>
      <c r="E17" s="1102"/>
      <c r="F17" s="1102"/>
      <c r="G17" s="1103"/>
      <c r="H17" s="1215"/>
    </row>
    <row r="18" spans="1:8">
      <c r="A18" s="1216"/>
      <c r="B18" s="1102"/>
      <c r="C18" s="1102"/>
      <c r="D18" s="1102"/>
      <c r="E18" s="1102"/>
      <c r="F18" s="1102"/>
      <c r="G18" s="1103"/>
      <c r="H18" s="1215"/>
    </row>
    <row r="19" spans="1:8">
      <c r="A19" s="1105">
        <v>2</v>
      </c>
      <c r="B19" s="1102" t="s">
        <v>477</v>
      </c>
      <c r="C19" s="1102"/>
      <c r="D19" s="1102"/>
      <c r="E19" s="1102"/>
      <c r="F19" s="1102"/>
      <c r="G19" s="1103"/>
      <c r="H19" s="1215"/>
    </row>
    <row r="20" spans="1:8">
      <c r="A20" s="1216"/>
      <c r="B20" s="1102"/>
      <c r="C20" s="1102"/>
      <c r="D20" s="1102"/>
      <c r="E20" s="1102"/>
      <c r="F20" s="1102"/>
      <c r="G20" s="1103"/>
      <c r="H20" s="1215"/>
    </row>
    <row r="21" spans="1:8">
      <c r="A21" s="1216">
        <v>3</v>
      </c>
      <c r="B21" s="1102" t="s">
        <v>570</v>
      </c>
      <c r="C21" s="1102"/>
      <c r="D21" s="1102"/>
      <c r="E21" s="1102"/>
      <c r="F21" s="1102"/>
      <c r="G21" s="1103"/>
      <c r="H21" s="1215"/>
    </row>
    <row r="22" spans="1:8">
      <c r="A22" s="1216"/>
      <c r="B22" s="1102" t="s">
        <v>722</v>
      </c>
      <c r="C22" s="1102"/>
      <c r="D22" s="1102"/>
      <c r="E22" s="1102"/>
      <c r="F22" s="1102"/>
      <c r="G22" s="1103"/>
      <c r="H22" s="1215"/>
    </row>
    <row r="23" spans="1:8">
      <c r="A23" s="1221"/>
      <c r="B23" s="1222" t="s">
        <v>572</v>
      </c>
      <c r="C23" s="1222"/>
      <c r="D23" s="1222"/>
      <c r="E23" s="1222"/>
      <c r="F23" s="1222"/>
      <c r="G23" s="1223"/>
      <c r="H23" s="1224"/>
    </row>
  </sheetData>
  <mergeCells count="3">
    <mergeCell ref="A2:C2"/>
    <mergeCell ref="A3:C3"/>
    <mergeCell ref="B4:C4"/>
  </mergeCells>
  <phoneticPr fontId="0" type="noConversion"/>
  <pageMargins left="0.7" right="0.7" top="0.75" bottom="0.75" header="0.3" footer="0.3"/>
  <pageSetup paperSize="9" scale="94" orientation="portrait" verticalDpi="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dimension ref="A1:H30"/>
  <sheetViews>
    <sheetView zoomScaleNormal="100" workbookViewId="0">
      <selection activeCell="A26" sqref="A26:D26"/>
    </sheetView>
  </sheetViews>
  <sheetFormatPr defaultRowHeight="9"/>
  <cols>
    <col min="1" max="1" width="2.7109375" style="1097" customWidth="1"/>
    <col min="2" max="2" width="4.7109375" style="1097" customWidth="1"/>
    <col min="3" max="3" width="40.7109375" style="1097" customWidth="1"/>
    <col min="4" max="4" width="10.42578125" style="1097" bestFit="1" customWidth="1"/>
    <col min="5" max="5" width="9.140625" style="1097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>
      <c r="A1" s="1209"/>
      <c r="B1" s="1210"/>
      <c r="C1" s="1211" t="s">
        <v>1423</v>
      </c>
      <c r="D1" s="1210"/>
      <c r="E1" s="1210"/>
      <c r="F1" s="1210"/>
      <c r="G1" s="1212"/>
      <c r="H1" s="1213"/>
    </row>
    <row r="2" spans="1:8" ht="37.5">
      <c r="A2" s="1266" t="s">
        <v>153</v>
      </c>
      <c r="B2" s="1267"/>
      <c r="C2" s="1267"/>
      <c r="D2" s="1098" t="s">
        <v>154</v>
      </c>
      <c r="E2" s="1099" t="s">
        <v>580</v>
      </c>
      <c r="F2" s="1099" t="s">
        <v>156</v>
      </c>
      <c r="G2" s="1100" t="s">
        <v>157</v>
      </c>
      <c r="H2" s="1214" t="s">
        <v>158</v>
      </c>
    </row>
    <row r="3" spans="1:8" ht="15">
      <c r="A3" s="1268" t="s">
        <v>537</v>
      </c>
      <c r="B3" s="1265"/>
      <c r="C3" s="1265"/>
      <c r="D3" s="1102"/>
      <c r="E3" s="1102"/>
      <c r="F3" s="1102"/>
      <c r="G3" s="1103"/>
      <c r="H3" s="1215"/>
    </row>
    <row r="4" spans="1:8" ht="15">
      <c r="A4" s="1216"/>
      <c r="B4" s="1264" t="s">
        <v>538</v>
      </c>
      <c r="C4" s="1265"/>
      <c r="D4" s="1102"/>
      <c r="E4" s="1102"/>
      <c r="F4" s="1102"/>
      <c r="G4" s="1103"/>
      <c r="H4" s="1215"/>
    </row>
    <row r="5" spans="1:8" ht="15">
      <c r="A5" s="1216"/>
      <c r="B5" s="1269" t="s">
        <v>160</v>
      </c>
      <c r="C5" s="1265"/>
      <c r="D5" s="1102"/>
      <c r="E5" s="1102"/>
      <c r="F5" s="1102"/>
      <c r="G5" s="1103"/>
      <c r="H5" s="1215"/>
    </row>
    <row r="6" spans="1:8">
      <c r="A6" s="1216"/>
      <c r="B6" s="1108">
        <v>9.5200000000000007E-2</v>
      </c>
      <c r="C6" s="1102" t="s">
        <v>738</v>
      </c>
      <c r="D6" s="1102" t="s">
        <v>748</v>
      </c>
      <c r="E6" s="1102" t="s">
        <v>599</v>
      </c>
      <c r="F6" s="1102">
        <v>139</v>
      </c>
      <c r="G6" s="1103">
        <v>1391.41</v>
      </c>
      <c r="H6" s="1215">
        <v>14.29</v>
      </c>
    </row>
    <row r="7" spans="1:8">
      <c r="A7" s="1216"/>
      <c r="B7" s="1108">
        <v>8.1000000000000003E-2</v>
      </c>
      <c r="C7" s="1102" t="s">
        <v>603</v>
      </c>
      <c r="D7" s="1102" t="s">
        <v>747</v>
      </c>
      <c r="E7" s="1102" t="s">
        <v>554</v>
      </c>
      <c r="F7" s="1102">
        <v>135</v>
      </c>
      <c r="G7" s="1103">
        <v>1329.49</v>
      </c>
      <c r="H7" s="1215">
        <v>13.66</v>
      </c>
    </row>
    <row r="8" spans="1:8">
      <c r="A8" s="1216"/>
      <c r="B8" s="1108">
        <v>9.4E-2</v>
      </c>
      <c r="C8" s="1102" t="s">
        <v>639</v>
      </c>
      <c r="D8" s="1102" t="s">
        <v>640</v>
      </c>
      <c r="E8" s="1102" t="s">
        <v>554</v>
      </c>
      <c r="F8" s="1102">
        <v>130</v>
      </c>
      <c r="G8" s="1103">
        <v>1303.05</v>
      </c>
      <c r="H8" s="1215">
        <v>13.38</v>
      </c>
    </row>
    <row r="9" spans="1:8">
      <c r="A9" s="1216"/>
      <c r="B9" s="1108">
        <v>8.2900000000000001E-2</v>
      </c>
      <c r="C9" s="1102" t="s">
        <v>616</v>
      </c>
      <c r="D9" s="1102" t="s">
        <v>749</v>
      </c>
      <c r="E9" s="1102" t="s">
        <v>554</v>
      </c>
      <c r="F9" s="1102">
        <v>130</v>
      </c>
      <c r="G9" s="1103">
        <v>1283.1400000000001</v>
      </c>
      <c r="H9" s="1215">
        <v>13.18</v>
      </c>
    </row>
    <row r="10" spans="1:8">
      <c r="A10" s="1216"/>
      <c r="B10" s="1108">
        <v>9.8500000000000004E-2</v>
      </c>
      <c r="C10" s="1102" t="s">
        <v>185</v>
      </c>
      <c r="D10" s="1102" t="s">
        <v>1424</v>
      </c>
      <c r="E10" s="1102" t="s">
        <v>554</v>
      </c>
      <c r="F10" s="1102">
        <v>100</v>
      </c>
      <c r="G10" s="1103">
        <v>1002.13</v>
      </c>
      <c r="H10" s="1215">
        <v>10.290000000000001</v>
      </c>
    </row>
    <row r="11" spans="1:8">
      <c r="A11" s="1216"/>
      <c r="B11" s="1108">
        <v>9.5899999999999999E-2</v>
      </c>
      <c r="C11" s="1102" t="s">
        <v>609</v>
      </c>
      <c r="D11" s="1102" t="s">
        <v>1425</v>
      </c>
      <c r="E11" s="1102" t="s">
        <v>541</v>
      </c>
      <c r="F11" s="1102">
        <v>100</v>
      </c>
      <c r="G11" s="1103">
        <v>995.15</v>
      </c>
      <c r="H11" s="1215">
        <v>10.220000000000001</v>
      </c>
    </row>
    <row r="12" spans="1:8">
      <c r="A12" s="1216"/>
      <c r="B12" s="1108">
        <v>9.6000000000000002E-2</v>
      </c>
      <c r="C12" s="1102" t="s">
        <v>730</v>
      </c>
      <c r="D12" s="1102" t="s">
        <v>732</v>
      </c>
      <c r="E12" s="1102" t="s">
        <v>615</v>
      </c>
      <c r="F12" s="1102">
        <v>100</v>
      </c>
      <c r="G12" s="1103">
        <v>992.88</v>
      </c>
      <c r="H12" s="1215">
        <v>10.199999999999999</v>
      </c>
    </row>
    <row r="13" spans="1:8">
      <c r="A13" s="1216"/>
      <c r="B13" s="1108">
        <v>0.10249999999999999</v>
      </c>
      <c r="C13" s="1102" t="s">
        <v>548</v>
      </c>
      <c r="D13" s="1102" t="s">
        <v>611</v>
      </c>
      <c r="E13" s="1102" t="s">
        <v>541</v>
      </c>
      <c r="F13" s="1102">
        <v>70300</v>
      </c>
      <c r="G13" s="1103">
        <v>704.55</v>
      </c>
      <c r="H13" s="1215">
        <v>7.24</v>
      </c>
    </row>
    <row r="14" spans="1:8" ht="9.75" thickBot="1">
      <c r="A14" s="1216"/>
      <c r="B14" s="1102"/>
      <c r="C14" s="1102"/>
      <c r="D14" s="1102"/>
      <c r="E14" s="1109" t="s">
        <v>536</v>
      </c>
      <c r="F14" s="1102"/>
      <c r="G14" s="1110">
        <v>9001.7999999999993</v>
      </c>
      <c r="H14" s="1217">
        <v>92.46</v>
      </c>
    </row>
    <row r="15" spans="1:8" ht="9.75" thickTop="1">
      <c r="A15" s="1216"/>
      <c r="B15" s="1102"/>
      <c r="C15" s="1102"/>
      <c r="D15" s="1102"/>
      <c r="E15" s="1102"/>
      <c r="F15" s="1102"/>
      <c r="G15" s="1103"/>
      <c r="H15" s="1215"/>
    </row>
    <row r="16" spans="1:8">
      <c r="A16" s="1216"/>
      <c r="B16" s="1106" t="s">
        <v>161</v>
      </c>
      <c r="C16" s="1102" t="s">
        <v>721</v>
      </c>
      <c r="D16" s="1102"/>
      <c r="E16" s="1102" t="s">
        <v>161</v>
      </c>
      <c r="F16" s="1102"/>
      <c r="G16" s="1103">
        <v>199.95</v>
      </c>
      <c r="H16" s="1215">
        <v>2.0500000000000003</v>
      </c>
    </row>
    <row r="17" spans="1:8" ht="9.75" thickBot="1">
      <c r="A17" s="1216"/>
      <c r="B17" s="1102"/>
      <c r="C17" s="1102"/>
      <c r="D17" s="1102"/>
      <c r="E17" s="1109" t="s">
        <v>536</v>
      </c>
      <c r="F17" s="1102"/>
      <c r="G17" s="1110">
        <v>199.95</v>
      </c>
      <c r="H17" s="1217">
        <v>2.0499999999999998</v>
      </c>
    </row>
    <row r="18" spans="1:8" ht="9.75" thickTop="1">
      <c r="A18" s="1216"/>
      <c r="B18" s="1102"/>
      <c r="C18" s="1102"/>
      <c r="D18" s="1102"/>
      <c r="E18" s="1102"/>
      <c r="F18" s="1102"/>
      <c r="G18" s="1103"/>
      <c r="H18" s="1215"/>
    </row>
    <row r="19" spans="1:8">
      <c r="A19" s="1218" t="s">
        <v>565</v>
      </c>
      <c r="B19" s="1102"/>
      <c r="C19" s="1102"/>
      <c r="D19" s="1102"/>
      <c r="E19" s="1102"/>
      <c r="F19" s="1102"/>
      <c r="G19" s="1113">
        <v>534.13</v>
      </c>
      <c r="H19" s="1219">
        <v>5.49</v>
      </c>
    </row>
    <row r="20" spans="1:8">
      <c r="A20" s="1216"/>
      <c r="B20" s="1102"/>
      <c r="C20" s="1102"/>
      <c r="D20" s="1102"/>
      <c r="E20" s="1102"/>
      <c r="F20" s="1102"/>
      <c r="G20" s="1103"/>
      <c r="H20" s="1215"/>
    </row>
    <row r="21" spans="1:8" ht="9.75" thickBot="1">
      <c r="A21" s="1216"/>
      <c r="B21" s="1102"/>
      <c r="C21" s="1102"/>
      <c r="D21" s="1102"/>
      <c r="E21" s="1109" t="s">
        <v>566</v>
      </c>
      <c r="F21" s="1102"/>
      <c r="G21" s="1110">
        <v>9735.8799999999992</v>
      </c>
      <c r="H21" s="1217">
        <v>100</v>
      </c>
    </row>
    <row r="22" spans="1:8" ht="9.75" thickTop="1">
      <c r="A22" s="1216"/>
      <c r="B22" s="1102"/>
      <c r="C22" s="1102"/>
      <c r="D22" s="1102"/>
      <c r="E22" s="1102"/>
      <c r="F22" s="1102"/>
      <c r="G22" s="1103"/>
      <c r="H22" s="1215"/>
    </row>
    <row r="23" spans="1:8">
      <c r="A23" s="1220" t="s">
        <v>567</v>
      </c>
      <c r="B23" s="1102"/>
      <c r="C23" s="1102"/>
      <c r="D23" s="1102"/>
      <c r="E23" s="1102"/>
      <c r="F23" s="1102"/>
      <c r="G23" s="1103"/>
      <c r="H23" s="1215"/>
    </row>
    <row r="24" spans="1:8">
      <c r="A24" s="1216">
        <v>1</v>
      </c>
      <c r="B24" s="1102" t="s">
        <v>1426</v>
      </c>
      <c r="C24" s="1102"/>
      <c r="D24" s="1102"/>
      <c r="E24" s="1102"/>
      <c r="F24" s="1102"/>
      <c r="G24" s="1103"/>
      <c r="H24" s="1215"/>
    </row>
    <row r="25" spans="1:8">
      <c r="A25" s="1216"/>
      <c r="B25" s="1102"/>
      <c r="C25" s="1102"/>
      <c r="D25" s="1102"/>
      <c r="E25" s="1102"/>
      <c r="F25" s="1102"/>
      <c r="G25" s="1103"/>
      <c r="H25" s="1215"/>
    </row>
    <row r="26" spans="1:8">
      <c r="A26" s="1105">
        <v>2</v>
      </c>
      <c r="B26" s="1102" t="s">
        <v>477</v>
      </c>
      <c r="C26" s="1102"/>
      <c r="D26" s="1102"/>
      <c r="E26" s="1102"/>
      <c r="F26" s="1102"/>
      <c r="G26" s="1103"/>
      <c r="H26" s="1215"/>
    </row>
    <row r="27" spans="1:8">
      <c r="A27" s="1216"/>
      <c r="B27" s="1102"/>
      <c r="C27" s="1102"/>
      <c r="D27" s="1102"/>
      <c r="E27" s="1102"/>
      <c r="F27" s="1102"/>
      <c r="G27" s="1103"/>
      <c r="H27" s="1215"/>
    </row>
    <row r="28" spans="1:8">
      <c r="A28" s="1216">
        <v>3</v>
      </c>
      <c r="B28" s="1102" t="s">
        <v>570</v>
      </c>
      <c r="C28" s="1102"/>
      <c r="D28" s="1102"/>
      <c r="E28" s="1102"/>
      <c r="F28" s="1102"/>
      <c r="G28" s="1103"/>
      <c r="H28" s="1215"/>
    </row>
    <row r="29" spans="1:8">
      <c r="A29" s="1216"/>
      <c r="B29" s="1102" t="s">
        <v>722</v>
      </c>
      <c r="C29" s="1102"/>
      <c r="D29" s="1102"/>
      <c r="E29" s="1102"/>
      <c r="F29" s="1102"/>
      <c r="G29" s="1103"/>
      <c r="H29" s="1215"/>
    </row>
    <row r="30" spans="1:8">
      <c r="A30" s="1221"/>
      <c r="B30" s="1222" t="s">
        <v>572</v>
      </c>
      <c r="C30" s="1222"/>
      <c r="D30" s="1222"/>
      <c r="E30" s="1222"/>
      <c r="F30" s="1222"/>
      <c r="G30" s="1223"/>
      <c r="H30" s="1224"/>
    </row>
  </sheetData>
  <mergeCells count="4">
    <mergeCell ref="A2:C2"/>
    <mergeCell ref="A3:C3"/>
    <mergeCell ref="B4:C4"/>
    <mergeCell ref="B5:C5"/>
  </mergeCells>
  <phoneticPr fontId="0" type="noConversion"/>
  <pageMargins left="0.7" right="0.7" top="0.75" bottom="0.75" header="0.3" footer="0.3"/>
  <pageSetup paperSize="9" scale="93" orientation="portrait" verticalDpi="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23"/>
  <sheetViews>
    <sheetView zoomScaleNormal="100" workbookViewId="0">
      <selection activeCell="A19" sqref="A19:D19"/>
    </sheetView>
  </sheetViews>
  <sheetFormatPr defaultRowHeight="9"/>
  <cols>
    <col min="1" max="1" width="2.7109375" style="1097" customWidth="1"/>
    <col min="2" max="2" width="4.7109375" style="1097" customWidth="1"/>
    <col min="3" max="3" width="40.7109375" style="1097" customWidth="1"/>
    <col min="4" max="4" width="10.140625" style="1097" bestFit="1" customWidth="1"/>
    <col min="5" max="5" width="9.140625" style="1097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>
      <c r="A1" s="1209"/>
      <c r="B1" s="1210"/>
      <c r="C1" s="1211" t="s">
        <v>1420</v>
      </c>
      <c r="D1" s="1210"/>
      <c r="E1" s="1210"/>
      <c r="F1" s="1210"/>
      <c r="G1" s="1212"/>
      <c r="H1" s="1213"/>
    </row>
    <row r="2" spans="1:8" ht="37.5">
      <c r="A2" s="1266" t="s">
        <v>153</v>
      </c>
      <c r="B2" s="1267"/>
      <c r="C2" s="1267"/>
      <c r="D2" s="1098" t="s">
        <v>154</v>
      </c>
      <c r="E2" s="1099" t="s">
        <v>580</v>
      </c>
      <c r="F2" s="1099" t="s">
        <v>156</v>
      </c>
      <c r="G2" s="1100" t="s">
        <v>157</v>
      </c>
      <c r="H2" s="1214" t="s">
        <v>158</v>
      </c>
    </row>
    <row r="3" spans="1:8" ht="15">
      <c r="A3" s="1268" t="s">
        <v>682</v>
      </c>
      <c r="B3" s="1265"/>
      <c r="C3" s="1265"/>
      <c r="D3" s="1102"/>
      <c r="E3" s="1102"/>
      <c r="F3" s="1102"/>
      <c r="G3" s="1103"/>
      <c r="H3" s="1215"/>
    </row>
    <row r="4" spans="1:8" ht="15">
      <c r="A4" s="1216"/>
      <c r="B4" s="1264" t="s">
        <v>683</v>
      </c>
      <c r="C4" s="1265"/>
      <c r="D4" s="1102"/>
      <c r="E4" s="1102"/>
      <c r="F4" s="1102"/>
      <c r="G4" s="1103"/>
      <c r="H4" s="1215"/>
    </row>
    <row r="5" spans="1:8">
      <c r="A5" s="1216"/>
      <c r="B5" s="1106" t="s">
        <v>684</v>
      </c>
      <c r="C5" s="1102" t="s">
        <v>765</v>
      </c>
      <c r="D5" s="1102" t="s">
        <v>1416</v>
      </c>
      <c r="E5" s="1102" t="s">
        <v>687</v>
      </c>
      <c r="F5" s="1102">
        <v>6500</v>
      </c>
      <c r="G5" s="1103">
        <v>6305.86</v>
      </c>
      <c r="H5" s="1215">
        <v>28.78</v>
      </c>
    </row>
    <row r="6" spans="1:8">
      <c r="A6" s="1216"/>
      <c r="B6" s="1106" t="s">
        <v>684</v>
      </c>
      <c r="C6" s="1102" t="s">
        <v>690</v>
      </c>
      <c r="D6" s="1102" t="s">
        <v>1397</v>
      </c>
      <c r="E6" s="1102" t="s">
        <v>698</v>
      </c>
      <c r="F6" s="1102">
        <v>6500</v>
      </c>
      <c r="G6" s="1103">
        <v>6303.97</v>
      </c>
      <c r="H6" s="1215">
        <v>28.78</v>
      </c>
    </row>
    <row r="7" spans="1:8">
      <c r="A7" s="1216"/>
      <c r="B7" s="1106" t="s">
        <v>684</v>
      </c>
      <c r="C7" s="1102" t="s">
        <v>758</v>
      </c>
      <c r="D7" s="1102" t="s">
        <v>1419</v>
      </c>
      <c r="E7" s="1102" t="s">
        <v>687</v>
      </c>
      <c r="F7" s="1102">
        <v>4500</v>
      </c>
      <c r="G7" s="1103">
        <v>4365.59</v>
      </c>
      <c r="H7" s="1215">
        <v>19.93</v>
      </c>
    </row>
    <row r="8" spans="1:8">
      <c r="A8" s="1216"/>
      <c r="B8" s="1106" t="s">
        <v>684</v>
      </c>
      <c r="C8" s="1102" t="s">
        <v>507</v>
      </c>
      <c r="D8" s="1102" t="s">
        <v>1415</v>
      </c>
      <c r="E8" s="1102" t="s">
        <v>687</v>
      </c>
      <c r="F8" s="1102">
        <v>4500</v>
      </c>
      <c r="G8" s="1103">
        <v>4362.91</v>
      </c>
      <c r="H8" s="1215">
        <v>19.919999999999998</v>
      </c>
    </row>
    <row r="9" spans="1:8">
      <c r="A9" s="1216"/>
      <c r="B9" s="1106" t="s">
        <v>684</v>
      </c>
      <c r="C9" s="1102" t="s">
        <v>165</v>
      </c>
      <c r="D9" s="1102" t="s">
        <v>1421</v>
      </c>
      <c r="E9" s="1102" t="s">
        <v>698</v>
      </c>
      <c r="F9" s="1102">
        <v>600</v>
      </c>
      <c r="G9" s="1103">
        <v>581.6</v>
      </c>
      <c r="H9" s="1215">
        <v>2.65</v>
      </c>
    </row>
    <row r="10" spans="1:8" ht="9.75" thickBot="1">
      <c r="A10" s="1216"/>
      <c r="B10" s="1102"/>
      <c r="C10" s="1102"/>
      <c r="D10" s="1102"/>
      <c r="E10" s="1109" t="s">
        <v>536</v>
      </c>
      <c r="F10" s="1102"/>
      <c r="G10" s="1110">
        <v>21919.93</v>
      </c>
      <c r="H10" s="1217">
        <v>100.06</v>
      </c>
    </row>
    <row r="11" spans="1:8" ht="9.75" thickTop="1">
      <c r="A11" s="1216"/>
      <c r="B11" s="1102"/>
      <c r="C11" s="1102"/>
      <c r="D11" s="1102"/>
      <c r="E11" s="1102"/>
      <c r="F11" s="1102"/>
      <c r="G11" s="1103"/>
      <c r="H11" s="1215"/>
    </row>
    <row r="12" spans="1:8">
      <c r="A12" s="1218" t="s">
        <v>565</v>
      </c>
      <c r="B12" s="1102"/>
      <c r="C12" s="1102"/>
      <c r="D12" s="1102"/>
      <c r="E12" s="1102"/>
      <c r="F12" s="1102"/>
      <c r="G12" s="1225">
        <v>-12.47</v>
      </c>
      <c r="H12" s="1226">
        <v>-0.06</v>
      </c>
    </row>
    <row r="13" spans="1:8">
      <c r="A13" s="1216"/>
      <c r="B13" s="1102"/>
      <c r="C13" s="1102"/>
      <c r="D13" s="1102"/>
      <c r="E13" s="1102"/>
      <c r="F13" s="1102"/>
      <c r="G13" s="1103"/>
      <c r="H13" s="1215"/>
    </row>
    <row r="14" spans="1:8" ht="9.75" thickBot="1">
      <c r="A14" s="1216"/>
      <c r="B14" s="1102"/>
      <c r="C14" s="1102"/>
      <c r="D14" s="1102"/>
      <c r="E14" s="1109" t="s">
        <v>566</v>
      </c>
      <c r="F14" s="1102"/>
      <c r="G14" s="1110">
        <v>21907.46</v>
      </c>
      <c r="H14" s="1217">
        <v>100</v>
      </c>
    </row>
    <row r="15" spans="1:8" ht="9.75" thickTop="1">
      <c r="A15" s="1216"/>
      <c r="B15" s="1102"/>
      <c r="C15" s="1102"/>
      <c r="D15" s="1102"/>
      <c r="E15" s="1102"/>
      <c r="F15" s="1102"/>
      <c r="G15" s="1103"/>
      <c r="H15" s="1215"/>
    </row>
    <row r="16" spans="1:8">
      <c r="A16" s="1220" t="s">
        <v>567</v>
      </c>
      <c r="B16" s="1102"/>
      <c r="C16" s="1102"/>
      <c r="D16" s="1102"/>
      <c r="E16" s="1102"/>
      <c r="F16" s="1102"/>
      <c r="G16" s="1103"/>
      <c r="H16" s="1215"/>
    </row>
    <row r="17" spans="1:8">
      <c r="A17" s="1216">
        <v>1</v>
      </c>
      <c r="B17" s="1102" t="s">
        <v>1422</v>
      </c>
      <c r="C17" s="1102"/>
      <c r="D17" s="1102"/>
      <c r="E17" s="1102"/>
      <c r="F17" s="1102"/>
      <c r="G17" s="1103"/>
      <c r="H17" s="1215"/>
    </row>
    <row r="18" spans="1:8">
      <c r="A18" s="1216"/>
      <c r="B18" s="1102"/>
      <c r="C18" s="1102"/>
      <c r="D18" s="1102"/>
      <c r="E18" s="1102"/>
      <c r="F18" s="1102"/>
      <c r="G18" s="1103"/>
      <c r="H18" s="1215"/>
    </row>
    <row r="19" spans="1:8">
      <c r="A19" s="1105">
        <v>2</v>
      </c>
      <c r="B19" s="1102" t="s">
        <v>477</v>
      </c>
      <c r="C19" s="1102"/>
      <c r="D19" s="1102"/>
      <c r="E19" s="1102"/>
      <c r="F19" s="1102"/>
      <c r="G19" s="1103"/>
      <c r="H19" s="1215"/>
    </row>
    <row r="20" spans="1:8">
      <c r="A20" s="1216"/>
      <c r="B20" s="1102"/>
      <c r="C20" s="1102"/>
      <c r="D20" s="1102"/>
      <c r="E20" s="1102"/>
      <c r="F20" s="1102"/>
      <c r="G20" s="1103"/>
      <c r="H20" s="1215"/>
    </row>
    <row r="21" spans="1:8">
      <c r="A21" s="1216">
        <v>3</v>
      </c>
      <c r="B21" s="1102" t="s">
        <v>570</v>
      </c>
      <c r="C21" s="1102"/>
      <c r="D21" s="1102"/>
      <c r="E21" s="1102"/>
      <c r="F21" s="1102"/>
      <c r="G21" s="1103"/>
      <c r="H21" s="1215"/>
    </row>
    <row r="22" spans="1:8">
      <c r="A22" s="1216"/>
      <c r="B22" s="1102" t="s">
        <v>722</v>
      </c>
      <c r="C22" s="1102"/>
      <c r="D22" s="1102"/>
      <c r="E22" s="1102"/>
      <c r="F22" s="1102"/>
      <c r="G22" s="1103"/>
      <c r="H22" s="1215"/>
    </row>
    <row r="23" spans="1:8">
      <c r="A23" s="1221"/>
      <c r="B23" s="1222" t="s">
        <v>572</v>
      </c>
      <c r="C23" s="1222"/>
      <c r="D23" s="1222"/>
      <c r="E23" s="1222"/>
      <c r="F23" s="1222"/>
      <c r="G23" s="1223"/>
      <c r="H23" s="1224"/>
    </row>
  </sheetData>
  <mergeCells count="3">
    <mergeCell ref="A2:C2"/>
    <mergeCell ref="A3:C3"/>
    <mergeCell ref="B4:C4"/>
  </mergeCells>
  <phoneticPr fontId="0" type="noConversion"/>
  <pageMargins left="0.7" right="0.7" top="0.75" bottom="0.75" header="0.3" footer="0.3"/>
  <pageSetup paperSize="9" scale="93" orientation="portrait" verticalDpi="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dimension ref="A1:H25"/>
  <sheetViews>
    <sheetView zoomScaleNormal="100" workbookViewId="0">
      <selection activeCell="A21" sqref="A21:D21"/>
    </sheetView>
  </sheetViews>
  <sheetFormatPr defaultRowHeight="9"/>
  <cols>
    <col min="1" max="1" width="2.7109375" style="1097" customWidth="1"/>
    <col min="2" max="2" width="4.7109375" style="1097" customWidth="1"/>
    <col min="3" max="3" width="40.7109375" style="1097" customWidth="1"/>
    <col min="4" max="4" width="9.28515625" style="1097" customWidth="1"/>
    <col min="5" max="5" width="9.140625" style="1097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>
      <c r="A1" s="1209"/>
      <c r="B1" s="1210"/>
      <c r="C1" s="1211" t="s">
        <v>1418</v>
      </c>
      <c r="D1" s="1210"/>
      <c r="E1" s="1210"/>
      <c r="F1" s="1210"/>
      <c r="G1" s="1212"/>
      <c r="H1" s="1213"/>
    </row>
    <row r="2" spans="1:8" ht="37.5">
      <c r="A2" s="1266" t="s">
        <v>153</v>
      </c>
      <c r="B2" s="1267"/>
      <c r="C2" s="1267"/>
      <c r="D2" s="1098" t="s">
        <v>154</v>
      </c>
      <c r="E2" s="1099" t="s">
        <v>580</v>
      </c>
      <c r="F2" s="1099" t="s">
        <v>156</v>
      </c>
      <c r="G2" s="1100" t="s">
        <v>157</v>
      </c>
      <c r="H2" s="1214" t="s">
        <v>158</v>
      </c>
    </row>
    <row r="3" spans="1:8" ht="15">
      <c r="A3" s="1268" t="s">
        <v>682</v>
      </c>
      <c r="B3" s="1265"/>
      <c r="C3" s="1265"/>
      <c r="D3" s="1102"/>
      <c r="E3" s="1102"/>
      <c r="F3" s="1102"/>
      <c r="G3" s="1103"/>
      <c r="H3" s="1215"/>
    </row>
    <row r="4" spans="1:8" ht="15">
      <c r="A4" s="1216"/>
      <c r="B4" s="1264" t="s">
        <v>683</v>
      </c>
      <c r="C4" s="1265"/>
      <c r="D4" s="1102"/>
      <c r="E4" s="1102"/>
      <c r="F4" s="1102"/>
      <c r="G4" s="1103"/>
      <c r="H4" s="1215"/>
    </row>
    <row r="5" spans="1:8">
      <c r="A5" s="1216"/>
      <c r="B5" s="1106" t="s">
        <v>684</v>
      </c>
      <c r="C5" s="1102" t="s">
        <v>765</v>
      </c>
      <c r="D5" s="1102" t="s">
        <v>1416</v>
      </c>
      <c r="E5" s="1102" t="s">
        <v>687</v>
      </c>
      <c r="F5" s="1102">
        <v>12500</v>
      </c>
      <c r="G5" s="1103">
        <v>12126.65</v>
      </c>
      <c r="H5" s="1215">
        <v>29.48</v>
      </c>
    </row>
    <row r="6" spans="1:8">
      <c r="A6" s="1216"/>
      <c r="B6" s="1106" t="s">
        <v>684</v>
      </c>
      <c r="C6" s="1102" t="s">
        <v>690</v>
      </c>
      <c r="D6" s="1102" t="s">
        <v>1397</v>
      </c>
      <c r="E6" s="1102" t="s">
        <v>698</v>
      </c>
      <c r="F6" s="1102">
        <v>12500</v>
      </c>
      <c r="G6" s="1103">
        <v>12123.03</v>
      </c>
      <c r="H6" s="1215">
        <v>29.48</v>
      </c>
    </row>
    <row r="7" spans="1:8">
      <c r="A7" s="1216"/>
      <c r="B7" s="1106" t="s">
        <v>684</v>
      </c>
      <c r="C7" s="1102" t="s">
        <v>507</v>
      </c>
      <c r="D7" s="1102" t="s">
        <v>1415</v>
      </c>
      <c r="E7" s="1102" t="s">
        <v>687</v>
      </c>
      <c r="F7" s="1102">
        <v>11300</v>
      </c>
      <c r="G7" s="1103">
        <v>10955.76</v>
      </c>
      <c r="H7" s="1215">
        <v>26.640000000000004</v>
      </c>
    </row>
    <row r="8" spans="1:8">
      <c r="A8" s="1216"/>
      <c r="B8" s="1106" t="s">
        <v>684</v>
      </c>
      <c r="C8" s="1102" t="s">
        <v>758</v>
      </c>
      <c r="D8" s="1102" t="s">
        <v>1419</v>
      </c>
      <c r="E8" s="1102" t="s">
        <v>687</v>
      </c>
      <c r="F8" s="1102">
        <v>3000</v>
      </c>
      <c r="G8" s="1103">
        <v>2910.4</v>
      </c>
      <c r="H8" s="1215">
        <v>7.08</v>
      </c>
    </row>
    <row r="9" spans="1:8" ht="9.75" thickBot="1">
      <c r="A9" s="1216"/>
      <c r="B9" s="1102"/>
      <c r="C9" s="1102"/>
      <c r="D9" s="1102"/>
      <c r="E9" s="1109" t="s">
        <v>536</v>
      </c>
      <c r="F9" s="1102"/>
      <c r="G9" s="1110">
        <v>38115.839999999997</v>
      </c>
      <c r="H9" s="1217">
        <v>92.68</v>
      </c>
    </row>
    <row r="10" spans="1:8" ht="9.75" thickTop="1">
      <c r="A10" s="1216"/>
      <c r="B10" s="1102"/>
      <c r="C10" s="1102"/>
      <c r="D10" s="1102"/>
      <c r="E10" s="1102"/>
      <c r="F10" s="1102"/>
      <c r="G10" s="1103"/>
      <c r="H10" s="1215"/>
    </row>
    <row r="11" spans="1:8">
      <c r="A11" s="1216"/>
      <c r="B11" s="1106" t="s">
        <v>161</v>
      </c>
      <c r="C11" s="1102" t="s">
        <v>721</v>
      </c>
      <c r="D11" s="1102"/>
      <c r="E11" s="1102" t="s">
        <v>161</v>
      </c>
      <c r="F11" s="1102"/>
      <c r="G11" s="1103">
        <v>99.97</v>
      </c>
      <c r="H11" s="1215">
        <v>0.24</v>
      </c>
    </row>
    <row r="12" spans="1:8" ht="9.75" thickBot="1">
      <c r="A12" s="1216"/>
      <c r="B12" s="1102"/>
      <c r="C12" s="1102"/>
      <c r="D12" s="1102"/>
      <c r="E12" s="1109" t="s">
        <v>536</v>
      </c>
      <c r="F12" s="1102"/>
      <c r="G12" s="1110">
        <v>99.97</v>
      </c>
      <c r="H12" s="1217">
        <v>0.24</v>
      </c>
    </row>
    <row r="13" spans="1:8" ht="9.75" thickTop="1">
      <c r="A13" s="1216"/>
      <c r="B13" s="1102"/>
      <c r="C13" s="1102"/>
      <c r="D13" s="1102"/>
      <c r="E13" s="1102"/>
      <c r="F13" s="1102"/>
      <c r="G13" s="1103"/>
      <c r="H13" s="1215"/>
    </row>
    <row r="14" spans="1:8">
      <c r="A14" s="1218" t="s">
        <v>565</v>
      </c>
      <c r="B14" s="1102"/>
      <c r="C14" s="1102"/>
      <c r="D14" s="1102"/>
      <c r="E14" s="1102"/>
      <c r="F14" s="1102"/>
      <c r="G14" s="1113">
        <v>2913.09</v>
      </c>
      <c r="H14" s="1219">
        <v>7.08</v>
      </c>
    </row>
    <row r="15" spans="1:8">
      <c r="A15" s="1216"/>
      <c r="B15" s="1102"/>
      <c r="C15" s="1102"/>
      <c r="D15" s="1102"/>
      <c r="E15" s="1102"/>
      <c r="F15" s="1102"/>
      <c r="G15" s="1103"/>
      <c r="H15" s="1215"/>
    </row>
    <row r="16" spans="1:8" ht="9.75" thickBot="1">
      <c r="A16" s="1216"/>
      <c r="B16" s="1102"/>
      <c r="C16" s="1102"/>
      <c r="D16" s="1102"/>
      <c r="E16" s="1109" t="s">
        <v>566</v>
      </c>
      <c r="F16" s="1102"/>
      <c r="G16" s="1110">
        <v>41128.9</v>
      </c>
      <c r="H16" s="1217">
        <v>100</v>
      </c>
    </row>
    <row r="17" spans="1:8" ht="9.75" thickTop="1">
      <c r="A17" s="1216"/>
      <c r="B17" s="1102"/>
      <c r="C17" s="1102"/>
      <c r="D17" s="1102"/>
      <c r="E17" s="1102"/>
      <c r="F17" s="1102"/>
      <c r="G17" s="1103"/>
      <c r="H17" s="1215"/>
    </row>
    <row r="18" spans="1:8">
      <c r="A18" s="1220" t="s">
        <v>567</v>
      </c>
      <c r="B18" s="1102"/>
      <c r="C18" s="1102"/>
      <c r="D18" s="1102"/>
      <c r="E18" s="1102"/>
      <c r="F18" s="1102"/>
      <c r="G18" s="1103"/>
      <c r="H18" s="1215"/>
    </row>
    <row r="19" spans="1:8">
      <c r="A19" s="1216">
        <v>1</v>
      </c>
      <c r="B19" s="1102" t="s">
        <v>1417</v>
      </c>
      <c r="C19" s="1102"/>
      <c r="D19" s="1102"/>
      <c r="E19" s="1102"/>
      <c r="F19" s="1102"/>
      <c r="G19" s="1103"/>
      <c r="H19" s="1215"/>
    </row>
    <row r="20" spans="1:8">
      <c r="A20" s="1216"/>
      <c r="B20" s="1102"/>
      <c r="C20" s="1102"/>
      <c r="D20" s="1102"/>
      <c r="E20" s="1102"/>
      <c r="F20" s="1102"/>
      <c r="G20" s="1103"/>
      <c r="H20" s="1215"/>
    </row>
    <row r="21" spans="1:8">
      <c r="A21" s="1105">
        <v>2</v>
      </c>
      <c r="B21" s="1102" t="s">
        <v>477</v>
      </c>
      <c r="C21" s="1102"/>
      <c r="D21" s="1102"/>
      <c r="E21" s="1102"/>
      <c r="F21" s="1102"/>
      <c r="G21" s="1103"/>
      <c r="H21" s="1215"/>
    </row>
    <row r="22" spans="1:8">
      <c r="A22" s="1216"/>
      <c r="B22" s="1102"/>
      <c r="C22" s="1102"/>
      <c r="D22" s="1102"/>
      <c r="E22" s="1102"/>
      <c r="F22" s="1102"/>
      <c r="G22" s="1103"/>
      <c r="H22" s="1215"/>
    </row>
    <row r="23" spans="1:8">
      <c r="A23" s="1216">
        <v>3</v>
      </c>
      <c r="B23" s="1102" t="s">
        <v>570</v>
      </c>
      <c r="C23" s="1102"/>
      <c r="D23" s="1102"/>
      <c r="E23" s="1102"/>
      <c r="F23" s="1102"/>
      <c r="G23" s="1103"/>
      <c r="H23" s="1215"/>
    </row>
    <row r="24" spans="1:8">
      <c r="A24" s="1216"/>
      <c r="B24" s="1102" t="s">
        <v>722</v>
      </c>
      <c r="C24" s="1102"/>
      <c r="D24" s="1102"/>
      <c r="E24" s="1102"/>
      <c r="F24" s="1102"/>
      <c r="G24" s="1103"/>
      <c r="H24" s="1215"/>
    </row>
    <row r="25" spans="1:8">
      <c r="A25" s="1221"/>
      <c r="B25" s="1222" t="s">
        <v>572</v>
      </c>
      <c r="C25" s="1222"/>
      <c r="D25" s="1222"/>
      <c r="E25" s="1222"/>
      <c r="F25" s="1222"/>
      <c r="G25" s="1223"/>
      <c r="H25" s="1224"/>
    </row>
  </sheetData>
  <mergeCells count="3">
    <mergeCell ref="A2:C2"/>
    <mergeCell ref="A3:C3"/>
    <mergeCell ref="B4:C4"/>
  </mergeCells>
  <phoneticPr fontId="0" type="noConversion"/>
  <pageMargins left="0.7" right="0.7" top="0.75" bottom="0.75" header="0.3" footer="0.3"/>
  <pageSetup paperSize="9" scale="94" orientation="portrait" verticalDpi="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24"/>
  <sheetViews>
    <sheetView zoomScaleNormal="100" workbookViewId="0">
      <selection activeCell="A20" sqref="A20:D20"/>
    </sheetView>
  </sheetViews>
  <sheetFormatPr defaultRowHeight="9"/>
  <cols>
    <col min="1" max="1" width="2.7109375" style="1097" customWidth="1"/>
    <col min="2" max="2" width="4.7109375" style="1097" customWidth="1"/>
    <col min="3" max="3" width="40.7109375" style="1097" customWidth="1"/>
    <col min="4" max="4" width="10.140625" style="1097" bestFit="1" customWidth="1"/>
    <col min="5" max="5" width="9.140625" style="1097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>
      <c r="A1" s="1209"/>
      <c r="B1" s="1210"/>
      <c r="C1" s="1211" t="s">
        <v>1414</v>
      </c>
      <c r="D1" s="1210"/>
      <c r="E1" s="1210"/>
      <c r="F1" s="1210"/>
      <c r="G1" s="1212"/>
      <c r="H1" s="1213"/>
    </row>
    <row r="2" spans="1:8" ht="37.5">
      <c r="A2" s="1266" t="s">
        <v>153</v>
      </c>
      <c r="B2" s="1267"/>
      <c r="C2" s="1267"/>
      <c r="D2" s="1098" t="s">
        <v>154</v>
      </c>
      <c r="E2" s="1099" t="s">
        <v>580</v>
      </c>
      <c r="F2" s="1099" t="s">
        <v>156</v>
      </c>
      <c r="G2" s="1100" t="s">
        <v>157</v>
      </c>
      <c r="H2" s="1214" t="s">
        <v>158</v>
      </c>
    </row>
    <row r="3" spans="1:8" ht="15">
      <c r="A3" s="1268" t="s">
        <v>682</v>
      </c>
      <c r="B3" s="1265"/>
      <c r="C3" s="1265"/>
      <c r="D3" s="1102"/>
      <c r="E3" s="1102"/>
      <c r="F3" s="1102"/>
      <c r="G3" s="1103"/>
      <c r="H3" s="1215"/>
    </row>
    <row r="4" spans="1:8" ht="15">
      <c r="A4" s="1216"/>
      <c r="B4" s="1264" t="s">
        <v>683</v>
      </c>
      <c r="C4" s="1265"/>
      <c r="D4" s="1102"/>
      <c r="E4" s="1102"/>
      <c r="F4" s="1102"/>
      <c r="G4" s="1103"/>
      <c r="H4" s="1215"/>
    </row>
    <row r="5" spans="1:8">
      <c r="A5" s="1216"/>
      <c r="B5" s="1106" t="s">
        <v>684</v>
      </c>
      <c r="C5" s="1102" t="s">
        <v>507</v>
      </c>
      <c r="D5" s="1102" t="s">
        <v>1415</v>
      </c>
      <c r="E5" s="1102" t="s">
        <v>687</v>
      </c>
      <c r="F5" s="1102">
        <v>19200</v>
      </c>
      <c r="G5" s="1103">
        <v>18615.09</v>
      </c>
      <c r="H5" s="1215">
        <v>29.82</v>
      </c>
    </row>
    <row r="6" spans="1:8">
      <c r="A6" s="1216"/>
      <c r="B6" s="1106" t="s">
        <v>684</v>
      </c>
      <c r="C6" s="1102" t="s">
        <v>690</v>
      </c>
      <c r="D6" s="1102" t="s">
        <v>1397</v>
      </c>
      <c r="E6" s="1102" t="s">
        <v>698</v>
      </c>
      <c r="F6" s="1102">
        <v>19100</v>
      </c>
      <c r="G6" s="1103">
        <v>18523.98</v>
      </c>
      <c r="H6" s="1215">
        <v>29.67</v>
      </c>
    </row>
    <row r="7" spans="1:8">
      <c r="A7" s="1216"/>
      <c r="B7" s="1106" t="s">
        <v>684</v>
      </c>
      <c r="C7" s="1102" t="s">
        <v>765</v>
      </c>
      <c r="D7" s="1102" t="s">
        <v>1416</v>
      </c>
      <c r="E7" s="1102" t="s">
        <v>687</v>
      </c>
      <c r="F7" s="1102">
        <v>8500</v>
      </c>
      <c r="G7" s="1103">
        <v>8246.1200000000008</v>
      </c>
      <c r="H7" s="1215">
        <v>13.209999999999999</v>
      </c>
    </row>
    <row r="8" spans="1:8" ht="9.75" thickBot="1">
      <c r="A8" s="1216"/>
      <c r="B8" s="1102"/>
      <c r="C8" s="1102"/>
      <c r="D8" s="1102"/>
      <c r="E8" s="1109" t="s">
        <v>536</v>
      </c>
      <c r="F8" s="1102"/>
      <c r="G8" s="1110">
        <v>45385.19</v>
      </c>
      <c r="H8" s="1217">
        <v>72.7</v>
      </c>
    </row>
    <row r="9" spans="1:8" ht="9.75" thickTop="1">
      <c r="A9" s="1216"/>
      <c r="B9" s="1102"/>
      <c r="C9" s="1102"/>
      <c r="D9" s="1102"/>
      <c r="E9" s="1102"/>
      <c r="F9" s="1102"/>
      <c r="G9" s="1103"/>
      <c r="H9" s="1215"/>
    </row>
    <row r="10" spans="1:8">
      <c r="A10" s="1216"/>
      <c r="B10" s="1106" t="s">
        <v>161</v>
      </c>
      <c r="C10" s="1102" t="s">
        <v>721</v>
      </c>
      <c r="D10" s="1102"/>
      <c r="E10" s="1102" t="s">
        <v>161</v>
      </c>
      <c r="F10" s="1102"/>
      <c r="G10" s="1103">
        <v>99.97</v>
      </c>
      <c r="H10" s="1215">
        <v>0.16</v>
      </c>
    </row>
    <row r="11" spans="1:8" ht="9.75" thickBot="1">
      <c r="A11" s="1216"/>
      <c r="B11" s="1102"/>
      <c r="C11" s="1102"/>
      <c r="D11" s="1102"/>
      <c r="E11" s="1109" t="s">
        <v>536</v>
      </c>
      <c r="F11" s="1102"/>
      <c r="G11" s="1110">
        <v>99.97</v>
      </c>
      <c r="H11" s="1217">
        <v>0.16</v>
      </c>
    </row>
    <row r="12" spans="1:8" ht="9.75" thickTop="1">
      <c r="A12" s="1216"/>
      <c r="B12" s="1102"/>
      <c r="C12" s="1102"/>
      <c r="D12" s="1102"/>
      <c r="E12" s="1102"/>
      <c r="F12" s="1102"/>
      <c r="G12" s="1103"/>
      <c r="H12" s="1215"/>
    </row>
    <row r="13" spans="1:8">
      <c r="A13" s="1218" t="s">
        <v>565</v>
      </c>
      <c r="B13" s="1102"/>
      <c r="C13" s="1102"/>
      <c r="D13" s="1102"/>
      <c r="E13" s="1102"/>
      <c r="F13" s="1102"/>
      <c r="G13" s="1113">
        <v>16938.919999999998</v>
      </c>
      <c r="H13" s="1219">
        <v>27.14</v>
      </c>
    </row>
    <row r="14" spans="1:8">
      <c r="A14" s="1216"/>
      <c r="B14" s="1102"/>
      <c r="C14" s="1102"/>
      <c r="D14" s="1102"/>
      <c r="E14" s="1102"/>
      <c r="F14" s="1102"/>
      <c r="G14" s="1103"/>
      <c r="H14" s="1215"/>
    </row>
    <row r="15" spans="1:8" ht="9.75" thickBot="1">
      <c r="A15" s="1216"/>
      <c r="B15" s="1102"/>
      <c r="C15" s="1102"/>
      <c r="D15" s="1102"/>
      <c r="E15" s="1109" t="s">
        <v>566</v>
      </c>
      <c r="F15" s="1102"/>
      <c r="G15" s="1110">
        <v>62424.08</v>
      </c>
      <c r="H15" s="1217">
        <v>100</v>
      </c>
    </row>
    <row r="16" spans="1:8" ht="9.75" thickTop="1">
      <c r="A16" s="1216"/>
      <c r="B16" s="1102"/>
      <c r="C16" s="1102"/>
      <c r="D16" s="1102"/>
      <c r="E16" s="1102"/>
      <c r="F16" s="1102"/>
      <c r="G16" s="1103"/>
      <c r="H16" s="1215"/>
    </row>
    <row r="17" spans="1:8">
      <c r="A17" s="1220" t="s">
        <v>567</v>
      </c>
      <c r="B17" s="1102"/>
      <c r="C17" s="1102"/>
      <c r="D17" s="1102"/>
      <c r="E17" s="1102"/>
      <c r="F17" s="1102"/>
      <c r="G17" s="1103"/>
      <c r="H17" s="1215"/>
    </row>
    <row r="18" spans="1:8">
      <c r="A18" s="1216">
        <v>1</v>
      </c>
      <c r="B18" s="1102" t="s">
        <v>1417</v>
      </c>
      <c r="C18" s="1102"/>
      <c r="D18" s="1102"/>
      <c r="E18" s="1102"/>
      <c r="F18" s="1102"/>
      <c r="G18" s="1103"/>
      <c r="H18" s="1215"/>
    </row>
    <row r="19" spans="1:8">
      <c r="A19" s="1216"/>
      <c r="B19" s="1102"/>
      <c r="C19" s="1102"/>
      <c r="D19" s="1102"/>
      <c r="E19" s="1102"/>
      <c r="F19" s="1102"/>
      <c r="G19" s="1103"/>
      <c r="H19" s="1215"/>
    </row>
    <row r="20" spans="1:8">
      <c r="A20" s="1105">
        <v>2</v>
      </c>
      <c r="B20" s="1102" t="s">
        <v>477</v>
      </c>
      <c r="C20" s="1102"/>
      <c r="D20" s="1102"/>
      <c r="E20" s="1102"/>
      <c r="F20" s="1102"/>
      <c r="G20" s="1103"/>
      <c r="H20" s="1215"/>
    </row>
    <row r="21" spans="1:8">
      <c r="A21" s="1216"/>
      <c r="B21" s="1102"/>
      <c r="C21" s="1102"/>
      <c r="D21" s="1102"/>
      <c r="E21" s="1102"/>
      <c r="F21" s="1102"/>
      <c r="G21" s="1103"/>
      <c r="H21" s="1215"/>
    </row>
    <row r="22" spans="1:8">
      <c r="A22" s="1216">
        <v>3</v>
      </c>
      <c r="B22" s="1102" t="s">
        <v>570</v>
      </c>
      <c r="C22" s="1102"/>
      <c r="D22" s="1102"/>
      <c r="E22" s="1102"/>
      <c r="F22" s="1102"/>
      <c r="G22" s="1103"/>
      <c r="H22" s="1215"/>
    </row>
    <row r="23" spans="1:8">
      <c r="A23" s="1216"/>
      <c r="B23" s="1102" t="s">
        <v>722</v>
      </c>
      <c r="C23" s="1102"/>
      <c r="D23" s="1102"/>
      <c r="E23" s="1102"/>
      <c r="F23" s="1102"/>
      <c r="G23" s="1103"/>
      <c r="H23" s="1215"/>
    </row>
    <row r="24" spans="1:8">
      <c r="A24" s="1221"/>
      <c r="B24" s="1222" t="s">
        <v>572</v>
      </c>
      <c r="C24" s="1222"/>
      <c r="D24" s="1222"/>
      <c r="E24" s="1222"/>
      <c r="F24" s="1222"/>
      <c r="G24" s="1223"/>
      <c r="H24" s="1224"/>
    </row>
  </sheetData>
  <mergeCells count="3">
    <mergeCell ref="A2:C2"/>
    <mergeCell ref="A3:C3"/>
    <mergeCell ref="B4:C4"/>
  </mergeCells>
  <phoneticPr fontId="0" type="noConversion"/>
  <pageMargins left="0.7" right="0.7" top="0.75" bottom="0.75" header="0.3" footer="0.3"/>
  <pageSetup paperSize="9" scale="93" orientation="portrait" verticalDpi="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27"/>
  <sheetViews>
    <sheetView zoomScaleNormal="100" workbookViewId="0">
      <selection activeCell="A23" sqref="A23:D23"/>
    </sheetView>
  </sheetViews>
  <sheetFormatPr defaultRowHeight="9"/>
  <cols>
    <col min="1" max="1" width="2.7109375" style="1097" customWidth="1"/>
    <col min="2" max="2" width="4.7109375" style="1097" customWidth="1"/>
    <col min="3" max="3" width="40.7109375" style="1097" customWidth="1"/>
    <col min="4" max="4" width="10.140625" style="1097" bestFit="1" customWidth="1"/>
    <col min="5" max="5" width="9.140625" style="1097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>
      <c r="A1" s="1209"/>
      <c r="B1" s="1210"/>
      <c r="C1" s="1211" t="s">
        <v>1409</v>
      </c>
      <c r="D1" s="1210"/>
      <c r="E1" s="1210"/>
      <c r="F1" s="1210"/>
      <c r="G1" s="1212"/>
      <c r="H1" s="1213"/>
    </row>
    <row r="2" spans="1:8" ht="37.5">
      <c r="A2" s="1266" t="s">
        <v>153</v>
      </c>
      <c r="B2" s="1267"/>
      <c r="C2" s="1267"/>
      <c r="D2" s="1098" t="s">
        <v>154</v>
      </c>
      <c r="E2" s="1099" t="s">
        <v>580</v>
      </c>
      <c r="F2" s="1099" t="s">
        <v>156</v>
      </c>
      <c r="G2" s="1100" t="s">
        <v>157</v>
      </c>
      <c r="H2" s="1214" t="s">
        <v>158</v>
      </c>
    </row>
    <row r="3" spans="1:8" ht="15">
      <c r="A3" s="1268" t="s">
        <v>682</v>
      </c>
      <c r="B3" s="1265"/>
      <c r="C3" s="1265"/>
      <c r="D3" s="1102"/>
      <c r="E3" s="1102"/>
      <c r="F3" s="1102"/>
      <c r="G3" s="1103"/>
      <c r="H3" s="1215"/>
    </row>
    <row r="4" spans="1:8" ht="15">
      <c r="A4" s="1216"/>
      <c r="B4" s="1264" t="s">
        <v>683</v>
      </c>
      <c r="C4" s="1265"/>
      <c r="D4" s="1102"/>
      <c r="E4" s="1102"/>
      <c r="F4" s="1102"/>
      <c r="G4" s="1103"/>
      <c r="H4" s="1215"/>
    </row>
    <row r="5" spans="1:8">
      <c r="A5" s="1216"/>
      <c r="B5" s="1106" t="s">
        <v>684</v>
      </c>
      <c r="C5" s="1102" t="s">
        <v>692</v>
      </c>
      <c r="D5" s="1102" t="s">
        <v>1154</v>
      </c>
      <c r="E5" s="1102" t="s">
        <v>687</v>
      </c>
      <c r="F5" s="1102">
        <v>7000</v>
      </c>
      <c r="G5" s="1103">
        <v>6867.25</v>
      </c>
      <c r="H5" s="1215">
        <v>29.720000000000002</v>
      </c>
    </row>
    <row r="6" spans="1:8">
      <c r="A6" s="1216"/>
      <c r="B6" s="1106" t="s">
        <v>684</v>
      </c>
      <c r="C6" s="1102" t="s">
        <v>1126</v>
      </c>
      <c r="D6" s="1102" t="s">
        <v>1410</v>
      </c>
      <c r="E6" s="1102" t="s">
        <v>698</v>
      </c>
      <c r="F6" s="1102">
        <v>6500</v>
      </c>
      <c r="G6" s="1103">
        <v>6376.59</v>
      </c>
      <c r="H6" s="1215">
        <v>27.6</v>
      </c>
    </row>
    <row r="7" spans="1:8">
      <c r="A7" s="1216"/>
      <c r="B7" s="1106" t="s">
        <v>694</v>
      </c>
      <c r="C7" s="1102" t="s">
        <v>185</v>
      </c>
      <c r="D7" s="1102" t="s">
        <v>1411</v>
      </c>
      <c r="E7" s="1102" t="s">
        <v>698</v>
      </c>
      <c r="F7" s="1102">
        <v>1100</v>
      </c>
      <c r="G7" s="1103">
        <v>5400.32</v>
      </c>
      <c r="H7" s="1215">
        <v>23.369999999999997</v>
      </c>
    </row>
    <row r="8" spans="1:8">
      <c r="A8" s="1216"/>
      <c r="B8" s="1106" t="s">
        <v>684</v>
      </c>
      <c r="C8" s="1102" t="s">
        <v>1084</v>
      </c>
      <c r="D8" s="1102" t="s">
        <v>1412</v>
      </c>
      <c r="E8" s="1102" t="s">
        <v>687</v>
      </c>
      <c r="F8" s="1102">
        <v>2500</v>
      </c>
      <c r="G8" s="1103">
        <v>2454.61</v>
      </c>
      <c r="H8" s="1215">
        <v>10.620000000000001</v>
      </c>
    </row>
    <row r="9" spans="1:8">
      <c r="A9" s="1216"/>
      <c r="B9" s="1106" t="s">
        <v>684</v>
      </c>
      <c r="C9" s="1102" t="s">
        <v>767</v>
      </c>
      <c r="D9" s="1102" t="s">
        <v>1345</v>
      </c>
      <c r="E9" s="1102" t="s">
        <v>687</v>
      </c>
      <c r="F9" s="1102">
        <v>740</v>
      </c>
      <c r="G9" s="1103">
        <v>734.24</v>
      </c>
      <c r="H9" s="1215">
        <v>3.18</v>
      </c>
    </row>
    <row r="10" spans="1:8">
      <c r="A10" s="1216"/>
      <c r="B10" s="1106" t="s">
        <v>684</v>
      </c>
      <c r="C10" s="1102" t="s">
        <v>165</v>
      </c>
      <c r="D10" s="1102" t="s">
        <v>1371</v>
      </c>
      <c r="E10" s="1102" t="s">
        <v>698</v>
      </c>
      <c r="F10" s="1102">
        <v>300</v>
      </c>
      <c r="G10" s="1103">
        <v>295.14999999999998</v>
      </c>
      <c r="H10" s="1215">
        <v>1.28</v>
      </c>
    </row>
    <row r="11" spans="1:8" ht="9.75" thickBot="1">
      <c r="A11" s="1216"/>
      <c r="B11" s="1102"/>
      <c r="C11" s="1102"/>
      <c r="D11" s="1102"/>
      <c r="E11" s="1109" t="s">
        <v>536</v>
      </c>
      <c r="F11" s="1102"/>
      <c r="G11" s="1110">
        <v>22128.16</v>
      </c>
      <c r="H11" s="1217">
        <v>95.77</v>
      </c>
    </row>
    <row r="12" spans="1:8" ht="9.75" thickTop="1">
      <c r="A12" s="1216"/>
      <c r="B12" s="1102"/>
      <c r="C12" s="1102"/>
      <c r="D12" s="1102"/>
      <c r="E12" s="1102"/>
      <c r="F12" s="1102"/>
      <c r="G12" s="1103"/>
      <c r="H12" s="1215"/>
    </row>
    <row r="13" spans="1:8">
      <c r="A13" s="1216"/>
      <c r="B13" s="1106" t="s">
        <v>161</v>
      </c>
      <c r="C13" s="1102" t="s">
        <v>721</v>
      </c>
      <c r="D13" s="1102"/>
      <c r="E13" s="1102" t="s">
        <v>161</v>
      </c>
      <c r="F13" s="1102"/>
      <c r="G13" s="1103">
        <v>949.69</v>
      </c>
      <c r="H13" s="1215">
        <v>4.1099999999999994</v>
      </c>
    </row>
    <row r="14" spans="1:8" ht="9.75" thickBot="1">
      <c r="A14" s="1216"/>
      <c r="B14" s="1102"/>
      <c r="C14" s="1102"/>
      <c r="D14" s="1102"/>
      <c r="E14" s="1109" t="s">
        <v>536</v>
      </c>
      <c r="F14" s="1102"/>
      <c r="G14" s="1110">
        <v>949.69</v>
      </c>
      <c r="H14" s="1217">
        <v>4.1100000000000003</v>
      </c>
    </row>
    <row r="15" spans="1:8" ht="9.75" thickTop="1">
      <c r="A15" s="1216"/>
      <c r="B15" s="1102"/>
      <c r="C15" s="1102"/>
      <c r="D15" s="1102"/>
      <c r="E15" s="1102"/>
      <c r="F15" s="1102"/>
      <c r="G15" s="1103"/>
      <c r="H15" s="1215"/>
    </row>
    <row r="16" spans="1:8">
      <c r="A16" s="1218" t="s">
        <v>565</v>
      </c>
      <c r="B16" s="1102"/>
      <c r="C16" s="1102"/>
      <c r="D16" s="1102"/>
      <c r="E16" s="1102"/>
      <c r="F16" s="1102"/>
      <c r="G16" s="1113">
        <v>29.28</v>
      </c>
      <c r="H16" s="1219">
        <v>0.12</v>
      </c>
    </row>
    <row r="17" spans="1:8">
      <c r="A17" s="1216"/>
      <c r="B17" s="1102"/>
      <c r="C17" s="1102"/>
      <c r="D17" s="1102"/>
      <c r="E17" s="1102"/>
      <c r="F17" s="1102"/>
      <c r="G17" s="1103"/>
      <c r="H17" s="1215"/>
    </row>
    <row r="18" spans="1:8" ht="9.75" thickBot="1">
      <c r="A18" s="1216"/>
      <c r="B18" s="1102"/>
      <c r="C18" s="1102"/>
      <c r="D18" s="1102"/>
      <c r="E18" s="1109" t="s">
        <v>566</v>
      </c>
      <c r="F18" s="1102"/>
      <c r="G18" s="1110">
        <v>23107.13</v>
      </c>
      <c r="H18" s="1217">
        <v>100</v>
      </c>
    </row>
    <row r="19" spans="1:8" ht="9.75" thickTop="1">
      <c r="A19" s="1216"/>
      <c r="B19" s="1102"/>
      <c r="C19" s="1102"/>
      <c r="D19" s="1102"/>
      <c r="E19" s="1102"/>
      <c r="F19" s="1102"/>
      <c r="G19" s="1103"/>
      <c r="H19" s="1215"/>
    </row>
    <row r="20" spans="1:8">
      <c r="A20" s="1220" t="s">
        <v>567</v>
      </c>
      <c r="B20" s="1102"/>
      <c r="C20" s="1102"/>
      <c r="D20" s="1102"/>
      <c r="E20" s="1102"/>
      <c r="F20" s="1102"/>
      <c r="G20" s="1103"/>
      <c r="H20" s="1215"/>
    </row>
    <row r="21" spans="1:8">
      <c r="A21" s="1216">
        <v>1</v>
      </c>
      <c r="B21" s="1102" t="s">
        <v>1413</v>
      </c>
      <c r="C21" s="1102"/>
      <c r="D21" s="1102"/>
      <c r="E21" s="1102"/>
      <c r="F21" s="1102"/>
      <c r="G21" s="1103"/>
      <c r="H21" s="1215"/>
    </row>
    <row r="22" spans="1:8">
      <c r="A22" s="1216"/>
      <c r="B22" s="1102"/>
      <c r="C22" s="1102"/>
      <c r="D22" s="1102"/>
      <c r="E22" s="1102"/>
      <c r="F22" s="1102"/>
      <c r="G22" s="1103"/>
      <c r="H22" s="1215"/>
    </row>
    <row r="23" spans="1:8">
      <c r="A23" s="1105">
        <v>2</v>
      </c>
      <c r="B23" s="1102" t="s">
        <v>477</v>
      </c>
      <c r="C23" s="1102"/>
      <c r="D23" s="1102"/>
      <c r="E23" s="1102"/>
      <c r="F23" s="1102"/>
      <c r="G23" s="1103"/>
      <c r="H23" s="1215"/>
    </row>
    <row r="24" spans="1:8">
      <c r="A24" s="1216"/>
      <c r="B24" s="1102"/>
      <c r="C24" s="1102"/>
      <c r="D24" s="1102"/>
      <c r="E24" s="1102"/>
      <c r="F24" s="1102"/>
      <c r="G24" s="1103"/>
      <c r="H24" s="1215"/>
    </row>
    <row r="25" spans="1:8">
      <c r="A25" s="1216">
        <v>3</v>
      </c>
      <c r="B25" s="1102" t="s">
        <v>570</v>
      </c>
      <c r="C25" s="1102"/>
      <c r="D25" s="1102"/>
      <c r="E25" s="1102"/>
      <c r="F25" s="1102"/>
      <c r="G25" s="1103"/>
      <c r="H25" s="1215"/>
    </row>
    <row r="26" spans="1:8">
      <c r="A26" s="1216"/>
      <c r="B26" s="1102" t="s">
        <v>722</v>
      </c>
      <c r="C26" s="1102"/>
      <c r="D26" s="1102"/>
      <c r="E26" s="1102"/>
      <c r="F26" s="1102"/>
      <c r="G26" s="1103"/>
      <c r="H26" s="1215"/>
    </row>
    <row r="27" spans="1:8">
      <c r="A27" s="1221"/>
      <c r="B27" s="1222" t="s">
        <v>572</v>
      </c>
      <c r="C27" s="1222"/>
      <c r="D27" s="1222"/>
      <c r="E27" s="1222"/>
      <c r="F27" s="1222"/>
      <c r="G27" s="1223"/>
      <c r="H27" s="1224"/>
    </row>
  </sheetData>
  <mergeCells count="3">
    <mergeCell ref="A2:C2"/>
    <mergeCell ref="A3:C3"/>
    <mergeCell ref="B4:C4"/>
  </mergeCells>
  <phoneticPr fontId="0" type="noConversion"/>
  <pageMargins left="0.7" right="0.7" top="0.75" bottom="0.75" header="0.3" footer="0.3"/>
  <pageSetup paperSize="9" scale="93" orientation="portrait" verticalDpi="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dimension ref="A1:H25"/>
  <sheetViews>
    <sheetView zoomScaleNormal="100" workbookViewId="0">
      <selection activeCell="A21" sqref="A21:D21"/>
    </sheetView>
  </sheetViews>
  <sheetFormatPr defaultRowHeight="9"/>
  <cols>
    <col min="1" max="1" width="2.7109375" style="1097" customWidth="1"/>
    <col min="2" max="2" width="4.7109375" style="1097" customWidth="1"/>
    <col min="3" max="3" width="40.7109375" style="1097" customWidth="1"/>
    <col min="4" max="4" width="9.85546875" style="1097" bestFit="1" customWidth="1"/>
    <col min="5" max="5" width="9.140625" style="1097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>
      <c r="A1" s="1209"/>
      <c r="B1" s="1210"/>
      <c r="C1" s="1211" t="s">
        <v>1407</v>
      </c>
      <c r="D1" s="1210"/>
      <c r="E1" s="1210"/>
      <c r="F1" s="1210"/>
      <c r="G1" s="1212"/>
      <c r="H1" s="1213"/>
    </row>
    <row r="2" spans="1:8" ht="37.5">
      <c r="A2" s="1266" t="s">
        <v>153</v>
      </c>
      <c r="B2" s="1267"/>
      <c r="C2" s="1267"/>
      <c r="D2" s="1098" t="s">
        <v>154</v>
      </c>
      <c r="E2" s="1099" t="s">
        <v>580</v>
      </c>
      <c r="F2" s="1099" t="s">
        <v>156</v>
      </c>
      <c r="G2" s="1100" t="s">
        <v>157</v>
      </c>
      <c r="H2" s="1214" t="s">
        <v>158</v>
      </c>
    </row>
    <row r="3" spans="1:8" ht="15">
      <c r="A3" s="1268" t="s">
        <v>682</v>
      </c>
      <c r="B3" s="1265"/>
      <c r="C3" s="1265"/>
      <c r="D3" s="1102"/>
      <c r="E3" s="1102"/>
      <c r="F3" s="1102"/>
      <c r="G3" s="1103"/>
      <c r="H3" s="1215"/>
    </row>
    <row r="4" spans="1:8" ht="15">
      <c r="A4" s="1216"/>
      <c r="B4" s="1264" t="s">
        <v>683</v>
      </c>
      <c r="C4" s="1265"/>
      <c r="D4" s="1102"/>
      <c r="E4" s="1102"/>
      <c r="F4" s="1102"/>
      <c r="G4" s="1103"/>
      <c r="H4" s="1215"/>
    </row>
    <row r="5" spans="1:8">
      <c r="A5" s="1216"/>
      <c r="B5" s="1106" t="s">
        <v>684</v>
      </c>
      <c r="C5" s="1102" t="s">
        <v>493</v>
      </c>
      <c r="D5" s="1102" t="s">
        <v>1387</v>
      </c>
      <c r="E5" s="1102" t="s">
        <v>687</v>
      </c>
      <c r="F5" s="1102">
        <v>7300</v>
      </c>
      <c r="G5" s="1103">
        <v>7288.72</v>
      </c>
      <c r="H5" s="1215">
        <v>29.770000000000003</v>
      </c>
    </row>
    <row r="6" spans="1:8">
      <c r="A6" s="1216"/>
      <c r="B6" s="1106" t="s">
        <v>684</v>
      </c>
      <c r="C6" s="1102" t="s">
        <v>762</v>
      </c>
      <c r="D6" s="1102" t="s">
        <v>1386</v>
      </c>
      <c r="E6" s="1102" t="s">
        <v>687</v>
      </c>
      <c r="F6" s="1102">
        <v>7300</v>
      </c>
      <c r="G6" s="1103">
        <v>7288.68</v>
      </c>
      <c r="H6" s="1215">
        <v>29.770000000000003</v>
      </c>
    </row>
    <row r="7" spans="1:8">
      <c r="A7" s="1216"/>
      <c r="B7" s="1106" t="s">
        <v>684</v>
      </c>
      <c r="C7" s="1102" t="s">
        <v>779</v>
      </c>
      <c r="D7" s="1102" t="s">
        <v>912</v>
      </c>
      <c r="E7" s="1102" t="s">
        <v>687</v>
      </c>
      <c r="F7" s="1102">
        <v>7300</v>
      </c>
      <c r="G7" s="1103">
        <v>7284.46</v>
      </c>
      <c r="H7" s="1215">
        <v>29.75</v>
      </c>
    </row>
    <row r="8" spans="1:8">
      <c r="A8" s="1216"/>
      <c r="B8" s="1106" t="s">
        <v>684</v>
      </c>
      <c r="C8" s="1102" t="s">
        <v>165</v>
      </c>
      <c r="D8" s="1102" t="s">
        <v>1388</v>
      </c>
      <c r="E8" s="1102" t="s">
        <v>698</v>
      </c>
      <c r="F8" s="1102">
        <v>2400</v>
      </c>
      <c r="G8" s="1103">
        <v>2396.2600000000002</v>
      </c>
      <c r="H8" s="1215">
        <v>9.7900000000000009</v>
      </c>
    </row>
    <row r="9" spans="1:8" ht="9.75" thickBot="1">
      <c r="A9" s="1216"/>
      <c r="B9" s="1102"/>
      <c r="C9" s="1102"/>
      <c r="D9" s="1102"/>
      <c r="E9" s="1109" t="s">
        <v>536</v>
      </c>
      <c r="F9" s="1102"/>
      <c r="G9" s="1110">
        <v>24258.12</v>
      </c>
      <c r="H9" s="1217">
        <v>99.08</v>
      </c>
    </row>
    <row r="10" spans="1:8" ht="9.75" thickTop="1">
      <c r="A10" s="1216"/>
      <c r="B10" s="1102"/>
      <c r="C10" s="1102"/>
      <c r="D10" s="1102"/>
      <c r="E10" s="1102"/>
      <c r="F10" s="1102"/>
      <c r="G10" s="1103"/>
      <c r="H10" s="1215"/>
    </row>
    <row r="11" spans="1:8">
      <c r="A11" s="1216"/>
      <c r="B11" s="1106" t="s">
        <v>161</v>
      </c>
      <c r="C11" s="1102" t="s">
        <v>721</v>
      </c>
      <c r="D11" s="1102"/>
      <c r="E11" s="1102" t="s">
        <v>161</v>
      </c>
      <c r="F11" s="1102"/>
      <c r="G11" s="1103">
        <v>199.93</v>
      </c>
      <c r="H11" s="1215">
        <v>0.82000000000000006</v>
      </c>
    </row>
    <row r="12" spans="1:8" ht="9.75" thickBot="1">
      <c r="A12" s="1216"/>
      <c r="B12" s="1102"/>
      <c r="C12" s="1102"/>
      <c r="D12" s="1102"/>
      <c r="E12" s="1109" t="s">
        <v>536</v>
      </c>
      <c r="F12" s="1102"/>
      <c r="G12" s="1110">
        <v>199.93</v>
      </c>
      <c r="H12" s="1217">
        <v>0.82</v>
      </c>
    </row>
    <row r="13" spans="1:8" ht="9.75" thickTop="1">
      <c r="A13" s="1216"/>
      <c r="B13" s="1102"/>
      <c r="C13" s="1102"/>
      <c r="D13" s="1102"/>
      <c r="E13" s="1102"/>
      <c r="F13" s="1102"/>
      <c r="G13" s="1103"/>
      <c r="H13" s="1215"/>
    </row>
    <row r="14" spans="1:8">
      <c r="A14" s="1218" t="s">
        <v>565</v>
      </c>
      <c r="B14" s="1102"/>
      <c r="C14" s="1102"/>
      <c r="D14" s="1102"/>
      <c r="E14" s="1102"/>
      <c r="F14" s="1102"/>
      <c r="G14" s="1113">
        <v>27.89</v>
      </c>
      <c r="H14" s="1219">
        <v>0.1</v>
      </c>
    </row>
    <row r="15" spans="1:8">
      <c r="A15" s="1216"/>
      <c r="B15" s="1102"/>
      <c r="C15" s="1102"/>
      <c r="D15" s="1102"/>
      <c r="E15" s="1102"/>
      <c r="F15" s="1102"/>
      <c r="G15" s="1103"/>
      <c r="H15" s="1215"/>
    </row>
    <row r="16" spans="1:8" ht="9.75" thickBot="1">
      <c r="A16" s="1216"/>
      <c r="B16" s="1102"/>
      <c r="C16" s="1102"/>
      <c r="D16" s="1102"/>
      <c r="E16" s="1109" t="s">
        <v>566</v>
      </c>
      <c r="F16" s="1102"/>
      <c r="G16" s="1110">
        <v>24485.94</v>
      </c>
      <c r="H16" s="1217">
        <v>100</v>
      </c>
    </row>
    <row r="17" spans="1:8" ht="9.75" thickTop="1">
      <c r="A17" s="1216"/>
      <c r="B17" s="1102"/>
      <c r="C17" s="1102"/>
      <c r="D17" s="1102"/>
      <c r="E17" s="1102"/>
      <c r="F17" s="1102"/>
      <c r="G17" s="1103"/>
      <c r="H17" s="1215"/>
    </row>
    <row r="18" spans="1:8">
      <c r="A18" s="1220" t="s">
        <v>567</v>
      </c>
      <c r="B18" s="1102"/>
      <c r="C18" s="1102"/>
      <c r="D18" s="1102"/>
      <c r="E18" s="1102"/>
      <c r="F18" s="1102"/>
      <c r="G18" s="1103"/>
      <c r="H18" s="1215"/>
    </row>
    <row r="19" spans="1:8">
      <c r="A19" s="1216">
        <v>1</v>
      </c>
      <c r="B19" s="1102" t="s">
        <v>1408</v>
      </c>
      <c r="C19" s="1102"/>
      <c r="D19" s="1102"/>
      <c r="E19" s="1102"/>
      <c r="F19" s="1102"/>
      <c r="G19" s="1103"/>
      <c r="H19" s="1215"/>
    </row>
    <row r="20" spans="1:8">
      <c r="A20" s="1216"/>
      <c r="B20" s="1102"/>
      <c r="C20" s="1102"/>
      <c r="D20" s="1102"/>
      <c r="E20" s="1102"/>
      <c r="F20" s="1102"/>
      <c r="G20" s="1103"/>
      <c r="H20" s="1215"/>
    </row>
    <row r="21" spans="1:8">
      <c r="A21" s="1105">
        <v>2</v>
      </c>
      <c r="B21" s="1102" t="s">
        <v>477</v>
      </c>
      <c r="C21" s="1102"/>
      <c r="D21" s="1102"/>
      <c r="E21" s="1102"/>
      <c r="F21" s="1102"/>
      <c r="G21" s="1103"/>
      <c r="H21" s="1215"/>
    </row>
    <row r="22" spans="1:8">
      <c r="A22" s="1216"/>
      <c r="B22" s="1102"/>
      <c r="C22" s="1102"/>
      <c r="D22" s="1102"/>
      <c r="E22" s="1102"/>
      <c r="F22" s="1102"/>
      <c r="G22" s="1103"/>
      <c r="H22" s="1215"/>
    </row>
    <row r="23" spans="1:8">
      <c r="A23" s="1216">
        <v>3</v>
      </c>
      <c r="B23" s="1102" t="s">
        <v>570</v>
      </c>
      <c r="C23" s="1102"/>
      <c r="D23" s="1102"/>
      <c r="E23" s="1102"/>
      <c r="F23" s="1102"/>
      <c r="G23" s="1103"/>
      <c r="H23" s="1215"/>
    </row>
    <row r="24" spans="1:8">
      <c r="A24" s="1216"/>
      <c r="B24" s="1102" t="s">
        <v>722</v>
      </c>
      <c r="C24" s="1102"/>
      <c r="D24" s="1102"/>
      <c r="E24" s="1102"/>
      <c r="F24" s="1102"/>
      <c r="G24" s="1103"/>
      <c r="H24" s="1215"/>
    </row>
    <row r="25" spans="1:8">
      <c r="A25" s="1221"/>
      <c r="B25" s="1222" t="s">
        <v>572</v>
      </c>
      <c r="C25" s="1222"/>
      <c r="D25" s="1222"/>
      <c r="E25" s="1222"/>
      <c r="F25" s="1222"/>
      <c r="G25" s="1223"/>
      <c r="H25" s="1224"/>
    </row>
  </sheetData>
  <mergeCells count="3">
    <mergeCell ref="A2:C2"/>
    <mergeCell ref="A3:C3"/>
    <mergeCell ref="B4:C4"/>
  </mergeCells>
  <phoneticPr fontId="0" type="noConversion"/>
  <pageMargins left="0.7" right="0.7" top="0.75" bottom="0.75" header="0.3" footer="0.3"/>
  <pageSetup paperSize="9" scale="94" orientation="portrait" verticalDpi="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dimension ref="A1:H25"/>
  <sheetViews>
    <sheetView zoomScaleNormal="100" workbookViewId="0">
      <selection activeCell="A21" sqref="A21:D21"/>
    </sheetView>
  </sheetViews>
  <sheetFormatPr defaultRowHeight="9"/>
  <cols>
    <col min="1" max="1" width="2.7109375" style="1097" customWidth="1"/>
    <col min="2" max="2" width="4.7109375" style="1097" customWidth="1"/>
    <col min="3" max="3" width="40.7109375" style="1097" customWidth="1"/>
    <col min="4" max="4" width="10.140625" style="1097" bestFit="1" customWidth="1"/>
    <col min="5" max="5" width="9.140625" style="1097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>
      <c r="A1" s="1092"/>
      <c r="B1" s="1093"/>
      <c r="C1" s="1094" t="s">
        <v>1406</v>
      </c>
      <c r="D1" s="1093"/>
      <c r="E1" s="1093"/>
      <c r="F1" s="1093"/>
      <c r="G1" s="1095"/>
      <c r="H1" s="1096"/>
    </row>
    <row r="2" spans="1:8" ht="37.5">
      <c r="A2" s="1266" t="s">
        <v>153</v>
      </c>
      <c r="B2" s="1267"/>
      <c r="C2" s="1267"/>
      <c r="D2" s="1098" t="s">
        <v>154</v>
      </c>
      <c r="E2" s="1099" t="s">
        <v>580</v>
      </c>
      <c r="F2" s="1099" t="s">
        <v>156</v>
      </c>
      <c r="G2" s="1100" t="s">
        <v>157</v>
      </c>
      <c r="H2" s="1101" t="s">
        <v>158</v>
      </c>
    </row>
    <row r="3" spans="1:8" ht="15">
      <c r="A3" s="1268" t="s">
        <v>682</v>
      </c>
      <c r="B3" s="1265"/>
      <c r="C3" s="1265"/>
      <c r="D3" s="1102"/>
      <c r="E3" s="1102"/>
      <c r="F3" s="1102"/>
      <c r="G3" s="1103"/>
      <c r="H3" s="1104"/>
    </row>
    <row r="4" spans="1:8" ht="15">
      <c r="A4" s="1105"/>
      <c r="B4" s="1264" t="s">
        <v>683</v>
      </c>
      <c r="C4" s="1265"/>
      <c r="D4" s="1102"/>
      <c r="E4" s="1102"/>
      <c r="F4" s="1102"/>
      <c r="G4" s="1103"/>
      <c r="H4" s="1104"/>
    </row>
    <row r="5" spans="1:8">
      <c r="A5" s="1105"/>
      <c r="B5" s="1106" t="s">
        <v>684</v>
      </c>
      <c r="C5" s="1102" t="s">
        <v>779</v>
      </c>
      <c r="D5" s="1102" t="s">
        <v>1374</v>
      </c>
      <c r="E5" s="1102" t="s">
        <v>687</v>
      </c>
      <c r="F5" s="1102">
        <v>3700</v>
      </c>
      <c r="G5" s="1103">
        <v>3699.05</v>
      </c>
      <c r="H5" s="1104">
        <v>29.99</v>
      </c>
    </row>
    <row r="6" spans="1:8">
      <c r="A6" s="1105"/>
      <c r="B6" s="1106" t="s">
        <v>684</v>
      </c>
      <c r="C6" s="1102" t="s">
        <v>762</v>
      </c>
      <c r="D6" s="1102" t="s">
        <v>1375</v>
      </c>
      <c r="E6" s="1102" t="s">
        <v>687</v>
      </c>
      <c r="F6" s="1102">
        <v>3700</v>
      </c>
      <c r="G6" s="1103">
        <v>3699.04</v>
      </c>
      <c r="H6" s="1104">
        <v>29.99</v>
      </c>
    </row>
    <row r="7" spans="1:8">
      <c r="A7" s="1105"/>
      <c r="B7" s="1106" t="s">
        <v>684</v>
      </c>
      <c r="C7" s="1102" t="s">
        <v>493</v>
      </c>
      <c r="D7" s="1102" t="s">
        <v>1376</v>
      </c>
      <c r="E7" s="1102" t="s">
        <v>687</v>
      </c>
      <c r="F7" s="1102">
        <v>3700</v>
      </c>
      <c r="G7" s="1103">
        <v>3699.04</v>
      </c>
      <c r="H7" s="1104">
        <v>29.99</v>
      </c>
    </row>
    <row r="8" spans="1:8">
      <c r="A8" s="1105"/>
      <c r="B8" s="1106" t="s">
        <v>684</v>
      </c>
      <c r="C8" s="1102" t="s">
        <v>165</v>
      </c>
      <c r="D8" s="1102" t="s">
        <v>1377</v>
      </c>
      <c r="E8" s="1102" t="s">
        <v>698</v>
      </c>
      <c r="F8" s="1102">
        <v>600</v>
      </c>
      <c r="G8" s="1103">
        <v>599.84</v>
      </c>
      <c r="H8" s="1104">
        <v>4.8599999999999994</v>
      </c>
    </row>
    <row r="9" spans="1:8" ht="9.75" thickBot="1">
      <c r="A9" s="1105"/>
      <c r="B9" s="1102"/>
      <c r="C9" s="1102"/>
      <c r="D9" s="1102"/>
      <c r="E9" s="1109" t="s">
        <v>536</v>
      </c>
      <c r="F9" s="1102"/>
      <c r="G9" s="1110">
        <v>11696.97</v>
      </c>
      <c r="H9" s="1111">
        <v>94.83</v>
      </c>
    </row>
    <row r="10" spans="1:8" ht="9.75" thickTop="1">
      <c r="A10" s="1105"/>
      <c r="B10" s="1102"/>
      <c r="C10" s="1102"/>
      <c r="D10" s="1102"/>
      <c r="E10" s="1102"/>
      <c r="F10" s="1102"/>
      <c r="G10" s="1103"/>
      <c r="H10" s="1104"/>
    </row>
    <row r="11" spans="1:8">
      <c r="A11" s="1105"/>
      <c r="B11" s="1106" t="s">
        <v>161</v>
      </c>
      <c r="C11" s="1102" t="s">
        <v>721</v>
      </c>
      <c r="D11" s="1102"/>
      <c r="E11" s="1102" t="s">
        <v>161</v>
      </c>
      <c r="F11" s="1102"/>
      <c r="G11" s="1103">
        <v>599.79999999999995</v>
      </c>
      <c r="H11" s="1104">
        <v>4.8599999999999994</v>
      </c>
    </row>
    <row r="12" spans="1:8" ht="9.75" thickBot="1">
      <c r="A12" s="1105"/>
      <c r="B12" s="1102"/>
      <c r="C12" s="1102"/>
      <c r="D12" s="1102"/>
      <c r="E12" s="1109" t="s">
        <v>536</v>
      </c>
      <c r="F12" s="1102"/>
      <c r="G12" s="1110">
        <v>599.79999999999995</v>
      </c>
      <c r="H12" s="1111">
        <v>4.8600000000000003</v>
      </c>
    </row>
    <row r="13" spans="1:8" ht="9.75" thickTop="1">
      <c r="A13" s="1105"/>
      <c r="B13" s="1102"/>
      <c r="C13" s="1102"/>
      <c r="D13" s="1102"/>
      <c r="E13" s="1102"/>
      <c r="F13" s="1102"/>
      <c r="G13" s="1103"/>
      <c r="H13" s="1104"/>
    </row>
    <row r="14" spans="1:8">
      <c r="A14" s="1112" t="s">
        <v>565</v>
      </c>
      <c r="B14" s="1102"/>
      <c r="C14" s="1102"/>
      <c r="D14" s="1102"/>
      <c r="E14" s="1102"/>
      <c r="F14" s="1102"/>
      <c r="G14" s="1113">
        <v>37.450000000000003</v>
      </c>
      <c r="H14" s="1114">
        <v>0.31</v>
      </c>
    </row>
    <row r="15" spans="1:8">
      <c r="A15" s="1105"/>
      <c r="B15" s="1102"/>
      <c r="C15" s="1102"/>
      <c r="D15" s="1102"/>
      <c r="E15" s="1102"/>
      <c r="F15" s="1102"/>
      <c r="G15" s="1103"/>
      <c r="H15" s="1104"/>
    </row>
    <row r="16" spans="1:8" ht="9.75" thickBot="1">
      <c r="A16" s="1105"/>
      <c r="B16" s="1102"/>
      <c r="C16" s="1102"/>
      <c r="D16" s="1102"/>
      <c r="E16" s="1109" t="s">
        <v>566</v>
      </c>
      <c r="F16" s="1102"/>
      <c r="G16" s="1110">
        <v>12334.22</v>
      </c>
      <c r="H16" s="1111">
        <v>100</v>
      </c>
    </row>
    <row r="17" spans="1:8" ht="9.75" thickTop="1">
      <c r="A17" s="1105"/>
      <c r="B17" s="1102"/>
      <c r="C17" s="1102"/>
      <c r="D17" s="1102"/>
      <c r="E17" s="1102"/>
      <c r="F17" s="1102"/>
      <c r="G17" s="1103"/>
      <c r="H17" s="1104"/>
    </row>
    <row r="18" spans="1:8">
      <c r="A18" s="1115" t="s">
        <v>567</v>
      </c>
      <c r="B18" s="1102"/>
      <c r="C18" s="1102"/>
      <c r="D18" s="1102"/>
      <c r="E18" s="1102"/>
      <c r="F18" s="1102"/>
      <c r="G18" s="1103"/>
      <c r="H18" s="1104"/>
    </row>
    <row r="19" spans="1:8">
      <c r="A19" s="1105">
        <v>1</v>
      </c>
      <c r="B19" s="1102" t="s">
        <v>1218</v>
      </c>
      <c r="C19" s="1102"/>
      <c r="D19" s="1102"/>
      <c r="E19" s="1102"/>
      <c r="F19" s="1102"/>
      <c r="G19" s="1103"/>
      <c r="H19" s="1104"/>
    </row>
    <row r="20" spans="1:8">
      <c r="A20" s="1105"/>
      <c r="B20" s="1102"/>
      <c r="C20" s="1102"/>
      <c r="D20" s="1102"/>
      <c r="E20" s="1102"/>
      <c r="F20" s="1102"/>
      <c r="G20" s="1103"/>
      <c r="H20" s="1104"/>
    </row>
    <row r="21" spans="1:8">
      <c r="A21" s="1105">
        <v>2</v>
      </c>
      <c r="B21" s="1102" t="s">
        <v>477</v>
      </c>
      <c r="C21" s="1102"/>
      <c r="D21" s="1102"/>
      <c r="E21" s="1102"/>
      <c r="F21" s="1102"/>
      <c r="G21" s="1103"/>
      <c r="H21" s="1104"/>
    </row>
    <row r="22" spans="1:8">
      <c r="A22" s="1105"/>
      <c r="B22" s="1102"/>
      <c r="C22" s="1102"/>
      <c r="D22" s="1102"/>
      <c r="E22" s="1102"/>
      <c r="F22" s="1102"/>
      <c r="G22" s="1103"/>
      <c r="H22" s="1104"/>
    </row>
    <row r="23" spans="1:8">
      <c r="A23" s="1105">
        <v>3</v>
      </c>
      <c r="B23" s="1102" t="s">
        <v>570</v>
      </c>
      <c r="C23" s="1102"/>
      <c r="D23" s="1102"/>
      <c r="E23" s="1102"/>
      <c r="F23" s="1102"/>
      <c r="G23" s="1103"/>
      <c r="H23" s="1104"/>
    </row>
    <row r="24" spans="1:8">
      <c r="A24" s="1105"/>
      <c r="B24" s="1102" t="s">
        <v>722</v>
      </c>
      <c r="C24" s="1102"/>
      <c r="D24" s="1102"/>
      <c r="E24" s="1102"/>
      <c r="F24" s="1102"/>
      <c r="G24" s="1103"/>
      <c r="H24" s="1104"/>
    </row>
    <row r="25" spans="1:8">
      <c r="A25" s="1116"/>
      <c r="B25" s="1117" t="s">
        <v>572</v>
      </c>
      <c r="C25" s="1117"/>
      <c r="D25" s="1117"/>
      <c r="E25" s="1117"/>
      <c r="F25" s="1117"/>
      <c r="G25" s="1118"/>
      <c r="H25" s="1119"/>
    </row>
  </sheetData>
  <mergeCells count="3">
    <mergeCell ref="A2:C2"/>
    <mergeCell ref="A3:C3"/>
    <mergeCell ref="B4:C4"/>
  </mergeCells>
  <phoneticPr fontId="0" type="noConversion"/>
  <pageMargins left="0.7" right="0.7" top="0.75" bottom="0.75" header="0.3" footer="0.3"/>
  <pageSetup paperSize="9" scale="93" orientation="portrait" verticalDpi="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dimension ref="A1:I44"/>
  <sheetViews>
    <sheetView topLeftCell="A29" zoomScaleNormal="100" workbookViewId="0">
      <selection activeCell="A43" sqref="A43"/>
    </sheetView>
  </sheetViews>
  <sheetFormatPr defaultRowHeight="12.75"/>
  <cols>
    <col min="1" max="1" width="2.7109375" style="1185" customWidth="1"/>
    <col min="2" max="2" width="4.7109375" style="1185" customWidth="1"/>
    <col min="3" max="3" width="40.7109375" style="1185" customWidth="1"/>
    <col min="4" max="4" width="12.140625" style="1185" bestFit="1" customWidth="1"/>
    <col min="5" max="5" width="20" style="1185" bestFit="1" customWidth="1"/>
    <col min="6" max="6" width="8.7109375" style="1185" customWidth="1"/>
    <col min="7" max="7" width="11.5703125" style="1207" customWidth="1"/>
    <col min="8" max="8" width="11.5703125" style="1208" customWidth="1"/>
    <col min="9" max="9" width="9.140625" style="1201"/>
    <col min="10" max="16384" width="9.140625" style="1185"/>
  </cols>
  <sheetData>
    <row r="1" spans="1:9">
      <c r="A1" s="1180"/>
      <c r="B1" s="1181"/>
      <c r="C1" s="1182" t="s">
        <v>1405</v>
      </c>
      <c r="D1" s="1181"/>
      <c r="E1" s="1181"/>
      <c r="F1" s="1181"/>
      <c r="G1" s="1183"/>
      <c r="H1" s="1184"/>
      <c r="I1" s="1185"/>
    </row>
    <row r="2" spans="1:9" ht="38.25">
      <c r="A2" s="1271" t="s">
        <v>153</v>
      </c>
      <c r="B2" s="1272"/>
      <c r="C2" s="1272"/>
      <c r="D2" s="1186" t="s">
        <v>154</v>
      </c>
      <c r="E2" s="1187" t="s">
        <v>775</v>
      </c>
      <c r="F2" s="1188" t="s">
        <v>156</v>
      </c>
      <c r="G2" s="1189" t="s">
        <v>157</v>
      </c>
      <c r="H2" s="1190" t="s">
        <v>158</v>
      </c>
      <c r="I2" s="1185"/>
    </row>
    <row r="3" spans="1:9">
      <c r="A3" s="1273" t="s">
        <v>159</v>
      </c>
      <c r="B3" s="1274"/>
      <c r="C3" s="1274"/>
      <c r="D3" s="1191"/>
      <c r="E3" s="1191"/>
      <c r="F3" s="1191"/>
      <c r="G3" s="1192"/>
      <c r="H3" s="1193"/>
      <c r="I3" s="1185"/>
    </row>
    <row r="4" spans="1:9">
      <c r="A4" s="1194"/>
      <c r="B4" s="1275" t="s">
        <v>160</v>
      </c>
      <c r="C4" s="1274"/>
      <c r="D4" s="1191"/>
      <c r="E4" s="1191"/>
      <c r="F4" s="1191"/>
      <c r="G4" s="1192"/>
      <c r="H4" s="1193"/>
      <c r="I4" s="1185"/>
    </row>
    <row r="5" spans="1:9">
      <c r="A5" s="1194"/>
      <c r="B5" s="1195" t="s">
        <v>161</v>
      </c>
      <c r="C5" s="1191" t="s">
        <v>170</v>
      </c>
      <c r="D5" s="1191" t="s">
        <v>171</v>
      </c>
      <c r="E5" s="1191" t="s">
        <v>172</v>
      </c>
      <c r="F5" s="1191">
        <v>18231</v>
      </c>
      <c r="G5" s="1192">
        <v>64.349999999999994</v>
      </c>
      <c r="H5" s="1193">
        <v>10.029999999999999</v>
      </c>
      <c r="I5" s="1185"/>
    </row>
    <row r="6" spans="1:9">
      <c r="A6" s="1194"/>
      <c r="B6" s="1195" t="s">
        <v>161</v>
      </c>
      <c r="C6" s="1191" t="s">
        <v>182</v>
      </c>
      <c r="D6" s="1191" t="s">
        <v>183</v>
      </c>
      <c r="E6" s="1191" t="s">
        <v>184</v>
      </c>
      <c r="F6" s="1191">
        <v>5826</v>
      </c>
      <c r="G6" s="1192">
        <v>54.15</v>
      </c>
      <c r="H6" s="1193">
        <v>8.44</v>
      </c>
      <c r="I6" s="1185"/>
    </row>
    <row r="7" spans="1:9">
      <c r="A7" s="1194"/>
      <c r="B7" s="1195" t="s">
        <v>161</v>
      </c>
      <c r="C7" s="1191" t="s">
        <v>167</v>
      </c>
      <c r="D7" s="1191" t="s">
        <v>168</v>
      </c>
      <c r="E7" s="1191" t="s">
        <v>169</v>
      </c>
      <c r="F7" s="1191">
        <v>1600</v>
      </c>
      <c r="G7" s="1192">
        <v>52.46</v>
      </c>
      <c r="H7" s="1193">
        <v>8.18</v>
      </c>
      <c r="I7" s="1185"/>
    </row>
    <row r="8" spans="1:9">
      <c r="A8" s="1194"/>
      <c r="B8" s="1195" t="s">
        <v>161</v>
      </c>
      <c r="C8" s="1191" t="s">
        <v>165</v>
      </c>
      <c r="D8" s="1191" t="s">
        <v>166</v>
      </c>
      <c r="E8" s="1191" t="s">
        <v>164</v>
      </c>
      <c r="F8" s="1191">
        <v>3785</v>
      </c>
      <c r="G8" s="1192">
        <v>47.14</v>
      </c>
      <c r="H8" s="1193">
        <v>7.35</v>
      </c>
      <c r="I8" s="1185"/>
    </row>
    <row r="9" spans="1:9">
      <c r="A9" s="1194"/>
      <c r="B9" s="1195" t="s">
        <v>161</v>
      </c>
      <c r="C9" s="1191" t="s">
        <v>162</v>
      </c>
      <c r="D9" s="1191" t="s">
        <v>163</v>
      </c>
      <c r="E9" s="1191" t="s">
        <v>164</v>
      </c>
      <c r="F9" s="1191">
        <v>6286</v>
      </c>
      <c r="G9" s="1192">
        <v>47.07</v>
      </c>
      <c r="H9" s="1193">
        <v>7.34</v>
      </c>
      <c r="I9" s="1185"/>
    </row>
    <row r="10" spans="1:9">
      <c r="A10" s="1194"/>
      <c r="B10" s="1195" t="s">
        <v>161</v>
      </c>
      <c r="C10" s="1191" t="s">
        <v>185</v>
      </c>
      <c r="D10" s="1191" t="s">
        <v>186</v>
      </c>
      <c r="E10" s="1191" t="s">
        <v>187</v>
      </c>
      <c r="F10" s="1191">
        <v>5112</v>
      </c>
      <c r="G10" s="1192">
        <v>45.18</v>
      </c>
      <c r="H10" s="1193">
        <v>7.05</v>
      </c>
      <c r="I10" s="1185"/>
    </row>
    <row r="11" spans="1:9">
      <c r="A11" s="1194"/>
      <c r="B11" s="1195" t="s">
        <v>161</v>
      </c>
      <c r="C11" s="1191" t="s">
        <v>190</v>
      </c>
      <c r="D11" s="1191" t="s">
        <v>191</v>
      </c>
      <c r="E11" s="1191" t="s">
        <v>169</v>
      </c>
      <c r="F11" s="1191">
        <v>1926</v>
      </c>
      <c r="G11" s="1192">
        <v>40.99</v>
      </c>
      <c r="H11" s="1193">
        <v>6.39</v>
      </c>
      <c r="I11" s="1185"/>
    </row>
    <row r="12" spans="1:9">
      <c r="A12" s="1194"/>
      <c r="B12" s="1195" t="s">
        <v>161</v>
      </c>
      <c r="C12" s="1191" t="s">
        <v>176</v>
      </c>
      <c r="D12" s="1191" t="s">
        <v>177</v>
      </c>
      <c r="E12" s="1191" t="s">
        <v>178</v>
      </c>
      <c r="F12" s="1191">
        <v>2734</v>
      </c>
      <c r="G12" s="1192">
        <v>34.79</v>
      </c>
      <c r="H12" s="1193">
        <v>5.43</v>
      </c>
      <c r="I12" s="1185"/>
    </row>
    <row r="13" spans="1:9">
      <c r="A13" s="1194"/>
      <c r="B13" s="1195" t="s">
        <v>161</v>
      </c>
      <c r="C13" s="1191" t="s">
        <v>833</v>
      </c>
      <c r="D13" s="1191" t="s">
        <v>898</v>
      </c>
      <c r="E13" s="1191" t="s">
        <v>198</v>
      </c>
      <c r="F13" s="1191">
        <v>6181</v>
      </c>
      <c r="G13" s="1192">
        <v>24.62</v>
      </c>
      <c r="H13" s="1193">
        <v>3.84</v>
      </c>
      <c r="I13" s="1185"/>
    </row>
    <row r="14" spans="1:9">
      <c r="A14" s="1194"/>
      <c r="B14" s="1195" t="s">
        <v>161</v>
      </c>
      <c r="C14" s="1191" t="s">
        <v>210</v>
      </c>
      <c r="D14" s="1191" t="s">
        <v>211</v>
      </c>
      <c r="E14" s="1191" t="s">
        <v>212</v>
      </c>
      <c r="F14" s="1191">
        <v>7011</v>
      </c>
      <c r="G14" s="1192">
        <v>22.34</v>
      </c>
      <c r="H14" s="1193">
        <v>3.48</v>
      </c>
      <c r="I14" s="1185"/>
    </row>
    <row r="15" spans="1:9">
      <c r="A15" s="1194"/>
      <c r="B15" s="1195" t="s">
        <v>161</v>
      </c>
      <c r="C15" s="1191" t="s">
        <v>188</v>
      </c>
      <c r="D15" s="1191" t="s">
        <v>189</v>
      </c>
      <c r="E15" s="1191" t="s">
        <v>164</v>
      </c>
      <c r="F15" s="1191">
        <v>1101</v>
      </c>
      <c r="G15" s="1192">
        <v>21.12</v>
      </c>
      <c r="H15" s="1193">
        <v>3.29</v>
      </c>
      <c r="I15" s="1185"/>
    </row>
    <row r="16" spans="1:9">
      <c r="A16" s="1194"/>
      <c r="B16" s="1195" t="s">
        <v>161</v>
      </c>
      <c r="C16" s="1191" t="s">
        <v>511</v>
      </c>
      <c r="D16" s="1191" t="s">
        <v>512</v>
      </c>
      <c r="E16" s="1191" t="s">
        <v>164</v>
      </c>
      <c r="F16" s="1191">
        <v>1077</v>
      </c>
      <c r="G16" s="1192">
        <v>15.73</v>
      </c>
      <c r="H16" s="1193">
        <v>2.4500000000000002</v>
      </c>
      <c r="I16" s="1185"/>
    </row>
    <row r="17" spans="1:9">
      <c r="A17" s="1194"/>
      <c r="B17" s="1195" t="s">
        <v>161</v>
      </c>
      <c r="C17" s="1191" t="s">
        <v>192</v>
      </c>
      <c r="D17" s="1191" t="s">
        <v>193</v>
      </c>
      <c r="E17" s="1191" t="s">
        <v>181</v>
      </c>
      <c r="F17" s="1191">
        <v>2715</v>
      </c>
      <c r="G17" s="1192">
        <v>15.57</v>
      </c>
      <c r="H17" s="1193">
        <v>2.4300000000000002</v>
      </c>
      <c r="I17" s="1185"/>
    </row>
    <row r="18" spans="1:9">
      <c r="A18" s="1194"/>
      <c r="B18" s="1195" t="s">
        <v>161</v>
      </c>
      <c r="C18" s="1191" t="s">
        <v>873</v>
      </c>
      <c r="D18" s="1191" t="s">
        <v>874</v>
      </c>
      <c r="E18" s="1191" t="s">
        <v>172</v>
      </c>
      <c r="F18" s="1191">
        <v>2481</v>
      </c>
      <c r="G18" s="1192">
        <v>14.98</v>
      </c>
      <c r="H18" s="1193">
        <v>2.34</v>
      </c>
      <c r="I18" s="1185"/>
    </row>
    <row r="19" spans="1:9">
      <c r="A19" s="1194"/>
      <c r="B19" s="1195" t="s">
        <v>161</v>
      </c>
      <c r="C19" s="1191" t="s">
        <v>526</v>
      </c>
      <c r="D19" s="1191" t="s">
        <v>527</v>
      </c>
      <c r="E19" s="1191" t="s">
        <v>198</v>
      </c>
      <c r="F19" s="1191">
        <v>1514</v>
      </c>
      <c r="G19" s="1192">
        <v>14.85</v>
      </c>
      <c r="H19" s="1193">
        <v>2.3199999999999998</v>
      </c>
      <c r="I19" s="1185"/>
    </row>
    <row r="20" spans="1:9">
      <c r="A20" s="1194"/>
      <c r="B20" s="1195" t="s">
        <v>161</v>
      </c>
      <c r="C20" s="1191" t="s">
        <v>515</v>
      </c>
      <c r="D20" s="1191" t="s">
        <v>516</v>
      </c>
      <c r="E20" s="1191" t="s">
        <v>169</v>
      </c>
      <c r="F20" s="1191">
        <v>2424</v>
      </c>
      <c r="G20" s="1192">
        <v>13.15</v>
      </c>
      <c r="H20" s="1193">
        <v>2.0499999999999998</v>
      </c>
      <c r="I20" s="1185"/>
    </row>
    <row r="21" spans="1:9">
      <c r="A21" s="1194"/>
      <c r="B21" s="1195" t="s">
        <v>161</v>
      </c>
      <c r="C21" s="1191" t="s">
        <v>173</v>
      </c>
      <c r="D21" s="1191" t="s">
        <v>174</v>
      </c>
      <c r="E21" s="1191" t="s">
        <v>175</v>
      </c>
      <c r="F21" s="1191">
        <v>3930</v>
      </c>
      <c r="G21" s="1192">
        <v>12.53</v>
      </c>
      <c r="H21" s="1193">
        <v>1.95</v>
      </c>
      <c r="I21" s="1185"/>
    </row>
    <row r="22" spans="1:9">
      <c r="A22" s="1194"/>
      <c r="B22" s="1195" t="s">
        <v>161</v>
      </c>
      <c r="C22" s="1191" t="s">
        <v>503</v>
      </c>
      <c r="D22" s="1191" t="s">
        <v>504</v>
      </c>
      <c r="E22" s="1191" t="s">
        <v>181</v>
      </c>
      <c r="F22" s="1191">
        <v>418</v>
      </c>
      <c r="G22" s="1192">
        <v>10.7</v>
      </c>
      <c r="H22" s="1193">
        <v>1.67</v>
      </c>
      <c r="I22" s="1185"/>
    </row>
    <row r="23" spans="1:9">
      <c r="A23" s="1194"/>
      <c r="B23" s="1195" t="s">
        <v>161</v>
      </c>
      <c r="C23" s="1191" t="s">
        <v>1201</v>
      </c>
      <c r="D23" s="1191" t="s">
        <v>1202</v>
      </c>
      <c r="E23" s="1191" t="s">
        <v>198</v>
      </c>
      <c r="F23" s="1191">
        <v>475</v>
      </c>
      <c r="G23" s="1192">
        <v>9.8699999999999992</v>
      </c>
      <c r="H23" s="1193">
        <v>1.54</v>
      </c>
      <c r="I23" s="1185"/>
    </row>
    <row r="24" spans="1:9">
      <c r="A24" s="1194"/>
      <c r="B24" s="1195" t="s">
        <v>161</v>
      </c>
      <c r="C24" s="1191" t="s">
        <v>841</v>
      </c>
      <c r="D24" s="1191" t="s">
        <v>842</v>
      </c>
      <c r="E24" s="1191" t="s">
        <v>198</v>
      </c>
      <c r="F24" s="1191">
        <v>425</v>
      </c>
      <c r="G24" s="1192">
        <v>9.66</v>
      </c>
      <c r="H24" s="1193">
        <v>1.51</v>
      </c>
      <c r="I24" s="1185"/>
    </row>
    <row r="25" spans="1:9">
      <c r="A25" s="1194"/>
      <c r="B25" s="1195" t="s">
        <v>161</v>
      </c>
      <c r="C25" s="1191" t="s">
        <v>196</v>
      </c>
      <c r="D25" s="1191" t="s">
        <v>197</v>
      </c>
      <c r="E25" s="1191" t="s">
        <v>198</v>
      </c>
      <c r="F25" s="1191">
        <v>445</v>
      </c>
      <c r="G25" s="1192">
        <v>8.77</v>
      </c>
      <c r="H25" s="1193">
        <v>1.37</v>
      </c>
      <c r="I25" s="1185"/>
    </row>
    <row r="26" spans="1:9">
      <c r="A26" s="1194"/>
      <c r="B26" s="1195" t="s">
        <v>161</v>
      </c>
      <c r="C26" s="1191" t="s">
        <v>869</v>
      </c>
      <c r="D26" s="1191" t="s">
        <v>870</v>
      </c>
      <c r="E26" s="1191" t="s">
        <v>484</v>
      </c>
      <c r="F26" s="1191">
        <v>2228</v>
      </c>
      <c r="G26" s="1192">
        <v>8.77</v>
      </c>
      <c r="H26" s="1193">
        <v>1.37</v>
      </c>
      <c r="I26" s="1185"/>
    </row>
    <row r="27" spans="1:9">
      <c r="A27" s="1194"/>
      <c r="B27" s="1195" t="s">
        <v>161</v>
      </c>
      <c r="C27" s="1191" t="s">
        <v>695</v>
      </c>
      <c r="D27" s="1191" t="s">
        <v>835</v>
      </c>
      <c r="E27" s="1191" t="s">
        <v>203</v>
      </c>
      <c r="F27" s="1191">
        <v>4373</v>
      </c>
      <c r="G27" s="1192">
        <v>8.2200000000000006</v>
      </c>
      <c r="H27" s="1193">
        <v>1.28</v>
      </c>
      <c r="I27" s="1185"/>
    </row>
    <row r="28" spans="1:9">
      <c r="A28" s="1194"/>
      <c r="B28" s="1195" t="s">
        <v>161</v>
      </c>
      <c r="C28" s="1191" t="s">
        <v>495</v>
      </c>
      <c r="D28" s="1191" t="s">
        <v>496</v>
      </c>
      <c r="E28" s="1191" t="s">
        <v>497</v>
      </c>
      <c r="F28" s="1191">
        <v>6756</v>
      </c>
      <c r="G28" s="1192">
        <v>8.1</v>
      </c>
      <c r="H28" s="1193">
        <v>1.26</v>
      </c>
      <c r="I28" s="1185"/>
    </row>
    <row r="29" spans="1:9">
      <c r="A29" s="1194"/>
      <c r="B29" s="1195" t="s">
        <v>161</v>
      </c>
      <c r="C29" s="1191" t="s">
        <v>206</v>
      </c>
      <c r="D29" s="1191" t="s">
        <v>207</v>
      </c>
      <c r="E29" s="1191" t="s">
        <v>181</v>
      </c>
      <c r="F29" s="1191">
        <v>1711</v>
      </c>
      <c r="G29" s="1192">
        <v>6.57</v>
      </c>
      <c r="H29" s="1193">
        <v>1.02</v>
      </c>
      <c r="I29" s="1185"/>
    </row>
    <row r="30" spans="1:9">
      <c r="A30" s="1194"/>
      <c r="B30" s="1195" t="s">
        <v>161</v>
      </c>
      <c r="C30" s="1191" t="s">
        <v>1191</v>
      </c>
      <c r="D30" s="1191" t="s">
        <v>1192</v>
      </c>
      <c r="E30" s="1191" t="s">
        <v>795</v>
      </c>
      <c r="F30" s="1191">
        <v>1663</v>
      </c>
      <c r="G30" s="1192">
        <v>6.25</v>
      </c>
      <c r="H30" s="1193">
        <v>0.97</v>
      </c>
      <c r="I30" s="1185"/>
    </row>
    <row r="31" spans="1:9">
      <c r="A31" s="1194"/>
      <c r="B31" s="1195" t="s">
        <v>161</v>
      </c>
      <c r="C31" s="1191" t="s">
        <v>1189</v>
      </c>
      <c r="D31" s="1191" t="s">
        <v>1190</v>
      </c>
      <c r="E31" s="1191" t="s">
        <v>500</v>
      </c>
      <c r="F31" s="1191">
        <v>4399</v>
      </c>
      <c r="G31" s="1192">
        <v>6.23</v>
      </c>
      <c r="H31" s="1193">
        <v>0.97</v>
      </c>
      <c r="I31" s="1185"/>
    </row>
    <row r="32" spans="1:9">
      <c r="A32" s="1194"/>
      <c r="B32" s="1195" t="s">
        <v>161</v>
      </c>
      <c r="C32" s="1191" t="s">
        <v>1199</v>
      </c>
      <c r="D32" s="1191" t="s">
        <v>1200</v>
      </c>
      <c r="E32" s="1191" t="s">
        <v>203</v>
      </c>
      <c r="F32" s="1191">
        <v>2071</v>
      </c>
      <c r="G32" s="1192">
        <v>5.96</v>
      </c>
      <c r="H32" s="1193">
        <v>0.93</v>
      </c>
      <c r="I32" s="1185"/>
    </row>
    <row r="33" spans="1:9">
      <c r="A33" s="1194"/>
      <c r="B33" s="1195" t="s">
        <v>161</v>
      </c>
      <c r="C33" s="1191" t="s">
        <v>524</v>
      </c>
      <c r="D33" s="1191" t="s">
        <v>525</v>
      </c>
      <c r="E33" s="1191" t="s">
        <v>492</v>
      </c>
      <c r="F33" s="1191">
        <v>2808</v>
      </c>
      <c r="G33" s="1192">
        <v>5.53</v>
      </c>
      <c r="H33" s="1193">
        <v>0.86</v>
      </c>
      <c r="I33" s="1185"/>
    </row>
    <row r="34" spans="1:9">
      <c r="A34" s="1194"/>
      <c r="B34" s="1195" t="s">
        <v>161</v>
      </c>
      <c r="C34" s="1191" t="s">
        <v>586</v>
      </c>
      <c r="D34" s="1191" t="s">
        <v>1020</v>
      </c>
      <c r="E34" s="1191" t="s">
        <v>497</v>
      </c>
      <c r="F34" s="1191">
        <v>6207</v>
      </c>
      <c r="G34" s="1192">
        <v>5.26</v>
      </c>
      <c r="H34" s="1193">
        <v>0.82</v>
      </c>
      <c r="I34" s="1185"/>
    </row>
    <row r="35" spans="1:9" ht="13.5" thickBot="1">
      <c r="A35" s="1194"/>
      <c r="B35" s="1191"/>
      <c r="C35" s="1191"/>
      <c r="D35" s="1191"/>
      <c r="E35" s="1186" t="s">
        <v>536</v>
      </c>
      <c r="F35" s="1191"/>
      <c r="G35" s="1196">
        <v>640.91</v>
      </c>
      <c r="H35" s="1197">
        <v>99.93</v>
      </c>
      <c r="I35" s="1185"/>
    </row>
    <row r="36" spans="1:9" ht="13.5" thickTop="1">
      <c r="A36" s="1194"/>
      <c r="B36" s="1191"/>
      <c r="C36" s="1191"/>
      <c r="D36" s="1191"/>
      <c r="E36" s="1191"/>
      <c r="F36" s="1191"/>
      <c r="G36" s="1192"/>
      <c r="H36" s="1193"/>
      <c r="I36" s="1185"/>
    </row>
    <row r="37" spans="1:9">
      <c r="A37" s="1198" t="s">
        <v>565</v>
      </c>
      <c r="B37" s="1191"/>
      <c r="C37" s="1191"/>
      <c r="D37" s="1191"/>
      <c r="E37" s="1191"/>
      <c r="F37" s="1191"/>
      <c r="G37" s="1199">
        <v>0.37</v>
      </c>
      <c r="H37" s="1200">
        <v>7.0000000000000007E-2</v>
      </c>
      <c r="I37" s="1185"/>
    </row>
    <row r="38" spans="1:9">
      <c r="A38" s="1194"/>
      <c r="B38" s="1191"/>
      <c r="C38" s="1191"/>
      <c r="D38" s="1191"/>
      <c r="E38" s="1191"/>
      <c r="F38" s="1191"/>
      <c r="G38" s="1192"/>
      <c r="H38" s="1193"/>
    </row>
    <row r="39" spans="1:9" ht="13.5" thickBot="1">
      <c r="A39" s="1194"/>
      <c r="B39" s="1191"/>
      <c r="C39" s="1191"/>
      <c r="D39" s="1191"/>
      <c r="E39" s="1186" t="s">
        <v>566</v>
      </c>
      <c r="F39" s="1191"/>
      <c r="G39" s="1196">
        <v>641.28</v>
      </c>
      <c r="H39" s="1197">
        <v>100</v>
      </c>
      <c r="I39" s="1185"/>
    </row>
    <row r="40" spans="1:9" ht="13.5" thickTop="1">
      <c r="A40" s="1194"/>
      <c r="B40" s="1191"/>
      <c r="C40" s="1191"/>
      <c r="D40" s="1191"/>
      <c r="E40" s="1191"/>
      <c r="F40" s="1191"/>
      <c r="G40" s="1192"/>
      <c r="H40" s="1193"/>
    </row>
    <row r="41" spans="1:9">
      <c r="A41" s="1202" t="s">
        <v>567</v>
      </c>
      <c r="B41" s="1191"/>
      <c r="C41" s="1191"/>
      <c r="D41" s="1191"/>
      <c r="E41" s="1191"/>
      <c r="F41" s="1191"/>
      <c r="G41" s="1192"/>
      <c r="H41" s="1193"/>
      <c r="I41" s="1185"/>
    </row>
    <row r="42" spans="1:9">
      <c r="A42" s="1194"/>
      <c r="B42" s="1191"/>
      <c r="C42" s="1191"/>
      <c r="D42" s="1191"/>
      <c r="E42" s="1191"/>
      <c r="F42" s="1191"/>
      <c r="G42" s="1192"/>
      <c r="H42" s="1193"/>
    </row>
    <row r="43" spans="1:9">
      <c r="A43" s="1194">
        <v>2</v>
      </c>
      <c r="B43" s="1191" t="s">
        <v>477</v>
      </c>
      <c r="C43" s="1191"/>
      <c r="D43" s="1191"/>
      <c r="E43" s="1191"/>
      <c r="F43" s="1191"/>
      <c r="G43" s="1192"/>
      <c r="H43" s="1193"/>
      <c r="I43" s="1185"/>
    </row>
    <row r="44" spans="1:9">
      <c r="A44" s="1203"/>
      <c r="B44" s="1204"/>
      <c r="C44" s="1204"/>
      <c r="D44" s="1204"/>
      <c r="E44" s="1204"/>
      <c r="F44" s="1204"/>
      <c r="G44" s="1205"/>
      <c r="H44" s="1206"/>
    </row>
  </sheetData>
  <mergeCells count="3">
    <mergeCell ref="A2:C2"/>
    <mergeCell ref="A3:C3"/>
    <mergeCell ref="B4:C4"/>
  </mergeCells>
  <phoneticPr fontId="4" type="noConversion"/>
  <pageMargins left="0.75" right="0.75" top="1" bottom="1" header="0.5" footer="0.5"/>
  <pageSetup paperSize="9" scale="76" orientation="portrait" verticalDpi="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dimension ref="A1:I104"/>
  <sheetViews>
    <sheetView topLeftCell="A64" zoomScaleNormal="100" workbookViewId="0">
      <selection activeCell="E101" sqref="E101"/>
    </sheetView>
  </sheetViews>
  <sheetFormatPr defaultRowHeight="12.75"/>
  <cols>
    <col min="1" max="1" width="2.7109375" style="1154" customWidth="1"/>
    <col min="2" max="2" width="49.5703125" style="1154" customWidth="1"/>
    <col min="3" max="3" width="16.5703125" style="1154" customWidth="1"/>
    <col min="4" max="4" width="20.85546875" style="1154" customWidth="1"/>
    <col min="5" max="5" width="23" style="1154" customWidth="1"/>
    <col min="6" max="6" width="7.85546875" style="1154" bestFit="1" customWidth="1"/>
    <col min="7" max="7" width="16.5703125" style="1178" bestFit="1" customWidth="1"/>
    <col min="8" max="8" width="11.5703125" style="1179" customWidth="1"/>
    <col min="9" max="9" width="9.140625" style="1153"/>
    <col min="10" max="16384" width="9.140625" style="1154"/>
  </cols>
  <sheetData>
    <row r="1" spans="1:8">
      <c r="A1" s="1148"/>
      <c r="B1" s="1149" t="s">
        <v>1400</v>
      </c>
      <c r="C1" s="1149"/>
      <c r="D1" s="1150"/>
      <c r="E1" s="1150"/>
      <c r="F1" s="1150"/>
      <c r="G1" s="1151"/>
      <c r="H1" s="1152"/>
    </row>
    <row r="2" spans="1:8" ht="25.5">
      <c r="A2" s="1277" t="s">
        <v>153</v>
      </c>
      <c r="B2" s="1278"/>
      <c r="C2" s="1278"/>
      <c r="D2" s="1155" t="s">
        <v>154</v>
      </c>
      <c r="E2" s="1156" t="s">
        <v>775</v>
      </c>
      <c r="F2" s="1157" t="s">
        <v>156</v>
      </c>
      <c r="G2" s="1158" t="s">
        <v>157</v>
      </c>
      <c r="H2" s="1159" t="s">
        <v>158</v>
      </c>
    </row>
    <row r="3" spans="1:8">
      <c r="A3" s="1279" t="s">
        <v>159</v>
      </c>
      <c r="B3" s="1280"/>
      <c r="C3" s="1280"/>
      <c r="D3" s="1160"/>
      <c r="E3" s="1160"/>
      <c r="F3" s="1160"/>
      <c r="G3" s="1161"/>
      <c r="H3" s="1162"/>
    </row>
    <row r="4" spans="1:8">
      <c r="A4" s="1163"/>
      <c r="B4" s="1281" t="s">
        <v>160</v>
      </c>
      <c r="C4" s="1280"/>
      <c r="D4" s="1160"/>
      <c r="E4" s="1160"/>
      <c r="F4" s="1160"/>
      <c r="G4" s="1161"/>
      <c r="H4" s="1162"/>
    </row>
    <row r="5" spans="1:8">
      <c r="A5" s="1163"/>
      <c r="B5" s="1160" t="s">
        <v>165</v>
      </c>
      <c r="C5" s="1160"/>
      <c r="D5" s="1160" t="s">
        <v>166</v>
      </c>
      <c r="E5" s="1160" t="s">
        <v>164</v>
      </c>
      <c r="F5" s="1160">
        <v>230000</v>
      </c>
      <c r="G5" s="1161">
        <v>2863.62</v>
      </c>
      <c r="H5" s="1162">
        <v>7.08</v>
      </c>
    </row>
    <row r="6" spans="1:8">
      <c r="A6" s="1163"/>
      <c r="B6" s="1160" t="s">
        <v>167</v>
      </c>
      <c r="C6" s="1160"/>
      <c r="D6" s="1160" t="s">
        <v>168</v>
      </c>
      <c r="E6" s="1160" t="s">
        <v>169</v>
      </c>
      <c r="F6" s="1160">
        <v>65000</v>
      </c>
      <c r="G6" s="1161">
        <v>2133.8200000000002</v>
      </c>
      <c r="H6" s="1162">
        <v>5.27</v>
      </c>
    </row>
    <row r="7" spans="1:8">
      <c r="A7" s="1163"/>
      <c r="B7" s="1160" t="s">
        <v>162</v>
      </c>
      <c r="C7" s="1160"/>
      <c r="D7" s="1160" t="s">
        <v>163</v>
      </c>
      <c r="E7" s="1160" t="s">
        <v>164</v>
      </c>
      <c r="F7" s="1160">
        <v>250000</v>
      </c>
      <c r="G7" s="1161">
        <v>1872</v>
      </c>
      <c r="H7" s="1162">
        <v>4.63</v>
      </c>
    </row>
    <row r="8" spans="1:8">
      <c r="A8" s="1163"/>
      <c r="B8" s="1160" t="s">
        <v>190</v>
      </c>
      <c r="C8" s="1160"/>
      <c r="D8" s="1160" t="s">
        <v>191</v>
      </c>
      <c r="E8" s="1160" t="s">
        <v>169</v>
      </c>
      <c r="F8" s="1160">
        <v>80000</v>
      </c>
      <c r="G8" s="1161">
        <v>1706.52</v>
      </c>
      <c r="H8" s="1162">
        <v>4.22</v>
      </c>
    </row>
    <row r="9" spans="1:8">
      <c r="A9" s="1163"/>
      <c r="B9" s="1160" t="s">
        <v>833</v>
      </c>
      <c r="C9" s="1160"/>
      <c r="D9" s="1160" t="s">
        <v>898</v>
      </c>
      <c r="E9" s="1160" t="s">
        <v>198</v>
      </c>
      <c r="F9" s="1160">
        <v>370000</v>
      </c>
      <c r="G9" s="1161">
        <v>1475.01</v>
      </c>
      <c r="H9" s="1162">
        <v>3.65</v>
      </c>
    </row>
    <row r="10" spans="1:8">
      <c r="A10" s="1163"/>
      <c r="B10" s="1160" t="s">
        <v>176</v>
      </c>
      <c r="C10" s="1160"/>
      <c r="D10" s="1160" t="s">
        <v>177</v>
      </c>
      <c r="E10" s="1160" t="s">
        <v>178</v>
      </c>
      <c r="F10" s="1160">
        <v>110000</v>
      </c>
      <c r="G10" s="1161">
        <v>1399.09</v>
      </c>
      <c r="H10" s="1162">
        <v>3.46</v>
      </c>
    </row>
    <row r="11" spans="1:8">
      <c r="A11" s="1163"/>
      <c r="B11" s="1160" t="s">
        <v>196</v>
      </c>
      <c r="C11" s="1160"/>
      <c r="D11" s="1160" t="s">
        <v>197</v>
      </c>
      <c r="E11" s="1160" t="s">
        <v>198</v>
      </c>
      <c r="F11" s="1160">
        <v>70000</v>
      </c>
      <c r="G11" s="1161">
        <v>1380.23</v>
      </c>
      <c r="H11" s="1162">
        <v>3.41</v>
      </c>
    </row>
    <row r="12" spans="1:8">
      <c r="A12" s="1163"/>
      <c r="B12" s="1160" t="s">
        <v>182</v>
      </c>
      <c r="C12" s="1160"/>
      <c r="D12" s="1160" t="s">
        <v>183</v>
      </c>
      <c r="E12" s="1160" t="s">
        <v>184</v>
      </c>
      <c r="F12" s="1160">
        <v>140000</v>
      </c>
      <c r="G12" s="1161">
        <v>1303.05</v>
      </c>
      <c r="H12" s="1162">
        <v>3.22</v>
      </c>
    </row>
    <row r="13" spans="1:8">
      <c r="A13" s="1163"/>
      <c r="B13" s="1160" t="s">
        <v>526</v>
      </c>
      <c r="C13" s="1160"/>
      <c r="D13" s="1160" t="s">
        <v>527</v>
      </c>
      <c r="E13" s="1160" t="s">
        <v>198</v>
      </c>
      <c r="F13" s="1160">
        <v>125000</v>
      </c>
      <c r="G13" s="1161">
        <v>1225.8800000000001</v>
      </c>
      <c r="H13" s="1162">
        <v>3.03</v>
      </c>
    </row>
    <row r="14" spans="1:8">
      <c r="A14" s="1163"/>
      <c r="B14" s="1160" t="s">
        <v>507</v>
      </c>
      <c r="C14" s="1160"/>
      <c r="D14" s="1160" t="s">
        <v>508</v>
      </c>
      <c r="E14" s="1160" t="s">
        <v>164</v>
      </c>
      <c r="F14" s="1160">
        <v>235000</v>
      </c>
      <c r="G14" s="1161">
        <v>1179.3499999999999</v>
      </c>
      <c r="H14" s="1162">
        <v>2.92</v>
      </c>
    </row>
    <row r="15" spans="1:8">
      <c r="A15" s="1163"/>
      <c r="B15" s="1160" t="s">
        <v>995</v>
      </c>
      <c r="C15" s="1160"/>
      <c r="D15" s="1160" t="s">
        <v>996</v>
      </c>
      <c r="E15" s="1160" t="s">
        <v>187</v>
      </c>
      <c r="F15" s="1160">
        <v>65000</v>
      </c>
      <c r="G15" s="1161">
        <v>1164.1500000000001</v>
      </c>
      <c r="H15" s="1162">
        <v>2.88</v>
      </c>
    </row>
    <row r="16" spans="1:8">
      <c r="A16" s="1163"/>
      <c r="B16" s="1160" t="s">
        <v>841</v>
      </c>
      <c r="C16" s="1160"/>
      <c r="D16" s="1160" t="s">
        <v>842</v>
      </c>
      <c r="E16" s="1160" t="s">
        <v>198</v>
      </c>
      <c r="F16" s="1160">
        <v>50000</v>
      </c>
      <c r="G16" s="1161">
        <v>1137.4000000000001</v>
      </c>
      <c r="H16" s="1162">
        <v>2.81</v>
      </c>
    </row>
    <row r="17" spans="1:8">
      <c r="A17" s="1163"/>
      <c r="B17" s="1160" t="s">
        <v>188</v>
      </c>
      <c r="C17" s="1160"/>
      <c r="D17" s="1160" t="s">
        <v>189</v>
      </c>
      <c r="E17" s="1160" t="s">
        <v>164</v>
      </c>
      <c r="F17" s="1160">
        <v>50000</v>
      </c>
      <c r="G17" s="1161">
        <v>958.85</v>
      </c>
      <c r="H17" s="1162">
        <v>2.37</v>
      </c>
    </row>
    <row r="18" spans="1:8">
      <c r="A18" s="1163"/>
      <c r="B18" s="1160" t="s">
        <v>1071</v>
      </c>
      <c r="C18" s="1160"/>
      <c r="D18" s="1160" t="s">
        <v>1072</v>
      </c>
      <c r="E18" s="1160" t="s">
        <v>489</v>
      </c>
      <c r="F18" s="1160">
        <v>375000</v>
      </c>
      <c r="G18" s="1161">
        <v>958.31</v>
      </c>
      <c r="H18" s="1162">
        <v>2.37</v>
      </c>
    </row>
    <row r="19" spans="1:8">
      <c r="A19" s="1163"/>
      <c r="B19" s="1160" t="s">
        <v>997</v>
      </c>
      <c r="C19" s="1160"/>
      <c r="D19" s="1160" t="s">
        <v>998</v>
      </c>
      <c r="E19" s="1160" t="s">
        <v>184</v>
      </c>
      <c r="F19" s="1160">
        <v>200000</v>
      </c>
      <c r="G19" s="1161">
        <v>920.1</v>
      </c>
      <c r="H19" s="1162">
        <v>2.27</v>
      </c>
    </row>
    <row r="20" spans="1:8">
      <c r="A20" s="1163"/>
      <c r="B20" s="1160" t="s">
        <v>987</v>
      </c>
      <c r="C20" s="1160"/>
      <c r="D20" s="1160" t="s">
        <v>988</v>
      </c>
      <c r="E20" s="1160" t="s">
        <v>523</v>
      </c>
      <c r="F20" s="1160">
        <v>16000</v>
      </c>
      <c r="G20" s="1161">
        <v>907.35</v>
      </c>
      <c r="H20" s="1162">
        <v>2.2400000000000002</v>
      </c>
    </row>
    <row r="21" spans="1:8">
      <c r="A21" s="1163"/>
      <c r="B21" s="1160" t="s">
        <v>511</v>
      </c>
      <c r="C21" s="1160"/>
      <c r="D21" s="1160" t="s">
        <v>512</v>
      </c>
      <c r="E21" s="1160" t="s">
        <v>164</v>
      </c>
      <c r="F21" s="1160">
        <v>60000</v>
      </c>
      <c r="G21" s="1161">
        <v>876.3</v>
      </c>
      <c r="H21" s="1162">
        <v>2.17</v>
      </c>
    </row>
    <row r="22" spans="1:8">
      <c r="A22" s="1163"/>
      <c r="B22" s="1160" t="s">
        <v>517</v>
      </c>
      <c r="C22" s="1160"/>
      <c r="D22" s="1160" t="s">
        <v>518</v>
      </c>
      <c r="E22" s="1160" t="s">
        <v>181</v>
      </c>
      <c r="F22" s="1160">
        <v>90000</v>
      </c>
      <c r="G22" s="1161">
        <v>839.84</v>
      </c>
      <c r="H22" s="1162">
        <v>2.08</v>
      </c>
    </row>
    <row r="23" spans="1:8">
      <c r="A23" s="1163"/>
      <c r="B23" s="1160" t="s">
        <v>993</v>
      </c>
      <c r="C23" s="1160"/>
      <c r="D23" s="1160" t="s">
        <v>994</v>
      </c>
      <c r="E23" s="1160" t="s">
        <v>489</v>
      </c>
      <c r="F23" s="1160">
        <v>3600</v>
      </c>
      <c r="G23" s="1161">
        <v>784.4</v>
      </c>
      <c r="H23" s="1162">
        <v>1.94</v>
      </c>
    </row>
    <row r="24" spans="1:8">
      <c r="A24" s="1163"/>
      <c r="B24" s="1160" t="s">
        <v>849</v>
      </c>
      <c r="C24" s="1160"/>
      <c r="D24" s="1160" t="s">
        <v>850</v>
      </c>
      <c r="E24" s="1160" t="s">
        <v>169</v>
      </c>
      <c r="F24" s="1160">
        <v>55000</v>
      </c>
      <c r="G24" s="1161">
        <v>764.89</v>
      </c>
      <c r="H24" s="1162">
        <v>1.89</v>
      </c>
    </row>
    <row r="25" spans="1:8">
      <c r="A25" s="1163"/>
      <c r="B25" s="1160" t="s">
        <v>179</v>
      </c>
      <c r="C25" s="1160"/>
      <c r="D25" s="1160" t="s">
        <v>180</v>
      </c>
      <c r="E25" s="1160" t="s">
        <v>181</v>
      </c>
      <c r="F25" s="1160">
        <v>90000</v>
      </c>
      <c r="G25" s="1161">
        <v>760.37</v>
      </c>
      <c r="H25" s="1162">
        <v>1.88</v>
      </c>
    </row>
    <row r="26" spans="1:8">
      <c r="A26" s="1163"/>
      <c r="B26" s="1160" t="s">
        <v>991</v>
      </c>
      <c r="C26" s="1160"/>
      <c r="D26" s="1160" t="s">
        <v>992</v>
      </c>
      <c r="E26" s="1160" t="s">
        <v>523</v>
      </c>
      <c r="F26" s="1160">
        <v>32878</v>
      </c>
      <c r="G26" s="1161">
        <v>719.03</v>
      </c>
      <c r="H26" s="1162">
        <v>1.78</v>
      </c>
    </row>
    <row r="27" spans="1:8">
      <c r="A27" s="1163"/>
      <c r="B27" s="1160" t="s">
        <v>194</v>
      </c>
      <c r="C27" s="1160"/>
      <c r="D27" s="1160" t="s">
        <v>195</v>
      </c>
      <c r="E27" s="1160" t="s">
        <v>169</v>
      </c>
      <c r="F27" s="1160">
        <v>40000</v>
      </c>
      <c r="G27" s="1161">
        <v>718.14</v>
      </c>
      <c r="H27" s="1162">
        <v>1.78</v>
      </c>
    </row>
    <row r="28" spans="1:8">
      <c r="A28" s="1163"/>
      <c r="B28" s="1160" t="s">
        <v>501</v>
      </c>
      <c r="C28" s="1160"/>
      <c r="D28" s="1160" t="s">
        <v>502</v>
      </c>
      <c r="E28" s="1160" t="s">
        <v>164</v>
      </c>
      <c r="F28" s="1160">
        <v>90000</v>
      </c>
      <c r="G28" s="1161">
        <v>648.67999999999995</v>
      </c>
      <c r="H28" s="1162">
        <v>1.6</v>
      </c>
    </row>
    <row r="29" spans="1:8">
      <c r="A29" s="1163"/>
      <c r="B29" s="1160" t="s">
        <v>793</v>
      </c>
      <c r="C29" s="1160"/>
      <c r="D29" s="1160" t="s">
        <v>794</v>
      </c>
      <c r="E29" s="1160" t="s">
        <v>795</v>
      </c>
      <c r="F29" s="1160">
        <v>205000</v>
      </c>
      <c r="G29" s="1161">
        <v>612.85</v>
      </c>
      <c r="H29" s="1162">
        <v>1.51</v>
      </c>
    </row>
    <row r="30" spans="1:8">
      <c r="A30" s="1163"/>
      <c r="B30" s="1160" t="s">
        <v>192</v>
      </c>
      <c r="C30" s="1160"/>
      <c r="D30" s="1160" t="s">
        <v>193</v>
      </c>
      <c r="E30" s="1160" t="s">
        <v>181</v>
      </c>
      <c r="F30" s="1160">
        <v>100000</v>
      </c>
      <c r="G30" s="1161">
        <v>574.75</v>
      </c>
      <c r="H30" s="1162">
        <v>1.42</v>
      </c>
    </row>
    <row r="31" spans="1:8">
      <c r="A31" s="1163"/>
      <c r="B31" s="1160" t="s">
        <v>796</v>
      </c>
      <c r="C31" s="1160"/>
      <c r="D31" s="1160" t="s">
        <v>797</v>
      </c>
      <c r="E31" s="1160" t="s">
        <v>164</v>
      </c>
      <c r="F31" s="1160">
        <v>600000</v>
      </c>
      <c r="G31" s="1161">
        <v>574.5</v>
      </c>
      <c r="H31" s="1162">
        <v>1.42</v>
      </c>
    </row>
    <row r="32" spans="1:8">
      <c r="A32" s="1163"/>
      <c r="B32" s="1160" t="s">
        <v>989</v>
      </c>
      <c r="C32" s="1160"/>
      <c r="D32" s="1160" t="s">
        <v>990</v>
      </c>
      <c r="E32" s="1160" t="s">
        <v>808</v>
      </c>
      <c r="F32" s="1160">
        <v>210000</v>
      </c>
      <c r="G32" s="1161">
        <v>569.84</v>
      </c>
      <c r="H32" s="1162">
        <v>1.41</v>
      </c>
    </row>
    <row r="33" spans="1:8">
      <c r="A33" s="1163"/>
      <c r="B33" s="1160" t="s">
        <v>170</v>
      </c>
      <c r="C33" s="1160"/>
      <c r="D33" s="1160" t="s">
        <v>171</v>
      </c>
      <c r="E33" s="1160" t="s">
        <v>172</v>
      </c>
      <c r="F33" s="1160">
        <v>160000</v>
      </c>
      <c r="G33" s="1161">
        <v>564.55999999999995</v>
      </c>
      <c r="H33" s="1162">
        <v>1.4</v>
      </c>
    </row>
    <row r="34" spans="1:8">
      <c r="A34" s="1163"/>
      <c r="B34" s="1160" t="s">
        <v>185</v>
      </c>
      <c r="C34" s="1160"/>
      <c r="D34" s="1160" t="s">
        <v>186</v>
      </c>
      <c r="E34" s="1160" t="s">
        <v>187</v>
      </c>
      <c r="F34" s="1160">
        <v>60000</v>
      </c>
      <c r="G34" s="1161">
        <v>530.34</v>
      </c>
      <c r="H34" s="1162">
        <v>1.31</v>
      </c>
    </row>
    <row r="35" spans="1:8">
      <c r="A35" s="1163"/>
      <c r="B35" s="1160" t="s">
        <v>802</v>
      </c>
      <c r="C35" s="1160"/>
      <c r="D35" s="1160" t="s">
        <v>803</v>
      </c>
      <c r="E35" s="1160" t="s">
        <v>178</v>
      </c>
      <c r="F35" s="1160">
        <v>300000</v>
      </c>
      <c r="G35" s="1161">
        <v>482.7</v>
      </c>
      <c r="H35" s="1162">
        <v>1.19</v>
      </c>
    </row>
    <row r="36" spans="1:8">
      <c r="A36" s="1163"/>
      <c r="B36" s="1160" t="s">
        <v>204</v>
      </c>
      <c r="C36" s="1160"/>
      <c r="D36" s="1160" t="s">
        <v>205</v>
      </c>
      <c r="E36" s="1160" t="s">
        <v>172</v>
      </c>
      <c r="F36" s="1160">
        <v>105649</v>
      </c>
      <c r="G36" s="1161">
        <v>459.89</v>
      </c>
      <c r="H36" s="1162">
        <v>1.1399999999999999</v>
      </c>
    </row>
    <row r="37" spans="1:8">
      <c r="A37" s="1163"/>
      <c r="B37" s="1160" t="s">
        <v>1257</v>
      </c>
      <c r="C37" s="1160"/>
      <c r="D37" s="1160" t="s">
        <v>1258</v>
      </c>
      <c r="E37" s="1160" t="s">
        <v>497</v>
      </c>
      <c r="F37" s="1160">
        <v>650000</v>
      </c>
      <c r="G37" s="1161">
        <v>439.08</v>
      </c>
      <c r="H37" s="1162">
        <v>1.0900000000000001</v>
      </c>
    </row>
    <row r="38" spans="1:8">
      <c r="A38" s="1163"/>
      <c r="B38" s="1160" t="s">
        <v>199</v>
      </c>
      <c r="C38" s="1160"/>
      <c r="D38" s="1160" t="s">
        <v>200</v>
      </c>
      <c r="E38" s="1160" t="s">
        <v>184</v>
      </c>
      <c r="F38" s="1160">
        <v>140000</v>
      </c>
      <c r="G38" s="1161">
        <v>433.72</v>
      </c>
      <c r="H38" s="1162">
        <v>1.07</v>
      </c>
    </row>
    <row r="39" spans="1:8">
      <c r="A39" s="1163"/>
      <c r="B39" s="1160" t="s">
        <v>505</v>
      </c>
      <c r="C39" s="1160"/>
      <c r="D39" s="1160" t="s">
        <v>506</v>
      </c>
      <c r="E39" s="1160" t="s">
        <v>172</v>
      </c>
      <c r="F39" s="1160">
        <v>50000</v>
      </c>
      <c r="G39" s="1161">
        <v>421.7</v>
      </c>
      <c r="H39" s="1162">
        <v>1.04</v>
      </c>
    </row>
    <row r="40" spans="1:8">
      <c r="A40" s="1163"/>
      <c r="B40" s="1160" t="s">
        <v>1249</v>
      </c>
      <c r="C40" s="1160"/>
      <c r="D40" s="1160" t="s">
        <v>1250</v>
      </c>
      <c r="E40" s="1160" t="s">
        <v>853</v>
      </c>
      <c r="F40" s="1160">
        <v>242039</v>
      </c>
      <c r="G40" s="1161">
        <v>412.31</v>
      </c>
      <c r="H40" s="1162">
        <v>1.02</v>
      </c>
    </row>
    <row r="41" spans="1:8">
      <c r="A41" s="1163"/>
      <c r="B41" s="1160" t="s">
        <v>983</v>
      </c>
      <c r="C41" s="1160"/>
      <c r="D41" s="1160" t="s">
        <v>984</v>
      </c>
      <c r="E41" s="1160" t="s">
        <v>832</v>
      </c>
      <c r="F41" s="1160">
        <v>165110</v>
      </c>
      <c r="G41" s="1161">
        <v>381.57</v>
      </c>
      <c r="H41" s="1162">
        <v>0.94</v>
      </c>
    </row>
    <row r="42" spans="1:8">
      <c r="A42" s="1163"/>
      <c r="B42" s="1160" t="s">
        <v>1255</v>
      </c>
      <c r="C42" s="1160"/>
      <c r="D42" s="1160" t="s">
        <v>1256</v>
      </c>
      <c r="E42" s="1160" t="s">
        <v>853</v>
      </c>
      <c r="F42" s="1160">
        <v>100500</v>
      </c>
      <c r="G42" s="1161">
        <v>376.37</v>
      </c>
      <c r="H42" s="1162">
        <v>0.93</v>
      </c>
    </row>
    <row r="43" spans="1:8">
      <c r="A43" s="1163"/>
      <c r="B43" s="1160" t="s">
        <v>521</v>
      </c>
      <c r="C43" s="1160"/>
      <c r="D43" s="1160" t="s">
        <v>522</v>
      </c>
      <c r="E43" s="1160" t="s">
        <v>523</v>
      </c>
      <c r="F43" s="1160">
        <v>156366</v>
      </c>
      <c r="G43" s="1161">
        <v>336.66</v>
      </c>
      <c r="H43" s="1162">
        <v>0.83</v>
      </c>
    </row>
    <row r="44" spans="1:8">
      <c r="A44" s="1163"/>
      <c r="B44" s="1160" t="s">
        <v>1251</v>
      </c>
      <c r="C44" s="1160"/>
      <c r="D44" s="1160" t="s">
        <v>1252</v>
      </c>
      <c r="E44" s="1160" t="s">
        <v>795</v>
      </c>
      <c r="F44" s="1160">
        <v>240000</v>
      </c>
      <c r="G44" s="1161">
        <v>328.8</v>
      </c>
      <c r="H44" s="1162">
        <v>0.81</v>
      </c>
    </row>
    <row r="45" spans="1:8">
      <c r="A45" s="1163"/>
      <c r="B45" s="1160" t="s">
        <v>1253</v>
      </c>
      <c r="C45" s="1160"/>
      <c r="D45" s="1160" t="s">
        <v>1254</v>
      </c>
      <c r="E45" s="1160" t="s">
        <v>489</v>
      </c>
      <c r="F45" s="1160">
        <v>3000</v>
      </c>
      <c r="G45" s="1161">
        <v>326.77</v>
      </c>
      <c r="H45" s="1162">
        <v>0.81</v>
      </c>
    </row>
    <row r="46" spans="1:8">
      <c r="A46" s="1163"/>
      <c r="B46" s="1160" t="s">
        <v>515</v>
      </c>
      <c r="C46" s="1160"/>
      <c r="D46" s="1160" t="s">
        <v>516</v>
      </c>
      <c r="E46" s="1160" t="s">
        <v>169</v>
      </c>
      <c r="F46" s="1160">
        <v>60000</v>
      </c>
      <c r="G46" s="1161">
        <v>325.92</v>
      </c>
      <c r="H46" s="1162">
        <v>0.81</v>
      </c>
    </row>
    <row r="47" spans="1:8">
      <c r="A47" s="1163"/>
      <c r="B47" s="1160" t="s">
        <v>629</v>
      </c>
      <c r="C47" s="1160"/>
      <c r="D47" s="1160" t="s">
        <v>1013</v>
      </c>
      <c r="E47" s="1160" t="s">
        <v>187</v>
      </c>
      <c r="F47" s="1160">
        <v>125000</v>
      </c>
      <c r="G47" s="1161">
        <v>315</v>
      </c>
      <c r="H47" s="1162">
        <v>0.78</v>
      </c>
    </row>
    <row r="48" spans="1:8">
      <c r="A48" s="1163"/>
      <c r="B48" s="1160" t="s">
        <v>1009</v>
      </c>
      <c r="C48" s="1160"/>
      <c r="D48" s="1160" t="s">
        <v>1010</v>
      </c>
      <c r="E48" s="1160" t="s">
        <v>808</v>
      </c>
      <c r="F48" s="1160">
        <v>75000</v>
      </c>
      <c r="G48" s="1161">
        <v>301.31</v>
      </c>
      <c r="H48" s="1162">
        <v>0.74</v>
      </c>
    </row>
    <row r="49" spans="1:8">
      <c r="A49" s="1163"/>
      <c r="B49" s="1160" t="s">
        <v>490</v>
      </c>
      <c r="C49" s="1160"/>
      <c r="D49" s="1160" t="s">
        <v>491</v>
      </c>
      <c r="E49" s="1160" t="s">
        <v>492</v>
      </c>
      <c r="F49" s="1160">
        <v>150000</v>
      </c>
      <c r="G49" s="1161">
        <v>240.6</v>
      </c>
      <c r="H49" s="1162">
        <v>0.59</v>
      </c>
    </row>
    <row r="50" spans="1:8">
      <c r="A50" s="1163"/>
      <c r="B50" s="1160" t="s">
        <v>1401</v>
      </c>
      <c r="C50" s="1160"/>
      <c r="D50" s="1160" t="s">
        <v>1402</v>
      </c>
      <c r="E50" s="1160" t="s">
        <v>187</v>
      </c>
      <c r="F50" s="1160">
        <v>13000</v>
      </c>
      <c r="G50" s="1161">
        <v>159.88999999999999</v>
      </c>
      <c r="H50" s="1162">
        <v>0.4</v>
      </c>
    </row>
    <row r="51" spans="1:8">
      <c r="A51" s="1163"/>
      <c r="B51" s="1160" t="s">
        <v>1039</v>
      </c>
      <c r="C51" s="1160"/>
      <c r="D51" s="1160" t="s">
        <v>1040</v>
      </c>
      <c r="E51" s="1160" t="s">
        <v>523</v>
      </c>
      <c r="F51" s="1160">
        <v>41407</v>
      </c>
      <c r="G51" s="1161">
        <v>46.25</v>
      </c>
      <c r="H51" s="1162">
        <v>0.11</v>
      </c>
    </row>
    <row r="52" spans="1:8" ht="13.5" thickBot="1">
      <c r="A52" s="1163"/>
      <c r="B52" s="1160"/>
      <c r="C52" s="1160"/>
      <c r="D52" s="1160"/>
      <c r="E52" s="1155" t="s">
        <v>536</v>
      </c>
      <c r="F52" s="1160"/>
      <c r="G52" s="1164">
        <v>37911.760000000002</v>
      </c>
      <c r="H52" s="1165">
        <v>93.72</v>
      </c>
    </row>
    <row r="53" spans="1:8" ht="13.5" thickTop="1">
      <c r="A53" s="1163"/>
      <c r="B53" s="1282" t="s">
        <v>1032</v>
      </c>
      <c r="C53" s="1280"/>
      <c r="D53" s="1160"/>
      <c r="E53" s="1160"/>
      <c r="F53" s="1160"/>
      <c r="G53" s="1161"/>
      <c r="H53" s="1162"/>
    </row>
    <row r="54" spans="1:8">
      <c r="A54" s="1163"/>
      <c r="B54" s="1281" t="s">
        <v>160</v>
      </c>
      <c r="C54" s="1280"/>
      <c r="D54" s="1160"/>
      <c r="E54" s="1160"/>
      <c r="F54" s="1160"/>
      <c r="G54" s="1161"/>
      <c r="H54" s="1162"/>
    </row>
    <row r="55" spans="1:8">
      <c r="A55" s="1163"/>
      <c r="B55" s="1160" t="s">
        <v>989</v>
      </c>
      <c r="C55" s="1160"/>
      <c r="D55" s="1160" t="s">
        <v>1033</v>
      </c>
      <c r="E55" s="1160" t="s">
        <v>808</v>
      </c>
      <c r="F55" s="1160">
        <v>12495000</v>
      </c>
      <c r="G55" s="1161">
        <v>87.47</v>
      </c>
      <c r="H55" s="1162">
        <v>0.22</v>
      </c>
    </row>
    <row r="56" spans="1:8" ht="13.5" thickBot="1">
      <c r="A56" s="1163"/>
      <c r="B56" s="1160"/>
      <c r="C56" s="1160"/>
      <c r="D56" s="1160"/>
      <c r="E56" s="1155" t="s">
        <v>536</v>
      </c>
      <c r="F56" s="1160"/>
      <c r="G56" s="1166">
        <v>87.47</v>
      </c>
      <c r="H56" s="1167">
        <v>0.22</v>
      </c>
    </row>
    <row r="57" spans="1:8" ht="13.5" thickTop="1">
      <c r="A57" s="1163"/>
      <c r="B57" s="1160"/>
      <c r="C57" s="1160"/>
      <c r="D57" s="1160"/>
      <c r="E57" s="1155"/>
      <c r="F57" s="1160"/>
      <c r="G57" s="1168"/>
      <c r="H57" s="1169"/>
    </row>
    <row r="58" spans="1:8">
      <c r="A58" s="1163"/>
      <c r="B58" s="1283" t="s">
        <v>1205</v>
      </c>
      <c r="C58" s="1284"/>
      <c r="D58" s="1160"/>
      <c r="E58" s="1160"/>
      <c r="F58" s="1160"/>
      <c r="G58" s="1161">
        <v>405.99</v>
      </c>
      <c r="H58" s="1162">
        <v>1</v>
      </c>
    </row>
    <row r="59" spans="1:8" ht="13.5" thickBot="1">
      <c r="A59" s="1163"/>
      <c r="B59" s="1160"/>
      <c r="C59" s="1160"/>
      <c r="D59" s="1160"/>
      <c r="E59" s="1155" t="s">
        <v>536</v>
      </c>
      <c r="F59" s="1160"/>
      <c r="G59" s="1166">
        <v>405.99</v>
      </c>
      <c r="H59" s="1167">
        <v>1</v>
      </c>
    </row>
    <row r="60" spans="1:8" ht="13.5" thickTop="1">
      <c r="A60" s="1163"/>
      <c r="B60" s="1160"/>
      <c r="C60" s="1160"/>
      <c r="D60" s="1160"/>
      <c r="E60" s="1160"/>
      <c r="F60" s="1160"/>
      <c r="G60" s="1161"/>
      <c r="H60" s="1162"/>
    </row>
    <row r="61" spans="1:8">
      <c r="A61" s="1163"/>
      <c r="B61" s="1285" t="s">
        <v>559</v>
      </c>
      <c r="C61" s="1284"/>
      <c r="D61" s="1160"/>
      <c r="E61" s="1160"/>
      <c r="F61" s="1160"/>
      <c r="G61" s="1161"/>
      <c r="H61" s="1162"/>
    </row>
    <row r="62" spans="1:8">
      <c r="A62" s="1163"/>
      <c r="B62" s="1282" t="s">
        <v>560</v>
      </c>
      <c r="C62" s="1280"/>
      <c r="D62" s="1160"/>
      <c r="E62" s="1155" t="s">
        <v>561</v>
      </c>
      <c r="F62" s="1160"/>
      <c r="G62" s="1161"/>
      <c r="H62" s="1162"/>
    </row>
    <row r="63" spans="1:8">
      <c r="A63" s="1163"/>
      <c r="B63" s="1160" t="s">
        <v>562</v>
      </c>
      <c r="C63" s="1160"/>
      <c r="D63" s="1160"/>
      <c r="E63" s="1160" t="s">
        <v>810</v>
      </c>
      <c r="F63" s="1160"/>
      <c r="G63" s="1161">
        <v>600</v>
      </c>
      <c r="H63" s="1162">
        <v>1.48</v>
      </c>
    </row>
    <row r="64" spans="1:8" ht="13.5" thickBot="1">
      <c r="A64" s="1163"/>
      <c r="B64" s="1160"/>
      <c r="C64" s="1160"/>
      <c r="D64" s="1160"/>
      <c r="E64" s="1155" t="s">
        <v>536</v>
      </c>
      <c r="F64" s="1160"/>
      <c r="G64" s="1164">
        <v>600</v>
      </c>
      <c r="H64" s="1165">
        <v>1.48</v>
      </c>
    </row>
    <row r="65" spans="1:8" ht="13.5" thickTop="1">
      <c r="A65" s="1163"/>
      <c r="B65" s="1160" t="s">
        <v>721</v>
      </c>
      <c r="C65" s="1160"/>
      <c r="D65" s="1160"/>
      <c r="E65" s="1160" t="s">
        <v>161</v>
      </c>
      <c r="F65" s="1160"/>
      <c r="G65" s="1161">
        <v>758.76</v>
      </c>
      <c r="H65" s="1162">
        <v>1.88</v>
      </c>
    </row>
    <row r="66" spans="1:8" ht="13.5" thickBot="1">
      <c r="A66" s="1163"/>
      <c r="B66" s="1160"/>
      <c r="C66" s="1160"/>
      <c r="D66" s="1160"/>
      <c r="E66" s="1155" t="s">
        <v>536</v>
      </c>
      <c r="F66" s="1160"/>
      <c r="G66" s="1164">
        <v>1358.76</v>
      </c>
      <c r="H66" s="1165">
        <v>3.36</v>
      </c>
    </row>
    <row r="67" spans="1:8" ht="13.5" thickTop="1">
      <c r="A67" s="1163"/>
      <c r="B67" s="1160"/>
      <c r="C67" s="1160"/>
      <c r="D67" s="1160"/>
      <c r="E67" s="1160"/>
      <c r="F67" s="1160"/>
      <c r="G67" s="1161"/>
      <c r="H67" s="1162"/>
    </row>
    <row r="68" spans="1:8">
      <c r="A68" s="1170" t="s">
        <v>565</v>
      </c>
      <c r="B68" s="1160"/>
      <c r="C68" s="1160"/>
      <c r="D68" s="1160"/>
      <c r="E68" s="1160"/>
      <c r="F68" s="1160"/>
      <c r="G68" s="1171">
        <v>691.92</v>
      </c>
      <c r="H68" s="1172">
        <v>1.7</v>
      </c>
    </row>
    <row r="69" spans="1:8">
      <c r="A69" s="1163"/>
      <c r="B69" s="1160"/>
      <c r="C69" s="1160"/>
      <c r="D69" s="1160"/>
      <c r="E69" s="1160"/>
      <c r="F69" s="1160"/>
      <c r="G69" s="1161"/>
      <c r="H69" s="1162"/>
    </row>
    <row r="70" spans="1:8" ht="13.5" thickBot="1">
      <c r="A70" s="1163"/>
      <c r="B70" s="1160"/>
      <c r="C70" s="1160"/>
      <c r="D70" s="1160"/>
      <c r="E70" s="1155" t="s">
        <v>566</v>
      </c>
      <c r="F70" s="1160"/>
      <c r="G70" s="1164">
        <v>40455.9</v>
      </c>
      <c r="H70" s="1165">
        <v>100</v>
      </c>
    </row>
    <row r="71" spans="1:8" ht="13.5" thickTop="1">
      <c r="A71" s="1163"/>
      <c r="B71" s="1160"/>
      <c r="C71" s="1160"/>
      <c r="D71" s="1160"/>
      <c r="E71" s="1160"/>
      <c r="F71" s="1160"/>
      <c r="G71" s="1161"/>
      <c r="H71" s="1162"/>
    </row>
    <row r="72" spans="1:8">
      <c r="A72" s="1173" t="s">
        <v>567</v>
      </c>
      <c r="B72" s="1160"/>
      <c r="C72" s="1160"/>
      <c r="D72" s="1160"/>
      <c r="E72" s="1160"/>
      <c r="F72" s="1160"/>
      <c r="G72" s="1161"/>
      <c r="H72" s="1162"/>
    </row>
    <row r="73" spans="1:8">
      <c r="A73" s="1163">
        <v>1</v>
      </c>
      <c r="B73" s="1160" t="s">
        <v>568</v>
      </c>
      <c r="C73" s="1160"/>
      <c r="D73" s="1160"/>
      <c r="E73" s="1160"/>
      <c r="F73" s="1160"/>
      <c r="G73" s="1161"/>
      <c r="H73" s="1162"/>
    </row>
    <row r="74" spans="1:8">
      <c r="A74" s="1163"/>
      <c r="B74" s="1160"/>
      <c r="C74" s="1160"/>
      <c r="D74" s="1160"/>
      <c r="E74" s="1160"/>
      <c r="F74" s="1160"/>
      <c r="G74" s="1161"/>
      <c r="H74" s="1162"/>
    </row>
    <row r="75" spans="1:8">
      <c r="A75" s="1163">
        <v>2</v>
      </c>
      <c r="B75" s="1160" t="s">
        <v>477</v>
      </c>
      <c r="C75" s="1160"/>
      <c r="D75" s="1160"/>
      <c r="E75" s="1160"/>
      <c r="F75" s="1160"/>
      <c r="G75" s="1161"/>
      <c r="H75" s="1162"/>
    </row>
    <row r="76" spans="1:8">
      <c r="A76" s="1163"/>
      <c r="B76" s="1160"/>
      <c r="C76" s="1160"/>
      <c r="D76" s="1160"/>
      <c r="E76" s="1160"/>
      <c r="F76" s="1160"/>
      <c r="G76" s="1161"/>
      <c r="H76" s="1162"/>
    </row>
    <row r="77" spans="1:8">
      <c r="A77" s="1163">
        <v>3</v>
      </c>
      <c r="B77" s="1160" t="s">
        <v>1403</v>
      </c>
      <c r="C77" s="1160"/>
      <c r="D77" s="1160"/>
      <c r="E77" s="1160"/>
      <c r="F77" s="1160"/>
      <c r="G77" s="1161"/>
      <c r="H77" s="1162"/>
    </row>
    <row r="78" spans="1:8">
      <c r="A78" s="1163"/>
      <c r="B78" s="1160"/>
      <c r="C78" s="1160"/>
      <c r="D78" s="1160"/>
      <c r="E78" s="1160"/>
      <c r="F78" s="1160"/>
      <c r="G78" s="1161"/>
      <c r="H78" s="1162"/>
    </row>
    <row r="79" spans="1:8">
      <c r="A79" s="1163">
        <v>4</v>
      </c>
      <c r="B79" s="1160" t="s">
        <v>812</v>
      </c>
      <c r="C79" s="1155"/>
      <c r="D79" s="1155"/>
      <c r="E79" s="1155"/>
      <c r="F79" s="1155"/>
      <c r="G79" s="1171"/>
      <c r="H79" s="1162"/>
    </row>
    <row r="80" spans="1:8">
      <c r="A80" s="1163"/>
      <c r="B80" s="1155"/>
      <c r="C80" s="1155"/>
      <c r="D80" s="1155"/>
      <c r="E80" s="1155"/>
      <c r="F80" s="1155"/>
      <c r="G80" s="1171"/>
      <c r="H80" s="1162"/>
    </row>
    <row r="81" spans="1:8">
      <c r="A81" s="1163"/>
      <c r="B81" s="1155" t="s">
        <v>813</v>
      </c>
      <c r="C81" s="1155" t="s">
        <v>814</v>
      </c>
      <c r="D81" s="1155" t="s">
        <v>815</v>
      </c>
      <c r="E81" s="1155" t="s">
        <v>816</v>
      </c>
      <c r="F81" s="1155" t="s">
        <v>817</v>
      </c>
      <c r="G81" s="1171"/>
      <c r="H81" s="1162"/>
    </row>
    <row r="82" spans="1:8">
      <c r="A82" s="1163"/>
      <c r="B82" s="1160" t="s">
        <v>1404</v>
      </c>
      <c r="C82" s="1160" t="s">
        <v>818</v>
      </c>
      <c r="D82" s="1160">
        <v>304.1438</v>
      </c>
      <c r="E82" s="1160">
        <v>312.3</v>
      </c>
      <c r="F82" s="1160">
        <v>63.797499999999999</v>
      </c>
      <c r="G82" s="1161"/>
      <c r="H82" s="1162"/>
    </row>
    <row r="83" spans="1:8">
      <c r="A83" s="1163"/>
      <c r="B83" s="1160"/>
      <c r="C83" s="1160"/>
      <c r="D83" s="1160"/>
      <c r="E83" s="1160"/>
      <c r="F83" s="1160"/>
      <c r="G83" s="1161"/>
      <c r="H83" s="1162"/>
    </row>
    <row r="84" spans="1:8">
      <c r="A84" s="1163"/>
      <c r="B84" s="1276" t="s">
        <v>819</v>
      </c>
      <c r="C84" s="1276"/>
      <c r="D84" s="502">
        <v>1.0035371849347066E-2</v>
      </c>
      <c r="E84" s="1160"/>
      <c r="F84" s="1160"/>
      <c r="G84" s="1161"/>
      <c r="H84" s="1162"/>
    </row>
    <row r="85" spans="1:8">
      <c r="A85" s="1163"/>
      <c r="B85" s="1160"/>
      <c r="C85" s="1160"/>
      <c r="D85" s="1160"/>
      <c r="E85" s="1160"/>
      <c r="F85" s="1160"/>
      <c r="G85" s="1161"/>
      <c r="H85" s="1162"/>
    </row>
    <row r="86" spans="1:8">
      <c r="A86" s="1163">
        <v>5</v>
      </c>
      <c r="B86" s="26" t="s">
        <v>479</v>
      </c>
      <c r="C86" s="26"/>
      <c r="D86" s="26"/>
      <c r="E86" s="26"/>
      <c r="F86" s="1160"/>
      <c r="G86" s="1161"/>
      <c r="H86" s="1162"/>
    </row>
    <row r="87" spans="1:8">
      <c r="A87" s="1163"/>
      <c r="B87" s="26" t="s">
        <v>573</v>
      </c>
      <c r="C87" s="26"/>
      <c r="D87" s="26">
        <v>648</v>
      </c>
      <c r="E87" s="26"/>
      <c r="F87" s="1160"/>
      <c r="G87" s="1161"/>
      <c r="H87" s="1162"/>
    </row>
    <row r="88" spans="1:8">
      <c r="A88" s="1163"/>
      <c r="B88" s="26" t="s">
        <v>574</v>
      </c>
      <c r="C88" s="26"/>
      <c r="D88" s="26">
        <v>648</v>
      </c>
      <c r="E88" s="26"/>
      <c r="F88" s="1160"/>
      <c r="G88" s="1161"/>
      <c r="H88" s="1162"/>
    </row>
    <row r="89" spans="1:8">
      <c r="A89" s="1163"/>
      <c r="B89" s="26" t="s">
        <v>575</v>
      </c>
      <c r="C89" s="26"/>
      <c r="D89" s="26">
        <v>2497.11</v>
      </c>
      <c r="E89" s="26" t="s">
        <v>576</v>
      </c>
      <c r="F89" s="1160"/>
      <c r="G89" s="1161"/>
      <c r="H89" s="1162"/>
    </row>
    <row r="90" spans="1:8">
      <c r="A90" s="1163"/>
      <c r="B90" s="26" t="s">
        <v>577</v>
      </c>
      <c r="C90" s="26"/>
      <c r="D90" s="26">
        <v>2481.65</v>
      </c>
      <c r="E90" s="26" t="s">
        <v>576</v>
      </c>
      <c r="F90" s="1160"/>
      <c r="G90" s="1161"/>
      <c r="H90" s="1162"/>
    </row>
    <row r="91" spans="1:8">
      <c r="A91" s="1163"/>
      <c r="B91" s="26" t="s">
        <v>578</v>
      </c>
      <c r="C91" s="26"/>
      <c r="D91" s="684">
        <v>-15.45</v>
      </c>
      <c r="E91" s="26" t="s">
        <v>576</v>
      </c>
      <c r="F91" s="1160"/>
      <c r="G91" s="1161"/>
      <c r="H91" s="1162"/>
    </row>
    <row r="92" spans="1:8">
      <c r="A92" s="1163"/>
      <c r="B92" s="1263"/>
      <c r="C92" s="1263"/>
      <c r="D92" s="1263"/>
      <c r="E92" s="1263"/>
      <c r="F92" s="1160"/>
      <c r="G92" s="1161"/>
      <c r="H92" s="1162"/>
    </row>
    <row r="93" spans="1:8">
      <c r="A93" s="1163">
        <v>6</v>
      </c>
      <c r="B93" s="26" t="s">
        <v>478</v>
      </c>
      <c r="C93" s="26"/>
      <c r="D93" s="26"/>
      <c r="E93" s="1263"/>
      <c r="F93" s="1160"/>
      <c r="G93" s="1161"/>
      <c r="H93" s="1162"/>
    </row>
    <row r="94" spans="1:8">
      <c r="A94" s="1163"/>
      <c r="B94" s="26" t="s">
        <v>573</v>
      </c>
      <c r="C94" s="26"/>
      <c r="D94" s="26">
        <v>260</v>
      </c>
      <c r="E94" s="1263"/>
      <c r="F94" s="1160"/>
      <c r="G94" s="1161"/>
      <c r="H94" s="1162"/>
    </row>
    <row r="95" spans="1:8">
      <c r="A95" s="1163"/>
      <c r="B95" s="26" t="s">
        <v>574</v>
      </c>
      <c r="C95" s="26"/>
      <c r="D95" s="26">
        <v>260</v>
      </c>
      <c r="E95" s="1263"/>
      <c r="F95" s="1160"/>
      <c r="G95" s="1161"/>
      <c r="H95" s="1162"/>
    </row>
    <row r="96" spans="1:8">
      <c r="A96" s="1163"/>
      <c r="B96" s="26" t="s">
        <v>575</v>
      </c>
      <c r="C96" s="26"/>
      <c r="D96" s="26">
        <v>940.49</v>
      </c>
      <c r="E96" s="26" t="s">
        <v>576</v>
      </c>
      <c r="F96" s="1160"/>
      <c r="G96" s="1161"/>
      <c r="H96" s="1162"/>
    </row>
    <row r="97" spans="1:8">
      <c r="A97" s="1163"/>
      <c r="B97" s="26" t="s">
        <v>577</v>
      </c>
      <c r="C97" s="26"/>
      <c r="D97" s="26">
        <v>994.43</v>
      </c>
      <c r="E97" s="26" t="s">
        <v>576</v>
      </c>
      <c r="F97" s="1160"/>
      <c r="G97" s="1161"/>
      <c r="H97" s="1162"/>
    </row>
    <row r="98" spans="1:8">
      <c r="A98" s="1163"/>
      <c r="B98" s="26" t="s">
        <v>578</v>
      </c>
      <c r="C98" s="26"/>
      <c r="D98" s="26">
        <v>53.94</v>
      </c>
      <c r="E98" s="26" t="s">
        <v>576</v>
      </c>
      <c r="F98" s="1160"/>
      <c r="G98" s="1161"/>
      <c r="H98" s="1162"/>
    </row>
    <row r="99" spans="1:8">
      <c r="A99" s="1163"/>
      <c r="B99" s="1263"/>
      <c r="C99" s="1263"/>
      <c r="D99" s="1263"/>
      <c r="E99" s="1263"/>
      <c r="F99" s="1160"/>
      <c r="G99" s="1161"/>
      <c r="H99" s="1162"/>
    </row>
    <row r="100" spans="1:8">
      <c r="A100" s="1163">
        <v>7</v>
      </c>
      <c r="B100" s="26" t="s">
        <v>482</v>
      </c>
      <c r="C100" s="1263"/>
      <c r="D100" s="1263"/>
      <c r="E100" s="1263"/>
      <c r="F100" s="1160"/>
      <c r="G100" s="1161"/>
      <c r="H100" s="1162"/>
    </row>
    <row r="101" spans="1:8">
      <c r="A101" s="1163"/>
      <c r="B101" s="684" t="s">
        <v>1214</v>
      </c>
      <c r="C101" s="684"/>
      <c r="D101" s="684">
        <v>200</v>
      </c>
      <c r="E101" s="684"/>
      <c r="F101" s="1160"/>
      <c r="G101" s="1161"/>
      <c r="H101" s="1162"/>
    </row>
    <row r="102" spans="1:8">
      <c r="A102" s="1163"/>
      <c r="B102" s="684" t="s">
        <v>1215</v>
      </c>
      <c r="C102" s="684"/>
      <c r="D102" s="684">
        <v>3250</v>
      </c>
      <c r="E102" s="684" t="s">
        <v>576</v>
      </c>
      <c r="F102" s="1160"/>
      <c r="G102" s="1161"/>
      <c r="H102" s="1162"/>
    </row>
    <row r="103" spans="1:8">
      <c r="A103" s="1163"/>
      <c r="B103" s="684" t="s">
        <v>1216</v>
      </c>
      <c r="C103" s="684"/>
      <c r="D103" s="684">
        <v>-17.12</v>
      </c>
      <c r="E103" s="684" t="s">
        <v>576</v>
      </c>
      <c r="F103" s="1160"/>
      <c r="G103" s="1161"/>
      <c r="H103" s="1162"/>
    </row>
    <row r="104" spans="1:8">
      <c r="A104" s="1174"/>
      <c r="B104" s="1175"/>
      <c r="C104" s="1175"/>
      <c r="D104" s="1175"/>
      <c r="E104" s="1175"/>
      <c r="F104" s="1175"/>
      <c r="G104" s="1176"/>
      <c r="H104" s="1177"/>
    </row>
  </sheetData>
  <mergeCells count="9">
    <mergeCell ref="B84:C84"/>
    <mergeCell ref="A2:C2"/>
    <mergeCell ref="A3:C3"/>
    <mergeCell ref="B4:C4"/>
    <mergeCell ref="B53:C53"/>
    <mergeCell ref="B54:C54"/>
    <mergeCell ref="B58:C58"/>
    <mergeCell ref="B61:C61"/>
    <mergeCell ref="B62:C62"/>
  </mergeCells>
  <phoneticPr fontId="4" type="noConversion"/>
  <pageMargins left="0.75" right="0.75" top="1" bottom="1" header="0.5" footer="0.5"/>
  <pageSetup paperSize="9" scale="51" orientation="portrait" verticalDpi="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dimension ref="A1:H25"/>
  <sheetViews>
    <sheetView zoomScaleNormal="100" workbookViewId="0">
      <selection activeCell="A21" sqref="A21:C21"/>
    </sheetView>
  </sheetViews>
  <sheetFormatPr defaultRowHeight="9"/>
  <cols>
    <col min="1" max="1" width="2.7109375" style="1097" customWidth="1"/>
    <col min="2" max="2" width="4.7109375" style="1097" customWidth="1"/>
    <col min="3" max="3" width="40.7109375" style="1097" customWidth="1"/>
    <col min="4" max="4" width="10.140625" style="1097" bestFit="1" customWidth="1"/>
    <col min="5" max="5" width="9.140625" style="1097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>
      <c r="A1" s="1092"/>
      <c r="B1" s="1093"/>
      <c r="C1" s="1094" t="s">
        <v>1399</v>
      </c>
      <c r="D1" s="1093"/>
      <c r="E1" s="1093"/>
      <c r="F1" s="1093"/>
      <c r="G1" s="1095"/>
      <c r="H1" s="1096"/>
    </row>
    <row r="2" spans="1:8" ht="37.5">
      <c r="A2" s="1266" t="s">
        <v>153</v>
      </c>
      <c r="B2" s="1267"/>
      <c r="C2" s="1267"/>
      <c r="D2" s="1098" t="s">
        <v>154</v>
      </c>
      <c r="E2" s="1099" t="s">
        <v>580</v>
      </c>
      <c r="F2" s="1099" t="s">
        <v>156</v>
      </c>
      <c r="G2" s="1100" t="s">
        <v>157</v>
      </c>
      <c r="H2" s="1101" t="s">
        <v>158</v>
      </c>
    </row>
    <row r="3" spans="1:8" ht="15">
      <c r="A3" s="1268" t="s">
        <v>682</v>
      </c>
      <c r="B3" s="1265"/>
      <c r="C3" s="1265"/>
      <c r="D3" s="1102"/>
      <c r="E3" s="1102"/>
      <c r="F3" s="1102"/>
      <c r="G3" s="1103"/>
      <c r="H3" s="1104"/>
    </row>
    <row r="4" spans="1:8" ht="15">
      <c r="A4" s="1105"/>
      <c r="B4" s="1264" t="s">
        <v>683</v>
      </c>
      <c r="C4" s="1265"/>
      <c r="D4" s="1102"/>
      <c r="E4" s="1102"/>
      <c r="F4" s="1102"/>
      <c r="G4" s="1103"/>
      <c r="H4" s="1104"/>
    </row>
    <row r="5" spans="1:8">
      <c r="A5" s="1105"/>
      <c r="B5" s="1106" t="s">
        <v>684</v>
      </c>
      <c r="C5" s="1102" t="s">
        <v>779</v>
      </c>
      <c r="D5" s="1102" t="s">
        <v>1374</v>
      </c>
      <c r="E5" s="1102" t="s">
        <v>687</v>
      </c>
      <c r="F5" s="1102">
        <v>14000</v>
      </c>
      <c r="G5" s="1103">
        <v>13996.4</v>
      </c>
      <c r="H5" s="1104">
        <v>29.98</v>
      </c>
    </row>
    <row r="6" spans="1:8">
      <c r="A6" s="1105"/>
      <c r="B6" s="1106" t="s">
        <v>684</v>
      </c>
      <c r="C6" s="1102" t="s">
        <v>762</v>
      </c>
      <c r="D6" s="1102" t="s">
        <v>1375</v>
      </c>
      <c r="E6" s="1102" t="s">
        <v>687</v>
      </c>
      <c r="F6" s="1102">
        <v>14000</v>
      </c>
      <c r="G6" s="1103">
        <v>13996.37</v>
      </c>
      <c r="H6" s="1104">
        <v>29.98</v>
      </c>
    </row>
    <row r="7" spans="1:8">
      <c r="A7" s="1105"/>
      <c r="B7" s="1106" t="s">
        <v>684</v>
      </c>
      <c r="C7" s="1102" t="s">
        <v>493</v>
      </c>
      <c r="D7" s="1102" t="s">
        <v>1376</v>
      </c>
      <c r="E7" s="1102" t="s">
        <v>687</v>
      </c>
      <c r="F7" s="1102">
        <v>14000</v>
      </c>
      <c r="G7" s="1103">
        <v>13996.37</v>
      </c>
      <c r="H7" s="1104">
        <v>29.98</v>
      </c>
    </row>
    <row r="8" spans="1:8">
      <c r="A8" s="1105"/>
      <c r="B8" s="1106" t="s">
        <v>684</v>
      </c>
      <c r="C8" s="1102" t="s">
        <v>165</v>
      </c>
      <c r="D8" s="1102" t="s">
        <v>1377</v>
      </c>
      <c r="E8" s="1102" t="s">
        <v>698</v>
      </c>
      <c r="F8" s="1102">
        <v>4500</v>
      </c>
      <c r="G8" s="1103">
        <v>4498.83</v>
      </c>
      <c r="H8" s="1104">
        <v>9.64</v>
      </c>
    </row>
    <row r="9" spans="1:8" ht="9.75" thickBot="1">
      <c r="A9" s="1105"/>
      <c r="B9" s="1102"/>
      <c r="C9" s="1102"/>
      <c r="D9" s="1102"/>
      <c r="E9" s="1109" t="s">
        <v>536</v>
      </c>
      <c r="F9" s="1102"/>
      <c r="G9" s="1110">
        <v>46487.97</v>
      </c>
      <c r="H9" s="1111">
        <v>99.58</v>
      </c>
    </row>
    <row r="10" spans="1:8" ht="9.75" thickTop="1">
      <c r="A10" s="1105"/>
      <c r="B10" s="1102"/>
      <c r="C10" s="1102"/>
      <c r="D10" s="1102"/>
      <c r="E10" s="1102"/>
      <c r="F10" s="1102"/>
      <c r="G10" s="1103"/>
      <c r="H10" s="1104"/>
    </row>
    <row r="11" spans="1:8">
      <c r="A11" s="1105"/>
      <c r="B11" s="1106" t="s">
        <v>161</v>
      </c>
      <c r="C11" s="1102" t="s">
        <v>721</v>
      </c>
      <c r="D11" s="1102"/>
      <c r="E11" s="1102" t="s">
        <v>161</v>
      </c>
      <c r="F11" s="1102"/>
      <c r="G11" s="1103">
        <v>199.93</v>
      </c>
      <c r="H11" s="1104">
        <v>0.43</v>
      </c>
    </row>
    <row r="12" spans="1:8" ht="9.75" thickBot="1">
      <c r="A12" s="1105"/>
      <c r="B12" s="1102"/>
      <c r="C12" s="1102"/>
      <c r="D12" s="1102"/>
      <c r="E12" s="1109" t="s">
        <v>536</v>
      </c>
      <c r="F12" s="1102"/>
      <c r="G12" s="1110">
        <v>199.93</v>
      </c>
      <c r="H12" s="1111">
        <v>0.43</v>
      </c>
    </row>
    <row r="13" spans="1:8" ht="9.75" thickTop="1">
      <c r="A13" s="1105"/>
      <c r="B13" s="1102"/>
      <c r="C13" s="1102"/>
      <c r="D13" s="1102"/>
      <c r="E13" s="1102"/>
      <c r="F13" s="1102"/>
      <c r="G13" s="1103"/>
      <c r="H13" s="1104"/>
    </row>
    <row r="14" spans="1:8">
      <c r="A14" s="1112" t="s">
        <v>565</v>
      </c>
      <c r="B14" s="1102"/>
      <c r="C14" s="1102"/>
      <c r="D14" s="1102"/>
      <c r="E14" s="1102"/>
      <c r="F14" s="1102"/>
      <c r="G14" s="1225">
        <v>-8.41</v>
      </c>
      <c r="H14" s="1247">
        <v>-0.01</v>
      </c>
    </row>
    <row r="15" spans="1:8">
      <c r="A15" s="1105"/>
      <c r="B15" s="1102"/>
      <c r="C15" s="1102"/>
      <c r="D15" s="1102"/>
      <c r="E15" s="1102"/>
      <c r="F15" s="1102"/>
      <c r="G15" s="1103"/>
      <c r="H15" s="1104"/>
    </row>
    <row r="16" spans="1:8" ht="9.75" thickBot="1">
      <c r="A16" s="1105"/>
      <c r="B16" s="1102"/>
      <c r="C16" s="1102"/>
      <c r="D16" s="1102"/>
      <c r="E16" s="1109" t="s">
        <v>566</v>
      </c>
      <c r="F16" s="1102"/>
      <c r="G16" s="1110">
        <v>46679.49</v>
      </c>
      <c r="H16" s="1111">
        <v>100</v>
      </c>
    </row>
    <row r="17" spans="1:8" ht="9.75" thickTop="1">
      <c r="A17" s="1105"/>
      <c r="B17" s="1102"/>
      <c r="C17" s="1102"/>
      <c r="D17" s="1102"/>
      <c r="E17" s="1102"/>
      <c r="F17" s="1102"/>
      <c r="G17" s="1103"/>
      <c r="H17" s="1104"/>
    </row>
    <row r="18" spans="1:8">
      <c r="A18" s="1115" t="s">
        <v>567</v>
      </c>
      <c r="B18" s="1102"/>
      <c r="C18" s="1102"/>
      <c r="D18" s="1102"/>
      <c r="E18" s="1102"/>
      <c r="F18" s="1102"/>
      <c r="G18" s="1103"/>
      <c r="H18" s="1104"/>
    </row>
    <row r="19" spans="1:8">
      <c r="A19" s="1105">
        <v>1</v>
      </c>
      <c r="B19" s="1102" t="s">
        <v>1218</v>
      </c>
      <c r="C19" s="1102"/>
      <c r="D19" s="1102"/>
      <c r="E19" s="1102"/>
      <c r="F19" s="1102"/>
      <c r="G19" s="1103"/>
      <c r="H19" s="1104"/>
    </row>
    <row r="20" spans="1:8">
      <c r="A20" s="1105"/>
      <c r="B20" s="1102"/>
      <c r="C20" s="1102"/>
      <c r="D20" s="1102"/>
      <c r="E20" s="1102"/>
      <c r="F20" s="1102"/>
      <c r="G20" s="1103"/>
      <c r="H20" s="1104"/>
    </row>
    <row r="21" spans="1:8">
      <c r="A21" s="852">
        <v>2</v>
      </c>
      <c r="B21" s="852" t="s">
        <v>477</v>
      </c>
      <c r="C21" s="852"/>
      <c r="D21" s="1102"/>
      <c r="E21" s="1102"/>
      <c r="F21" s="1102"/>
      <c r="G21" s="1103"/>
      <c r="H21" s="1104"/>
    </row>
    <row r="22" spans="1:8">
      <c r="A22" s="1105"/>
      <c r="B22" s="1102"/>
      <c r="C22" s="1102"/>
      <c r="D22" s="1102"/>
      <c r="E22" s="1102"/>
      <c r="F22" s="1102"/>
      <c r="G22" s="1103"/>
      <c r="H22" s="1104"/>
    </row>
    <row r="23" spans="1:8">
      <c r="A23" s="1105">
        <v>3</v>
      </c>
      <c r="B23" s="1102" t="s">
        <v>570</v>
      </c>
      <c r="C23" s="1102"/>
      <c r="D23" s="1102"/>
      <c r="E23" s="1102"/>
      <c r="F23" s="1102"/>
      <c r="G23" s="1103"/>
      <c r="H23" s="1104"/>
    </row>
    <row r="24" spans="1:8">
      <c r="A24" s="1105"/>
      <c r="B24" s="1102" t="s">
        <v>722</v>
      </c>
      <c r="C24" s="1102"/>
      <c r="D24" s="1102"/>
      <c r="E24" s="1102"/>
      <c r="F24" s="1102"/>
      <c r="G24" s="1103"/>
      <c r="H24" s="1104"/>
    </row>
    <row r="25" spans="1:8">
      <c r="A25" s="1116"/>
      <c r="B25" s="1117" t="s">
        <v>572</v>
      </c>
      <c r="C25" s="1117"/>
      <c r="D25" s="1117"/>
      <c r="E25" s="1117"/>
      <c r="F25" s="1117"/>
      <c r="G25" s="1118"/>
      <c r="H25" s="1119"/>
    </row>
  </sheetData>
  <mergeCells count="3">
    <mergeCell ref="A2:C2"/>
    <mergeCell ref="A3:C3"/>
    <mergeCell ref="B4:C4"/>
  </mergeCells>
  <phoneticPr fontId="0" type="noConversion"/>
  <pageMargins left="0.7" right="0.7" top="0.75" bottom="0.75" header="0.3" footer="0.3"/>
  <pageSetup paperSize="9" scale="93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8"/>
  <sheetViews>
    <sheetView topLeftCell="A3" zoomScaleNormal="100" workbookViewId="0">
      <selection activeCell="A34" sqref="A34:D34"/>
    </sheetView>
  </sheetViews>
  <sheetFormatPr defaultRowHeight="9"/>
  <cols>
    <col min="1" max="1" width="2.7109375" style="1097" customWidth="1"/>
    <col min="2" max="2" width="4.7109375" style="1097" customWidth="1"/>
    <col min="3" max="3" width="40.7109375" style="1097" customWidth="1"/>
    <col min="4" max="4" width="10.140625" style="1097" bestFit="1" customWidth="1"/>
    <col min="5" max="5" width="9.140625" style="1097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>
      <c r="A1" s="1209"/>
      <c r="B1" s="1210"/>
      <c r="C1" s="1211" t="s">
        <v>1635</v>
      </c>
      <c r="D1" s="1210"/>
      <c r="E1" s="1210"/>
      <c r="F1" s="1210"/>
      <c r="G1" s="1212"/>
      <c r="H1" s="1213"/>
    </row>
    <row r="2" spans="1:8" ht="37.5">
      <c r="A2" s="1266" t="s">
        <v>153</v>
      </c>
      <c r="B2" s="1267"/>
      <c r="C2" s="1267"/>
      <c r="D2" s="1098" t="s">
        <v>154</v>
      </c>
      <c r="E2" s="1099" t="s">
        <v>580</v>
      </c>
      <c r="F2" s="1099" t="s">
        <v>156</v>
      </c>
      <c r="G2" s="1100" t="s">
        <v>157</v>
      </c>
      <c r="H2" s="1214" t="s">
        <v>158</v>
      </c>
    </row>
    <row r="3" spans="1:8" ht="15">
      <c r="A3" s="1268" t="s">
        <v>537</v>
      </c>
      <c r="B3" s="1265"/>
      <c r="C3" s="1265"/>
      <c r="D3" s="1102"/>
      <c r="E3" s="1102"/>
      <c r="F3" s="1102"/>
      <c r="G3" s="1103"/>
      <c r="H3" s="1215"/>
    </row>
    <row r="4" spans="1:8" ht="15">
      <c r="A4" s="1216"/>
      <c r="B4" s="1264" t="s">
        <v>538</v>
      </c>
      <c r="C4" s="1265"/>
      <c r="D4" s="1102"/>
      <c r="E4" s="1102"/>
      <c r="F4" s="1102"/>
      <c r="G4" s="1103"/>
      <c r="H4" s="1215"/>
    </row>
    <row r="5" spans="1:8" ht="15">
      <c r="A5" s="1216"/>
      <c r="B5" s="1269" t="s">
        <v>160</v>
      </c>
      <c r="C5" s="1265"/>
      <c r="D5" s="1102"/>
      <c r="E5" s="1102"/>
      <c r="F5" s="1102"/>
      <c r="G5" s="1103"/>
      <c r="H5" s="1215"/>
    </row>
    <row r="6" spans="1:8">
      <c r="A6" s="1216"/>
      <c r="B6" s="1108">
        <v>9.64E-2</v>
      </c>
      <c r="C6" s="1102" t="s">
        <v>616</v>
      </c>
      <c r="D6" s="1102" t="s">
        <v>651</v>
      </c>
      <c r="E6" s="1102" t="s">
        <v>554</v>
      </c>
      <c r="F6" s="1102">
        <v>200</v>
      </c>
      <c r="G6" s="1103">
        <v>2009.94</v>
      </c>
      <c r="H6" s="1215">
        <v>14.360000000000001</v>
      </c>
    </row>
    <row r="7" spans="1:8">
      <c r="A7" s="1216"/>
      <c r="B7" s="1108">
        <v>9.5200000000000007E-2</v>
      </c>
      <c r="C7" s="1102" t="s">
        <v>642</v>
      </c>
      <c r="D7" s="1102" t="s">
        <v>1636</v>
      </c>
      <c r="E7" s="1102" t="s">
        <v>554</v>
      </c>
      <c r="F7" s="1102">
        <v>200</v>
      </c>
      <c r="G7" s="1103">
        <v>2006.38</v>
      </c>
      <c r="H7" s="1215">
        <v>14.330000000000002</v>
      </c>
    </row>
    <row r="8" spans="1:8">
      <c r="A8" s="1216"/>
      <c r="B8" s="1108">
        <v>9.7500000000000003E-2</v>
      </c>
      <c r="C8" s="1102" t="s">
        <v>185</v>
      </c>
      <c r="D8" s="1102" t="s">
        <v>1637</v>
      </c>
      <c r="E8" s="1102" t="s">
        <v>554</v>
      </c>
      <c r="F8" s="1102">
        <v>200</v>
      </c>
      <c r="G8" s="1103">
        <v>2004.9</v>
      </c>
      <c r="H8" s="1215">
        <v>14.32</v>
      </c>
    </row>
    <row r="9" spans="1:8">
      <c r="A9" s="1216"/>
      <c r="B9" s="1108">
        <v>9.69E-2</v>
      </c>
      <c r="C9" s="1102" t="s">
        <v>592</v>
      </c>
      <c r="D9" s="1102" t="s">
        <v>593</v>
      </c>
      <c r="E9" s="1102" t="s">
        <v>554</v>
      </c>
      <c r="F9" s="1102">
        <v>200</v>
      </c>
      <c r="G9" s="1103">
        <v>2000.85</v>
      </c>
      <c r="H9" s="1215">
        <v>14.29</v>
      </c>
    </row>
    <row r="10" spans="1:8">
      <c r="A10" s="1216"/>
      <c r="B10" s="1108">
        <v>9.2299999999999993E-2</v>
      </c>
      <c r="C10" s="1102" t="s">
        <v>738</v>
      </c>
      <c r="D10" s="1102" t="s">
        <v>1206</v>
      </c>
      <c r="E10" s="1102" t="s">
        <v>599</v>
      </c>
      <c r="F10" s="1102">
        <v>100</v>
      </c>
      <c r="G10" s="1103">
        <v>993.82</v>
      </c>
      <c r="H10" s="1215">
        <v>7.1</v>
      </c>
    </row>
    <row r="11" spans="1:8">
      <c r="A11" s="1216"/>
      <c r="B11" s="1108">
        <v>8.8499999999999995E-2</v>
      </c>
      <c r="C11" s="1102" t="s">
        <v>1203</v>
      </c>
      <c r="D11" s="1102" t="s">
        <v>1638</v>
      </c>
      <c r="E11" s="1102" t="s">
        <v>554</v>
      </c>
      <c r="F11" s="1102">
        <v>80</v>
      </c>
      <c r="G11" s="1103">
        <v>989.43</v>
      </c>
      <c r="H11" s="1215">
        <v>7.07</v>
      </c>
    </row>
    <row r="12" spans="1:8">
      <c r="A12" s="1216"/>
      <c r="B12" s="1108">
        <v>9.1800000000000007E-2</v>
      </c>
      <c r="C12" s="1102" t="s">
        <v>639</v>
      </c>
      <c r="D12" s="1102" t="s">
        <v>1639</v>
      </c>
      <c r="E12" s="1102" t="s">
        <v>554</v>
      </c>
      <c r="F12" s="1102">
        <v>50</v>
      </c>
      <c r="G12" s="1103">
        <v>498.36</v>
      </c>
      <c r="H12" s="1215">
        <v>3.56</v>
      </c>
    </row>
    <row r="13" spans="1:8" ht="9.75" thickBot="1">
      <c r="A13" s="1216"/>
      <c r="B13" s="1102"/>
      <c r="C13" s="1102"/>
      <c r="D13" s="1102"/>
      <c r="E13" s="1109" t="s">
        <v>536</v>
      </c>
      <c r="F13" s="1102"/>
      <c r="G13" s="1110">
        <v>10503.68</v>
      </c>
      <c r="H13" s="1217">
        <v>75.03</v>
      </c>
    </row>
    <row r="14" spans="1:8" ht="15.75" thickTop="1">
      <c r="A14" s="1216"/>
      <c r="B14" s="1264" t="s">
        <v>555</v>
      </c>
      <c r="C14" s="1265"/>
      <c r="D14" s="1102"/>
      <c r="E14" s="1102"/>
      <c r="F14" s="1102"/>
      <c r="G14" s="1103"/>
      <c r="H14" s="1215"/>
    </row>
    <row r="15" spans="1:8" ht="15">
      <c r="A15" s="1216"/>
      <c r="B15" s="1269" t="s">
        <v>551</v>
      </c>
      <c r="C15" s="1265"/>
      <c r="D15" s="1102"/>
      <c r="E15" s="1102"/>
      <c r="F15" s="1102"/>
      <c r="G15" s="1103"/>
      <c r="H15" s="1215"/>
    </row>
    <row r="16" spans="1:8">
      <c r="A16" s="1216"/>
      <c r="B16" s="1108">
        <v>8.5800000000000001E-2</v>
      </c>
      <c r="C16" s="1102" t="s">
        <v>1640</v>
      </c>
      <c r="D16" s="1102" t="s">
        <v>1641</v>
      </c>
      <c r="E16" s="1102" t="s">
        <v>558</v>
      </c>
      <c r="F16" s="1102">
        <v>1000000</v>
      </c>
      <c r="G16" s="1103">
        <v>987.08</v>
      </c>
      <c r="H16" s="1215">
        <v>7.0499999999999989</v>
      </c>
    </row>
    <row r="17" spans="1:8" ht="9.75" thickBot="1">
      <c r="A17" s="1216"/>
      <c r="B17" s="1102"/>
      <c r="C17" s="1102"/>
      <c r="D17" s="1102"/>
      <c r="E17" s="1109" t="s">
        <v>536</v>
      </c>
      <c r="F17" s="1102"/>
      <c r="G17" s="1110">
        <v>987.08</v>
      </c>
      <c r="H17" s="1217">
        <v>7.05</v>
      </c>
    </row>
    <row r="18" spans="1:8" ht="9.75" thickTop="1">
      <c r="A18" s="1216"/>
      <c r="B18" s="1102"/>
      <c r="C18" s="1102"/>
      <c r="D18" s="1102"/>
      <c r="E18" s="1102"/>
      <c r="F18" s="1102"/>
      <c r="G18" s="1103"/>
      <c r="H18" s="1215"/>
    </row>
    <row r="19" spans="1:8" ht="15">
      <c r="A19" s="1268" t="s">
        <v>682</v>
      </c>
      <c r="B19" s="1265"/>
      <c r="C19" s="1265"/>
      <c r="D19" s="1102"/>
      <c r="E19" s="1102"/>
      <c r="F19" s="1102"/>
      <c r="G19" s="1103"/>
      <c r="H19" s="1215"/>
    </row>
    <row r="20" spans="1:8" ht="15">
      <c r="A20" s="1216"/>
      <c r="B20" s="1264" t="s">
        <v>683</v>
      </c>
      <c r="C20" s="1265"/>
      <c r="D20" s="1102"/>
      <c r="E20" s="1102"/>
      <c r="F20" s="1102"/>
      <c r="G20" s="1103"/>
      <c r="H20" s="1215"/>
    </row>
    <row r="21" spans="1:8">
      <c r="A21" s="1216"/>
      <c r="B21" s="1106" t="s">
        <v>684</v>
      </c>
      <c r="C21" s="1102" t="s">
        <v>165</v>
      </c>
      <c r="D21" s="1102" t="s">
        <v>980</v>
      </c>
      <c r="E21" s="1102" t="s">
        <v>698</v>
      </c>
      <c r="F21" s="1102">
        <v>2000</v>
      </c>
      <c r="G21" s="1103">
        <v>1987.92</v>
      </c>
      <c r="H21" s="1215">
        <v>14.2</v>
      </c>
    </row>
    <row r="22" spans="1:8" ht="9.75" thickBot="1">
      <c r="A22" s="1216"/>
      <c r="B22" s="1102"/>
      <c r="C22" s="1102"/>
      <c r="D22" s="1102"/>
      <c r="E22" s="1109" t="s">
        <v>536</v>
      </c>
      <c r="F22" s="1102"/>
      <c r="G22" s="1110">
        <v>1987.92</v>
      </c>
      <c r="H22" s="1217">
        <v>14.2</v>
      </c>
    </row>
    <row r="23" spans="1:8" ht="9.75" thickTop="1">
      <c r="A23" s="1216"/>
      <c r="B23" s="1102"/>
      <c r="C23" s="1102"/>
      <c r="D23" s="1102"/>
      <c r="E23" s="1102"/>
      <c r="F23" s="1102"/>
      <c r="G23" s="1103"/>
      <c r="H23" s="1215"/>
    </row>
    <row r="24" spans="1:8">
      <c r="A24" s="1216"/>
      <c r="B24" s="1106" t="s">
        <v>161</v>
      </c>
      <c r="C24" s="1102" t="s">
        <v>721</v>
      </c>
      <c r="D24" s="1102"/>
      <c r="E24" s="1102" t="s">
        <v>161</v>
      </c>
      <c r="F24" s="1102"/>
      <c r="G24" s="1103">
        <v>249.92</v>
      </c>
      <c r="H24" s="1215">
        <v>1.79</v>
      </c>
    </row>
    <row r="25" spans="1:8" ht="9.75" thickBot="1">
      <c r="A25" s="1216"/>
      <c r="B25" s="1102"/>
      <c r="C25" s="1102"/>
      <c r="D25" s="1102"/>
      <c r="E25" s="1109" t="s">
        <v>536</v>
      </c>
      <c r="F25" s="1102"/>
      <c r="G25" s="1110">
        <v>249.92</v>
      </c>
      <c r="H25" s="1217">
        <v>1.79</v>
      </c>
    </row>
    <row r="26" spans="1:8" ht="9.75" thickTop="1">
      <c r="A26" s="1216"/>
      <c r="B26" s="1102"/>
      <c r="C26" s="1102"/>
      <c r="D26" s="1102"/>
      <c r="E26" s="1102"/>
      <c r="F26" s="1102"/>
      <c r="G26" s="1103"/>
      <c r="H26" s="1215"/>
    </row>
    <row r="27" spans="1:8">
      <c r="A27" s="1218" t="s">
        <v>565</v>
      </c>
      <c r="B27" s="1102"/>
      <c r="C27" s="1102"/>
      <c r="D27" s="1102"/>
      <c r="E27" s="1102"/>
      <c r="F27" s="1102"/>
      <c r="G27" s="1113">
        <v>269.31</v>
      </c>
      <c r="H27" s="1219">
        <v>1.93</v>
      </c>
    </row>
    <row r="28" spans="1:8">
      <c r="A28" s="1216"/>
      <c r="B28" s="1102"/>
      <c r="C28" s="1102"/>
      <c r="D28" s="1102"/>
      <c r="E28" s="1102"/>
      <c r="F28" s="1102"/>
      <c r="G28" s="1103"/>
      <c r="H28" s="1215"/>
    </row>
    <row r="29" spans="1:8" ht="9.75" thickBot="1">
      <c r="A29" s="1216"/>
      <c r="B29" s="1102"/>
      <c r="C29" s="1102"/>
      <c r="D29" s="1102"/>
      <c r="E29" s="1109" t="s">
        <v>566</v>
      </c>
      <c r="F29" s="1102"/>
      <c r="G29" s="1110">
        <v>13997.91</v>
      </c>
      <c r="H29" s="1217">
        <v>100</v>
      </c>
    </row>
    <row r="30" spans="1:8" ht="9.75" thickTop="1">
      <c r="A30" s="1216"/>
      <c r="B30" s="1102"/>
      <c r="C30" s="1102"/>
      <c r="D30" s="1102"/>
      <c r="E30" s="1102"/>
      <c r="F30" s="1102"/>
      <c r="G30" s="1103"/>
      <c r="H30" s="1215"/>
    </row>
    <row r="31" spans="1:8">
      <c r="A31" s="1220" t="s">
        <v>567</v>
      </c>
      <c r="B31" s="1102"/>
      <c r="C31" s="1102"/>
      <c r="D31" s="1102"/>
      <c r="E31" s="1102"/>
      <c r="F31" s="1102"/>
      <c r="G31" s="1103"/>
      <c r="H31" s="1215"/>
    </row>
    <row r="32" spans="1:8">
      <c r="A32" s="1216">
        <v>1</v>
      </c>
      <c r="B32" s="1102" t="s">
        <v>1642</v>
      </c>
      <c r="C32" s="1102"/>
      <c r="D32" s="1102"/>
      <c r="E32" s="1102"/>
      <c r="F32" s="1102"/>
      <c r="G32" s="1103"/>
      <c r="H32" s="1215"/>
    </row>
    <row r="33" spans="1:8">
      <c r="A33" s="1216"/>
      <c r="B33" s="1102"/>
      <c r="C33" s="1102"/>
      <c r="D33" s="1102"/>
      <c r="E33" s="1102"/>
      <c r="F33" s="1102"/>
      <c r="G33" s="1103"/>
      <c r="H33" s="1215"/>
    </row>
    <row r="34" spans="1:8">
      <c r="A34" s="1105">
        <v>2</v>
      </c>
      <c r="B34" s="1102" t="s">
        <v>477</v>
      </c>
      <c r="C34" s="1102"/>
      <c r="D34" s="1102"/>
      <c r="E34" s="1102"/>
      <c r="F34" s="1102"/>
      <c r="G34" s="1103"/>
      <c r="H34" s="1215"/>
    </row>
    <row r="35" spans="1:8">
      <c r="A35" s="1216"/>
      <c r="B35" s="1102"/>
      <c r="C35" s="1102"/>
      <c r="D35" s="1102"/>
      <c r="E35" s="1102"/>
      <c r="F35" s="1102"/>
      <c r="G35" s="1103"/>
      <c r="H35" s="1215"/>
    </row>
    <row r="36" spans="1:8">
      <c r="A36" s="1216">
        <v>3</v>
      </c>
      <c r="B36" s="1102" t="s">
        <v>570</v>
      </c>
      <c r="C36" s="1102"/>
      <c r="D36" s="1102"/>
      <c r="E36" s="1102"/>
      <c r="F36" s="1102"/>
      <c r="G36" s="1103"/>
      <c r="H36" s="1215"/>
    </row>
    <row r="37" spans="1:8">
      <c r="A37" s="1216"/>
      <c r="B37" s="1102" t="s">
        <v>722</v>
      </c>
      <c r="C37" s="1102"/>
      <c r="D37" s="1102"/>
      <c r="E37" s="1102"/>
      <c r="F37" s="1102"/>
      <c r="G37" s="1103"/>
      <c r="H37" s="1215"/>
    </row>
    <row r="38" spans="1:8">
      <c r="A38" s="1221"/>
      <c r="B38" s="1222" t="s">
        <v>572</v>
      </c>
      <c r="C38" s="1222"/>
      <c r="D38" s="1222"/>
      <c r="E38" s="1222"/>
      <c r="F38" s="1222"/>
      <c r="G38" s="1223"/>
      <c r="H38" s="1224"/>
    </row>
  </sheetData>
  <mergeCells count="8">
    <mergeCell ref="A19:C19"/>
    <mergeCell ref="B20:C20"/>
    <mergeCell ref="A2:C2"/>
    <mergeCell ref="A3:C3"/>
    <mergeCell ref="B4:C4"/>
    <mergeCell ref="B5:C5"/>
    <mergeCell ref="B14:C14"/>
    <mergeCell ref="B15:C15"/>
  </mergeCells>
  <phoneticPr fontId="0" type="noConversion"/>
  <pageMargins left="0.7" right="0.7" top="0.75" bottom="0.75" header="0.3" footer="0.3"/>
  <pageSetup paperSize="9" scale="93" orientation="portrait" verticalDpi="0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dimension ref="A1:H31"/>
  <sheetViews>
    <sheetView zoomScaleNormal="100" workbookViewId="0">
      <selection activeCell="A27" sqref="A27:C27"/>
    </sheetView>
  </sheetViews>
  <sheetFormatPr defaultRowHeight="9"/>
  <cols>
    <col min="1" max="1" width="2.7109375" style="1097" customWidth="1"/>
    <col min="2" max="2" width="4.7109375" style="1097" customWidth="1"/>
    <col min="3" max="3" width="40.7109375" style="1097" customWidth="1"/>
    <col min="4" max="4" width="10.28515625" style="1097" bestFit="1" customWidth="1"/>
    <col min="5" max="5" width="9.140625" style="1097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>
      <c r="A1" s="1092"/>
      <c r="B1" s="1093"/>
      <c r="C1" s="1094" t="s">
        <v>1389</v>
      </c>
      <c r="D1" s="1093"/>
      <c r="E1" s="1093"/>
      <c r="F1" s="1093"/>
      <c r="G1" s="1095"/>
      <c r="H1" s="1096"/>
    </row>
    <row r="2" spans="1:8" ht="37.5">
      <c r="A2" s="1266" t="s">
        <v>153</v>
      </c>
      <c r="B2" s="1267"/>
      <c r="C2" s="1267"/>
      <c r="D2" s="1098" t="s">
        <v>154</v>
      </c>
      <c r="E2" s="1099" t="s">
        <v>580</v>
      </c>
      <c r="F2" s="1099" t="s">
        <v>156</v>
      </c>
      <c r="G2" s="1100" t="s">
        <v>157</v>
      </c>
      <c r="H2" s="1101" t="s">
        <v>158</v>
      </c>
    </row>
    <row r="3" spans="1:8" ht="15">
      <c r="A3" s="1268" t="s">
        <v>537</v>
      </c>
      <c r="B3" s="1265"/>
      <c r="C3" s="1265"/>
      <c r="D3" s="1102"/>
      <c r="E3" s="1102"/>
      <c r="F3" s="1102"/>
      <c r="G3" s="1103"/>
      <c r="H3" s="1104"/>
    </row>
    <row r="4" spans="1:8" ht="15">
      <c r="A4" s="1105"/>
      <c r="B4" s="1264" t="s">
        <v>538</v>
      </c>
      <c r="C4" s="1265"/>
      <c r="D4" s="1102"/>
      <c r="E4" s="1102"/>
      <c r="F4" s="1102"/>
      <c r="G4" s="1103"/>
      <c r="H4" s="1104"/>
    </row>
    <row r="5" spans="1:8" ht="15">
      <c r="A5" s="1105"/>
      <c r="B5" s="1269" t="s">
        <v>160</v>
      </c>
      <c r="C5" s="1265"/>
      <c r="D5" s="1102"/>
      <c r="E5" s="1102"/>
      <c r="F5" s="1102"/>
      <c r="G5" s="1103"/>
      <c r="H5" s="1104"/>
    </row>
    <row r="6" spans="1:8">
      <c r="A6" s="1105"/>
      <c r="B6" s="1108">
        <v>0.10199999999999999</v>
      </c>
      <c r="C6" s="1102" t="s">
        <v>1390</v>
      </c>
      <c r="D6" s="1102" t="s">
        <v>1391</v>
      </c>
      <c r="E6" s="1102" t="s">
        <v>550</v>
      </c>
      <c r="F6" s="1102">
        <v>250</v>
      </c>
      <c r="G6" s="1103">
        <v>2501.83</v>
      </c>
      <c r="H6" s="1104">
        <v>11.91</v>
      </c>
    </row>
    <row r="7" spans="1:8">
      <c r="A7" s="1105"/>
      <c r="B7" s="1108">
        <v>9.7500000000000003E-2</v>
      </c>
      <c r="C7" s="1102" t="s">
        <v>738</v>
      </c>
      <c r="D7" s="1102" t="s">
        <v>1392</v>
      </c>
      <c r="E7" s="1102" t="s">
        <v>599</v>
      </c>
      <c r="F7" s="1102">
        <v>250</v>
      </c>
      <c r="G7" s="1103">
        <v>2499.17</v>
      </c>
      <c r="H7" s="1104">
        <v>11.89</v>
      </c>
    </row>
    <row r="8" spans="1:8">
      <c r="A8" s="1105"/>
      <c r="B8" s="1108">
        <v>9.64E-2</v>
      </c>
      <c r="C8" s="1102" t="s">
        <v>592</v>
      </c>
      <c r="D8" s="1102" t="s">
        <v>1393</v>
      </c>
      <c r="E8" s="1102" t="s">
        <v>554</v>
      </c>
      <c r="F8" s="1102">
        <v>250</v>
      </c>
      <c r="G8" s="1103">
        <v>2498.1799999999998</v>
      </c>
      <c r="H8" s="1104">
        <v>11.89</v>
      </c>
    </row>
    <row r="9" spans="1:8">
      <c r="A9" s="1105"/>
      <c r="B9" s="1108">
        <v>9.5500000000000002E-2</v>
      </c>
      <c r="C9" s="1102" t="s">
        <v>185</v>
      </c>
      <c r="D9" s="1102" t="s">
        <v>1394</v>
      </c>
      <c r="E9" s="1102" t="s">
        <v>554</v>
      </c>
      <c r="F9" s="1102">
        <v>250</v>
      </c>
      <c r="G9" s="1103">
        <v>2497.67</v>
      </c>
      <c r="H9" s="1104">
        <v>11.89</v>
      </c>
    </row>
    <row r="10" spans="1:8">
      <c r="A10" s="1105"/>
      <c r="B10" s="1108">
        <v>9.7000000000000003E-2</v>
      </c>
      <c r="C10" s="1102" t="s">
        <v>639</v>
      </c>
      <c r="D10" s="1102" t="s">
        <v>962</v>
      </c>
      <c r="E10" s="1102" t="s">
        <v>554</v>
      </c>
      <c r="F10" s="1102">
        <v>180</v>
      </c>
      <c r="G10" s="1103">
        <v>1800.53</v>
      </c>
      <c r="H10" s="1104">
        <v>8.57</v>
      </c>
    </row>
    <row r="11" spans="1:8">
      <c r="A11" s="1105"/>
      <c r="B11" s="1108">
        <v>8.6400000000000005E-2</v>
      </c>
      <c r="C11" s="1102" t="s">
        <v>1203</v>
      </c>
      <c r="D11" s="1102" t="s">
        <v>1395</v>
      </c>
      <c r="E11" s="1102" t="s">
        <v>554</v>
      </c>
      <c r="F11" s="1102">
        <v>80</v>
      </c>
      <c r="G11" s="1103">
        <v>997.41</v>
      </c>
      <c r="H11" s="1104">
        <v>4.75</v>
      </c>
    </row>
    <row r="12" spans="1:8" ht="9.75" thickBot="1">
      <c r="A12" s="1105"/>
      <c r="B12" s="1102"/>
      <c r="C12" s="1102"/>
      <c r="D12" s="1102"/>
      <c r="E12" s="1109" t="s">
        <v>536</v>
      </c>
      <c r="F12" s="1102"/>
      <c r="G12" s="1110">
        <v>12794.79</v>
      </c>
      <c r="H12" s="1111">
        <v>60.9</v>
      </c>
    </row>
    <row r="13" spans="1:8" ht="9.75" thickTop="1">
      <c r="A13" s="1105"/>
      <c r="B13" s="1102"/>
      <c r="C13" s="1102"/>
      <c r="D13" s="1102"/>
      <c r="E13" s="1102"/>
      <c r="F13" s="1102"/>
      <c r="G13" s="1103"/>
      <c r="H13" s="1104"/>
    </row>
    <row r="14" spans="1:8" ht="15">
      <c r="A14" s="1268" t="s">
        <v>682</v>
      </c>
      <c r="B14" s="1265"/>
      <c r="C14" s="1265"/>
      <c r="D14" s="1102"/>
      <c r="E14" s="1102"/>
      <c r="F14" s="1102"/>
      <c r="G14" s="1103"/>
      <c r="H14" s="1104"/>
    </row>
    <row r="15" spans="1:8" ht="15">
      <c r="A15" s="1105"/>
      <c r="B15" s="1264" t="s">
        <v>683</v>
      </c>
      <c r="C15" s="1265"/>
      <c r="D15" s="1102"/>
      <c r="E15" s="1102"/>
      <c r="F15" s="1102"/>
      <c r="G15" s="1103"/>
      <c r="H15" s="1104"/>
    </row>
    <row r="16" spans="1:8">
      <c r="A16" s="1105"/>
      <c r="B16" s="1106" t="s">
        <v>684</v>
      </c>
      <c r="C16" s="1102" t="s">
        <v>1126</v>
      </c>
      <c r="D16" s="1102" t="s">
        <v>1396</v>
      </c>
      <c r="E16" s="1102" t="s">
        <v>687</v>
      </c>
      <c r="F16" s="1102">
        <v>6000</v>
      </c>
      <c r="G16" s="1103">
        <v>5911.34</v>
      </c>
      <c r="H16" s="1104">
        <v>28.13</v>
      </c>
    </row>
    <row r="17" spans="1:8">
      <c r="A17" s="1105"/>
      <c r="B17" s="1106" t="s">
        <v>684</v>
      </c>
      <c r="C17" s="1102" t="s">
        <v>690</v>
      </c>
      <c r="D17" s="1102" t="s">
        <v>1397</v>
      </c>
      <c r="E17" s="1102" t="s">
        <v>698</v>
      </c>
      <c r="F17" s="1102">
        <v>1400</v>
      </c>
      <c r="G17" s="1103">
        <v>1357.78</v>
      </c>
      <c r="H17" s="1104">
        <v>6.4600000000000009</v>
      </c>
    </row>
    <row r="18" spans="1:8" ht="9.75" thickBot="1">
      <c r="A18" s="1105"/>
      <c r="B18" s="1102"/>
      <c r="C18" s="1102"/>
      <c r="D18" s="1102"/>
      <c r="E18" s="1109" t="s">
        <v>536</v>
      </c>
      <c r="F18" s="1102"/>
      <c r="G18" s="1110">
        <v>7269.12</v>
      </c>
      <c r="H18" s="1111">
        <v>34.590000000000003</v>
      </c>
    </row>
    <row r="19" spans="1:8" ht="9.75" thickTop="1">
      <c r="A19" s="1105"/>
      <c r="B19" s="1102"/>
      <c r="C19" s="1102"/>
      <c r="D19" s="1102"/>
      <c r="E19" s="1102"/>
      <c r="F19" s="1102"/>
      <c r="G19" s="1103"/>
      <c r="H19" s="1104"/>
    </row>
    <row r="20" spans="1:8">
      <c r="A20" s="1112" t="s">
        <v>565</v>
      </c>
      <c r="B20" s="1102"/>
      <c r="C20" s="1102"/>
      <c r="D20" s="1102"/>
      <c r="E20" s="1102"/>
      <c r="F20" s="1102"/>
      <c r="G20" s="1113">
        <v>948.77</v>
      </c>
      <c r="H20" s="1114">
        <v>4.51</v>
      </c>
    </row>
    <row r="21" spans="1:8">
      <c r="A21" s="1105"/>
      <c r="B21" s="1102"/>
      <c r="C21" s="1102"/>
      <c r="D21" s="1102"/>
      <c r="E21" s="1102"/>
      <c r="F21" s="1102"/>
      <c r="G21" s="1103"/>
      <c r="H21" s="1104"/>
    </row>
    <row r="22" spans="1:8" ht="9.75" thickBot="1">
      <c r="A22" s="1105"/>
      <c r="B22" s="1102"/>
      <c r="C22" s="1102"/>
      <c r="D22" s="1102"/>
      <c r="E22" s="1109" t="s">
        <v>566</v>
      </c>
      <c r="F22" s="1102"/>
      <c r="G22" s="1110">
        <v>21012.68</v>
      </c>
      <c r="H22" s="1111">
        <v>100</v>
      </c>
    </row>
    <row r="23" spans="1:8" ht="9.75" thickTop="1">
      <c r="A23" s="1105"/>
      <c r="B23" s="1102"/>
      <c r="C23" s="1102"/>
      <c r="D23" s="1102"/>
      <c r="E23" s="1102"/>
      <c r="F23" s="1102"/>
      <c r="G23" s="1103"/>
      <c r="H23" s="1104"/>
    </row>
    <row r="24" spans="1:8">
      <c r="A24" s="1115" t="s">
        <v>567</v>
      </c>
      <c r="B24" s="1102"/>
      <c r="C24" s="1102"/>
      <c r="D24" s="1102"/>
      <c r="E24" s="1102"/>
      <c r="F24" s="1102"/>
      <c r="G24" s="1103"/>
      <c r="H24" s="1104"/>
    </row>
    <row r="25" spans="1:8">
      <c r="A25" s="1105">
        <v>1</v>
      </c>
      <c r="B25" s="1102" t="s">
        <v>1398</v>
      </c>
      <c r="C25" s="1102"/>
      <c r="D25" s="1102"/>
      <c r="E25" s="1102"/>
      <c r="F25" s="1102"/>
      <c r="G25" s="1103"/>
      <c r="H25" s="1104"/>
    </row>
    <row r="26" spans="1:8">
      <c r="A26" s="1105"/>
      <c r="B26" s="1102"/>
      <c r="C26" s="1102"/>
      <c r="D26" s="1102"/>
      <c r="E26" s="1102"/>
      <c r="F26" s="1102"/>
      <c r="G26" s="1103"/>
      <c r="H26" s="1104"/>
    </row>
    <row r="27" spans="1:8">
      <c r="A27" s="852">
        <v>2</v>
      </c>
      <c r="B27" s="852" t="s">
        <v>477</v>
      </c>
      <c r="C27" s="852"/>
      <c r="D27" s="1102"/>
      <c r="E27" s="1102"/>
      <c r="F27" s="1102"/>
      <c r="G27" s="1103"/>
      <c r="H27" s="1104"/>
    </row>
    <row r="28" spans="1:8">
      <c r="A28" s="1105"/>
      <c r="B28" s="1102"/>
      <c r="C28" s="1102"/>
      <c r="D28" s="1102"/>
      <c r="E28" s="1102"/>
      <c r="F28" s="1102"/>
      <c r="G28" s="1103"/>
      <c r="H28" s="1104"/>
    </row>
    <row r="29" spans="1:8">
      <c r="A29" s="1105">
        <v>3</v>
      </c>
      <c r="B29" s="1102" t="s">
        <v>570</v>
      </c>
      <c r="C29" s="1102"/>
      <c r="D29" s="1102"/>
      <c r="E29" s="1102"/>
      <c r="F29" s="1102"/>
      <c r="G29" s="1103"/>
      <c r="H29" s="1104"/>
    </row>
    <row r="30" spans="1:8">
      <c r="A30" s="1105"/>
      <c r="B30" s="1102" t="s">
        <v>722</v>
      </c>
      <c r="C30" s="1102"/>
      <c r="D30" s="1102"/>
      <c r="E30" s="1102"/>
      <c r="F30" s="1102"/>
      <c r="G30" s="1103"/>
      <c r="H30" s="1104"/>
    </row>
    <row r="31" spans="1:8">
      <c r="A31" s="1116"/>
      <c r="B31" s="1117" t="s">
        <v>572</v>
      </c>
      <c r="C31" s="1117"/>
      <c r="D31" s="1117"/>
      <c r="E31" s="1117"/>
      <c r="F31" s="1117"/>
      <c r="G31" s="1118"/>
      <c r="H31" s="1119"/>
    </row>
  </sheetData>
  <mergeCells count="6">
    <mergeCell ref="B15:C15"/>
    <mergeCell ref="A2:C2"/>
    <mergeCell ref="A3:C3"/>
    <mergeCell ref="B4:C4"/>
    <mergeCell ref="B5:C5"/>
    <mergeCell ref="A14:C14"/>
  </mergeCells>
  <phoneticPr fontId="0" type="noConversion"/>
  <pageMargins left="0.7" right="0.7" top="0.75" bottom="0.75" header="0.3" footer="0.3"/>
  <pageSetup paperSize="9" scale="93" orientation="portrait" verticalDpi="0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>
  <dimension ref="A1:H37"/>
  <sheetViews>
    <sheetView topLeftCell="A12" zoomScaleNormal="100" workbookViewId="0">
      <selection activeCell="A33" sqref="A33:C33"/>
    </sheetView>
  </sheetViews>
  <sheetFormatPr defaultRowHeight="9"/>
  <cols>
    <col min="1" max="1" width="2.7109375" style="1097" customWidth="1"/>
    <col min="2" max="2" width="6" style="1097" customWidth="1"/>
    <col min="3" max="3" width="40.7109375" style="1097" customWidth="1"/>
    <col min="4" max="4" width="12.28515625" style="1097" bestFit="1" customWidth="1"/>
    <col min="5" max="5" width="9.140625" style="1097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 ht="11.25">
      <c r="A1" s="1122"/>
      <c r="B1" s="1123"/>
      <c r="C1" s="1124" t="s">
        <v>1383</v>
      </c>
      <c r="D1" s="1123"/>
      <c r="E1" s="1123"/>
      <c r="F1" s="1123"/>
      <c r="G1" s="1125"/>
      <c r="H1" s="1126"/>
    </row>
    <row r="2" spans="1:8" ht="42.75">
      <c r="A2" s="1288" t="s">
        <v>153</v>
      </c>
      <c r="B2" s="1289"/>
      <c r="C2" s="1289"/>
      <c r="D2" s="1127" t="s">
        <v>154</v>
      </c>
      <c r="E2" s="1128" t="s">
        <v>580</v>
      </c>
      <c r="F2" s="1128" t="s">
        <v>156</v>
      </c>
      <c r="G2" s="1129" t="s">
        <v>157</v>
      </c>
      <c r="H2" s="1130" t="s">
        <v>158</v>
      </c>
    </row>
    <row r="3" spans="1:8" ht="11.25">
      <c r="A3" s="1290" t="s">
        <v>537</v>
      </c>
      <c r="B3" s="1287"/>
      <c r="C3" s="1287"/>
      <c r="D3" s="1131"/>
      <c r="E3" s="1131"/>
      <c r="F3" s="1131"/>
      <c r="G3" s="1132"/>
      <c r="H3" s="1133"/>
    </row>
    <row r="4" spans="1:8" ht="11.25">
      <c r="A4" s="1134"/>
      <c r="B4" s="1286" t="s">
        <v>538</v>
      </c>
      <c r="C4" s="1287"/>
      <c r="D4" s="1131"/>
      <c r="E4" s="1131"/>
      <c r="F4" s="1131"/>
      <c r="G4" s="1132"/>
      <c r="H4" s="1133"/>
    </row>
    <row r="5" spans="1:8" ht="11.25">
      <c r="A5" s="1134"/>
      <c r="B5" s="1291" t="s">
        <v>160</v>
      </c>
      <c r="C5" s="1287"/>
      <c r="D5" s="1131"/>
      <c r="E5" s="1131"/>
      <c r="F5" s="1131"/>
      <c r="G5" s="1132"/>
      <c r="H5" s="1133"/>
    </row>
    <row r="6" spans="1:8" ht="11.25">
      <c r="A6" s="1134"/>
      <c r="B6" s="1135" t="s">
        <v>621</v>
      </c>
      <c r="C6" s="1131" t="s">
        <v>738</v>
      </c>
      <c r="D6" s="1131" t="s">
        <v>743</v>
      </c>
      <c r="E6" s="1131" t="s">
        <v>599</v>
      </c>
      <c r="F6" s="1131">
        <v>270</v>
      </c>
      <c r="G6" s="1132">
        <v>2693.55</v>
      </c>
      <c r="H6" s="1133">
        <v>12.67</v>
      </c>
    </row>
    <row r="7" spans="1:8" ht="11.25">
      <c r="A7" s="1134"/>
      <c r="B7" s="1135" t="s">
        <v>621</v>
      </c>
      <c r="C7" s="1131" t="s">
        <v>733</v>
      </c>
      <c r="D7" s="1131" t="s">
        <v>1384</v>
      </c>
      <c r="E7" s="1131" t="s">
        <v>550</v>
      </c>
      <c r="F7" s="1131">
        <v>180</v>
      </c>
      <c r="G7" s="1132">
        <v>2020.19</v>
      </c>
      <c r="H7" s="1133">
        <v>9.5</v>
      </c>
    </row>
    <row r="8" spans="1:8" ht="11.25">
      <c r="A8" s="1134"/>
      <c r="B8" s="1136">
        <v>9.6699999999999994E-2</v>
      </c>
      <c r="C8" s="1131" t="s">
        <v>545</v>
      </c>
      <c r="D8" s="1131" t="s">
        <v>1385</v>
      </c>
      <c r="E8" s="1131" t="s">
        <v>547</v>
      </c>
      <c r="F8" s="1131">
        <v>180</v>
      </c>
      <c r="G8" s="1132">
        <v>1799.69</v>
      </c>
      <c r="H8" s="1133">
        <v>8.4699999999999989</v>
      </c>
    </row>
    <row r="9" spans="1:8" ht="12" thickBot="1">
      <c r="A9" s="1134"/>
      <c r="B9" s="1131"/>
      <c r="C9" s="1131"/>
      <c r="D9" s="1131"/>
      <c r="E9" s="1137" t="s">
        <v>536</v>
      </c>
      <c r="F9" s="1131"/>
      <c r="G9" s="1138">
        <v>6513.43</v>
      </c>
      <c r="H9" s="1139">
        <v>30.64</v>
      </c>
    </row>
    <row r="10" spans="1:8" ht="12" thickTop="1">
      <c r="A10" s="1134"/>
      <c r="B10" s="1131"/>
      <c r="C10" s="1131"/>
      <c r="D10" s="1131"/>
      <c r="E10" s="1131"/>
      <c r="F10" s="1131"/>
      <c r="G10" s="1132"/>
      <c r="H10" s="1133"/>
    </row>
    <row r="11" spans="1:8" ht="11.25">
      <c r="A11" s="1290" t="s">
        <v>682</v>
      </c>
      <c r="B11" s="1287"/>
      <c r="C11" s="1287"/>
      <c r="D11" s="1131"/>
      <c r="E11" s="1131"/>
      <c r="F11" s="1131"/>
      <c r="G11" s="1132"/>
      <c r="H11" s="1133"/>
    </row>
    <row r="12" spans="1:8" ht="11.25">
      <c r="A12" s="1134"/>
      <c r="B12" s="1286" t="s">
        <v>683</v>
      </c>
      <c r="C12" s="1287"/>
      <c r="D12" s="1131"/>
      <c r="E12" s="1131"/>
      <c r="F12" s="1131"/>
      <c r="G12" s="1132"/>
      <c r="H12" s="1133"/>
    </row>
    <row r="13" spans="1:8" ht="11.25">
      <c r="A13" s="1134"/>
      <c r="B13" s="1135" t="s">
        <v>684</v>
      </c>
      <c r="C13" s="1131" t="s">
        <v>785</v>
      </c>
      <c r="D13" s="1131" t="s">
        <v>1382</v>
      </c>
      <c r="E13" s="1131" t="s">
        <v>687</v>
      </c>
      <c r="F13" s="1131">
        <v>1900</v>
      </c>
      <c r="G13" s="1132">
        <v>1897.06</v>
      </c>
      <c r="H13" s="1133">
        <v>8.92</v>
      </c>
    </row>
    <row r="14" spans="1:8" ht="11.25">
      <c r="A14" s="1134"/>
      <c r="B14" s="1135" t="s">
        <v>684</v>
      </c>
      <c r="C14" s="1131" t="s">
        <v>762</v>
      </c>
      <c r="D14" s="1131" t="s">
        <v>1386</v>
      </c>
      <c r="E14" s="1131" t="s">
        <v>687</v>
      </c>
      <c r="F14" s="1131">
        <v>200</v>
      </c>
      <c r="G14" s="1132">
        <v>199.69</v>
      </c>
      <c r="H14" s="1133">
        <v>0.94000000000000006</v>
      </c>
    </row>
    <row r="15" spans="1:8" ht="11.25">
      <c r="A15" s="1134"/>
      <c r="B15" s="1135" t="s">
        <v>684</v>
      </c>
      <c r="C15" s="1131" t="s">
        <v>493</v>
      </c>
      <c r="D15" s="1131" t="s">
        <v>1387</v>
      </c>
      <c r="E15" s="1131" t="s">
        <v>687</v>
      </c>
      <c r="F15" s="1131">
        <v>200</v>
      </c>
      <c r="G15" s="1132">
        <v>199.69</v>
      </c>
      <c r="H15" s="1133">
        <v>0.94000000000000006</v>
      </c>
    </row>
    <row r="16" spans="1:8" ht="11.25">
      <c r="A16" s="1134"/>
      <c r="B16" s="1135" t="s">
        <v>684</v>
      </c>
      <c r="C16" s="1131" t="s">
        <v>779</v>
      </c>
      <c r="D16" s="1131" t="s">
        <v>912</v>
      </c>
      <c r="E16" s="1131" t="s">
        <v>687</v>
      </c>
      <c r="F16" s="1131">
        <v>200</v>
      </c>
      <c r="G16" s="1132">
        <v>199.57</v>
      </c>
      <c r="H16" s="1133">
        <v>0.94000000000000006</v>
      </c>
    </row>
    <row r="17" spans="1:8" ht="11.25">
      <c r="A17" s="1134"/>
      <c r="B17" s="1135" t="s">
        <v>684</v>
      </c>
      <c r="C17" s="1131" t="s">
        <v>762</v>
      </c>
      <c r="D17" s="1131" t="s">
        <v>1375</v>
      </c>
      <c r="E17" s="1131" t="s">
        <v>687</v>
      </c>
      <c r="F17" s="1131">
        <v>100</v>
      </c>
      <c r="G17" s="1132">
        <v>99.97</v>
      </c>
      <c r="H17" s="1133">
        <v>0.47000000000000003</v>
      </c>
    </row>
    <row r="18" spans="1:8" ht="11.25">
      <c r="A18" s="1134"/>
      <c r="B18" s="1135" t="s">
        <v>684</v>
      </c>
      <c r="C18" s="1131" t="s">
        <v>779</v>
      </c>
      <c r="D18" s="1131" t="s">
        <v>1374</v>
      </c>
      <c r="E18" s="1131" t="s">
        <v>687</v>
      </c>
      <c r="F18" s="1131">
        <v>100</v>
      </c>
      <c r="G18" s="1132">
        <v>99.97</v>
      </c>
      <c r="H18" s="1133">
        <v>0.47000000000000003</v>
      </c>
    </row>
    <row r="19" spans="1:8" ht="11.25">
      <c r="A19" s="1134"/>
      <c r="B19" s="1135" t="s">
        <v>684</v>
      </c>
      <c r="C19" s="1131" t="s">
        <v>493</v>
      </c>
      <c r="D19" s="1131" t="s">
        <v>1376</v>
      </c>
      <c r="E19" s="1131" t="s">
        <v>687</v>
      </c>
      <c r="F19" s="1131">
        <v>100</v>
      </c>
      <c r="G19" s="1132">
        <v>99.97</v>
      </c>
      <c r="H19" s="1133">
        <v>0.47000000000000003</v>
      </c>
    </row>
    <row r="20" spans="1:8" ht="11.25">
      <c r="A20" s="1134"/>
      <c r="B20" s="1135" t="s">
        <v>684</v>
      </c>
      <c r="C20" s="1131" t="s">
        <v>165</v>
      </c>
      <c r="D20" s="1131" t="s">
        <v>1388</v>
      </c>
      <c r="E20" s="1131" t="s">
        <v>698</v>
      </c>
      <c r="F20" s="1131">
        <v>100</v>
      </c>
      <c r="G20" s="1132">
        <v>99.84</v>
      </c>
      <c r="H20" s="1133">
        <v>0.47000000000000003</v>
      </c>
    </row>
    <row r="21" spans="1:8" ht="12" thickBot="1">
      <c r="A21" s="1134"/>
      <c r="B21" s="1131"/>
      <c r="C21" s="1131"/>
      <c r="D21" s="1131"/>
      <c r="E21" s="1137" t="s">
        <v>536</v>
      </c>
      <c r="F21" s="1131"/>
      <c r="G21" s="1138">
        <v>2895.76</v>
      </c>
      <c r="H21" s="1139">
        <v>13.62</v>
      </c>
    </row>
    <row r="22" spans="1:8" ht="12" thickTop="1">
      <c r="A22" s="1134"/>
      <c r="B22" s="1131"/>
      <c r="C22" s="1131"/>
      <c r="D22" s="1131"/>
      <c r="E22" s="1131"/>
      <c r="F22" s="1131"/>
      <c r="G22" s="1132"/>
      <c r="H22" s="1133"/>
    </row>
    <row r="23" spans="1:8" ht="11.25">
      <c r="A23" s="1134"/>
      <c r="B23" s="1135" t="s">
        <v>161</v>
      </c>
      <c r="C23" s="1131" t="s">
        <v>721</v>
      </c>
      <c r="D23" s="1131"/>
      <c r="E23" s="1131" t="s">
        <v>161</v>
      </c>
      <c r="F23" s="1131"/>
      <c r="G23" s="1132">
        <v>7787.67</v>
      </c>
      <c r="H23" s="1133">
        <v>36.64</v>
      </c>
    </row>
    <row r="24" spans="1:8" ht="12" thickBot="1">
      <c r="A24" s="1134"/>
      <c r="B24" s="1131"/>
      <c r="C24" s="1131"/>
      <c r="D24" s="1131"/>
      <c r="E24" s="1137" t="s">
        <v>536</v>
      </c>
      <c r="F24" s="1131"/>
      <c r="G24" s="1138">
        <v>7787.67</v>
      </c>
      <c r="H24" s="1139">
        <v>36.64</v>
      </c>
    </row>
    <row r="25" spans="1:8" ht="12" thickTop="1">
      <c r="A25" s="1134"/>
      <c r="B25" s="1131"/>
      <c r="C25" s="1131"/>
      <c r="D25" s="1131"/>
      <c r="E25" s="1131"/>
      <c r="F25" s="1131"/>
      <c r="G25" s="1132"/>
      <c r="H25" s="1133"/>
    </row>
    <row r="26" spans="1:8" ht="11.25">
      <c r="A26" s="1140" t="s">
        <v>565</v>
      </c>
      <c r="B26" s="1131"/>
      <c r="C26" s="1131"/>
      <c r="D26" s="1131"/>
      <c r="E26" s="1131"/>
      <c r="F26" s="1131"/>
      <c r="G26" s="1141">
        <v>4059.3</v>
      </c>
      <c r="H26" s="1142">
        <v>19.100000000000001</v>
      </c>
    </row>
    <row r="27" spans="1:8" ht="11.25">
      <c r="A27" s="1134"/>
      <c r="B27" s="1131"/>
      <c r="C27" s="1131"/>
      <c r="D27" s="1131"/>
      <c r="E27" s="1131"/>
      <c r="F27" s="1131"/>
      <c r="G27" s="1132"/>
      <c r="H27" s="1133"/>
    </row>
    <row r="28" spans="1:8" ht="12" thickBot="1">
      <c r="A28" s="1134"/>
      <c r="B28" s="1131"/>
      <c r="C28" s="1131"/>
      <c r="D28" s="1131"/>
      <c r="E28" s="1137" t="s">
        <v>566</v>
      </c>
      <c r="F28" s="1131"/>
      <c r="G28" s="1138">
        <v>21256.16</v>
      </c>
      <c r="H28" s="1139">
        <v>100</v>
      </c>
    </row>
    <row r="29" spans="1:8" ht="12" thickTop="1">
      <c r="A29" s="1134"/>
      <c r="B29" s="1131"/>
      <c r="C29" s="1131"/>
      <c r="D29" s="1131"/>
      <c r="E29" s="1131"/>
      <c r="F29" s="1131"/>
      <c r="G29" s="1132"/>
      <c r="H29" s="1133"/>
    </row>
    <row r="30" spans="1:8" ht="11.25">
      <c r="A30" s="1143" t="s">
        <v>567</v>
      </c>
      <c r="B30" s="1131"/>
      <c r="C30" s="1131"/>
      <c r="D30" s="1131"/>
      <c r="E30" s="1131"/>
      <c r="F30" s="1131"/>
      <c r="G30" s="1132"/>
      <c r="H30" s="1133"/>
    </row>
    <row r="31" spans="1:8" ht="11.25">
      <c r="A31" s="1134">
        <v>1</v>
      </c>
      <c r="B31" s="1131" t="s">
        <v>1218</v>
      </c>
      <c r="C31" s="1131"/>
      <c r="D31" s="1131"/>
      <c r="E31" s="1131"/>
      <c r="F31" s="1131"/>
      <c r="G31" s="1132"/>
      <c r="H31" s="1133"/>
    </row>
    <row r="32" spans="1:8" ht="11.25">
      <c r="A32" s="1134"/>
      <c r="B32" s="1131"/>
      <c r="C32" s="1131"/>
      <c r="D32" s="1131"/>
      <c r="E32" s="1131"/>
      <c r="F32" s="1131"/>
      <c r="G32" s="1132"/>
      <c r="H32" s="1133"/>
    </row>
    <row r="33" spans="1:8" ht="11.25">
      <c r="A33" s="852">
        <v>2</v>
      </c>
      <c r="B33" s="852" t="s">
        <v>477</v>
      </c>
      <c r="C33" s="852"/>
      <c r="D33" s="1131"/>
      <c r="E33" s="1131"/>
      <c r="F33" s="1131"/>
      <c r="G33" s="1132"/>
      <c r="H33" s="1133"/>
    </row>
    <row r="34" spans="1:8" ht="11.25">
      <c r="A34" s="1134"/>
      <c r="B34" s="1131"/>
      <c r="C34" s="1131"/>
      <c r="D34" s="1131"/>
      <c r="E34" s="1131"/>
      <c r="F34" s="1131"/>
      <c r="G34" s="1132"/>
      <c r="H34" s="1133"/>
    </row>
    <row r="35" spans="1:8" ht="11.25">
      <c r="A35" s="1134">
        <v>3</v>
      </c>
      <c r="B35" s="1131" t="s">
        <v>570</v>
      </c>
      <c r="C35" s="1131"/>
      <c r="D35" s="1131"/>
      <c r="E35" s="1131"/>
      <c r="F35" s="1131"/>
      <c r="G35" s="1132"/>
      <c r="H35" s="1133"/>
    </row>
    <row r="36" spans="1:8" ht="11.25">
      <c r="A36" s="1134"/>
      <c r="B36" s="1131" t="s">
        <v>722</v>
      </c>
      <c r="C36" s="1131"/>
      <c r="D36" s="1131"/>
      <c r="E36" s="1131"/>
      <c r="F36" s="1131"/>
      <c r="G36" s="1132"/>
      <c r="H36" s="1133"/>
    </row>
    <row r="37" spans="1:8" ht="11.25">
      <c r="A37" s="1144"/>
      <c r="B37" s="1145" t="s">
        <v>572</v>
      </c>
      <c r="C37" s="1145"/>
      <c r="D37" s="1145"/>
      <c r="E37" s="1145"/>
      <c r="F37" s="1145"/>
      <c r="G37" s="1146"/>
      <c r="H37" s="1147"/>
    </row>
  </sheetData>
  <mergeCells count="6">
    <mergeCell ref="B12:C12"/>
    <mergeCell ref="A2:C2"/>
    <mergeCell ref="A3:C3"/>
    <mergeCell ref="B4:C4"/>
    <mergeCell ref="B5:C5"/>
    <mergeCell ref="A11:C11"/>
  </mergeCells>
  <phoneticPr fontId="0" type="noConversion"/>
  <pageMargins left="0.7" right="0.7" top="0.75" bottom="0.75" header="0.3" footer="0.3"/>
  <pageSetup paperSize="9" scale="90" orientation="portrait" verticalDpi="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dimension ref="A1:H22"/>
  <sheetViews>
    <sheetView zoomScaleNormal="100" workbookViewId="0">
      <selection activeCell="A18" sqref="A18:C18"/>
    </sheetView>
  </sheetViews>
  <sheetFormatPr defaultRowHeight="9"/>
  <cols>
    <col min="1" max="1" width="2.7109375" style="1097" customWidth="1"/>
    <col min="2" max="2" width="4.7109375" style="1097" customWidth="1"/>
    <col min="3" max="3" width="40.7109375" style="1097" customWidth="1"/>
    <col min="4" max="4" width="9.7109375" style="1097" bestFit="1" customWidth="1"/>
    <col min="5" max="5" width="9.140625" style="1097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>
      <c r="A1" s="1092"/>
      <c r="B1" s="1093"/>
      <c r="C1" s="1094" t="s">
        <v>1378</v>
      </c>
      <c r="D1" s="1093"/>
      <c r="E1" s="1093"/>
      <c r="F1" s="1093"/>
      <c r="G1" s="1095"/>
      <c r="H1" s="1096"/>
    </row>
    <row r="2" spans="1:8" ht="37.5">
      <c r="A2" s="1266" t="s">
        <v>153</v>
      </c>
      <c r="B2" s="1267"/>
      <c r="C2" s="1267"/>
      <c r="D2" s="1098" t="s">
        <v>154</v>
      </c>
      <c r="E2" s="1099" t="s">
        <v>580</v>
      </c>
      <c r="F2" s="1099" t="s">
        <v>156</v>
      </c>
      <c r="G2" s="1100" t="s">
        <v>157</v>
      </c>
      <c r="H2" s="1101" t="s">
        <v>158</v>
      </c>
    </row>
    <row r="3" spans="1:8" ht="15">
      <c r="A3" s="1268" t="s">
        <v>682</v>
      </c>
      <c r="B3" s="1265"/>
      <c r="C3" s="1265"/>
      <c r="D3" s="1102"/>
      <c r="E3" s="1102"/>
      <c r="F3" s="1102"/>
      <c r="G3" s="1103"/>
      <c r="H3" s="1104"/>
    </row>
    <row r="4" spans="1:8" ht="15">
      <c r="A4" s="1105"/>
      <c r="B4" s="1264" t="s">
        <v>683</v>
      </c>
      <c r="C4" s="1265"/>
      <c r="D4" s="1102"/>
      <c r="E4" s="1102"/>
      <c r="F4" s="1102"/>
      <c r="G4" s="1103"/>
      <c r="H4" s="1104"/>
    </row>
    <row r="5" spans="1:8">
      <c r="A5" s="1105"/>
      <c r="B5" s="1106" t="s">
        <v>684</v>
      </c>
      <c r="C5" s="1102" t="s">
        <v>779</v>
      </c>
      <c r="D5" s="1102" t="s">
        <v>1379</v>
      </c>
      <c r="E5" s="1102" t="s">
        <v>687</v>
      </c>
      <c r="F5" s="1102">
        <v>16500</v>
      </c>
      <c r="G5" s="1103">
        <v>16461.919999999998</v>
      </c>
      <c r="H5" s="1104">
        <v>29.92</v>
      </c>
    </row>
    <row r="6" spans="1:8">
      <c r="A6" s="1105"/>
      <c r="B6" s="1106" t="s">
        <v>684</v>
      </c>
      <c r="C6" s="1102" t="s">
        <v>493</v>
      </c>
      <c r="D6" s="1102" t="s">
        <v>1380</v>
      </c>
      <c r="E6" s="1102" t="s">
        <v>687</v>
      </c>
      <c r="F6" s="1102">
        <v>16500</v>
      </c>
      <c r="G6" s="1103">
        <v>16461.919999999998</v>
      </c>
      <c r="H6" s="1104">
        <v>29.92</v>
      </c>
    </row>
    <row r="7" spans="1:8">
      <c r="A7" s="1105"/>
      <c r="B7" s="1106" t="s">
        <v>684</v>
      </c>
      <c r="C7" s="1102" t="s">
        <v>165</v>
      </c>
      <c r="D7" s="1102" t="s">
        <v>1381</v>
      </c>
      <c r="E7" s="1102" t="s">
        <v>698</v>
      </c>
      <c r="F7" s="1102">
        <v>16500</v>
      </c>
      <c r="G7" s="1103">
        <v>16461.599999999999</v>
      </c>
      <c r="H7" s="1104">
        <v>29.92</v>
      </c>
    </row>
    <row r="8" spans="1:8">
      <c r="A8" s="1105"/>
      <c r="B8" s="1106" t="s">
        <v>684</v>
      </c>
      <c r="C8" s="1102" t="s">
        <v>785</v>
      </c>
      <c r="D8" s="1102" t="s">
        <v>1382</v>
      </c>
      <c r="E8" s="1102" t="s">
        <v>687</v>
      </c>
      <c r="F8" s="1102">
        <v>5600</v>
      </c>
      <c r="G8" s="1103">
        <v>5591.35</v>
      </c>
      <c r="H8" s="1104">
        <v>10.16</v>
      </c>
    </row>
    <row r="9" spans="1:8" ht="9.75" thickBot="1">
      <c r="A9" s="1105"/>
      <c r="B9" s="1102"/>
      <c r="C9" s="1102"/>
      <c r="D9" s="1102"/>
      <c r="E9" s="1109" t="s">
        <v>536</v>
      </c>
      <c r="F9" s="1102"/>
      <c r="G9" s="1110">
        <v>54976.79</v>
      </c>
      <c r="H9" s="1111">
        <v>99.92</v>
      </c>
    </row>
    <row r="10" spans="1:8" ht="9.75" thickTop="1">
      <c r="A10" s="1105"/>
      <c r="B10" s="1102"/>
      <c r="C10" s="1102"/>
      <c r="D10" s="1102"/>
      <c r="E10" s="1102"/>
      <c r="F10" s="1102"/>
      <c r="G10" s="1103"/>
      <c r="H10" s="1104"/>
    </row>
    <row r="11" spans="1:8">
      <c r="A11" s="1112" t="s">
        <v>565</v>
      </c>
      <c r="B11" s="1102"/>
      <c r="C11" s="1102"/>
      <c r="D11" s="1102"/>
      <c r="E11" s="1102"/>
      <c r="F11" s="1102"/>
      <c r="G11" s="1113">
        <v>39.630000000000003</v>
      </c>
      <c r="H11" s="1114">
        <v>0.08</v>
      </c>
    </row>
    <row r="12" spans="1:8">
      <c r="A12" s="1105"/>
      <c r="B12" s="1102"/>
      <c r="C12" s="1102"/>
      <c r="D12" s="1102"/>
      <c r="E12" s="1102"/>
      <c r="F12" s="1102"/>
      <c r="G12" s="1103"/>
      <c r="H12" s="1104"/>
    </row>
    <row r="13" spans="1:8" ht="9.75" thickBot="1">
      <c r="A13" s="1105"/>
      <c r="B13" s="1102"/>
      <c r="C13" s="1102"/>
      <c r="D13" s="1102"/>
      <c r="E13" s="1109" t="s">
        <v>566</v>
      </c>
      <c r="F13" s="1102"/>
      <c r="G13" s="1110">
        <v>55016.42</v>
      </c>
      <c r="H13" s="1111">
        <v>100</v>
      </c>
    </row>
    <row r="14" spans="1:8" ht="9.75" thickTop="1">
      <c r="A14" s="1105"/>
      <c r="B14" s="1102"/>
      <c r="C14" s="1102"/>
      <c r="D14" s="1102"/>
      <c r="E14" s="1102"/>
      <c r="F14" s="1102"/>
      <c r="G14" s="1103"/>
      <c r="H14" s="1104"/>
    </row>
    <row r="15" spans="1:8">
      <c r="A15" s="1115" t="s">
        <v>567</v>
      </c>
      <c r="B15" s="1102"/>
      <c r="C15" s="1102"/>
      <c r="D15" s="1102"/>
      <c r="E15" s="1102"/>
      <c r="F15" s="1102"/>
      <c r="G15" s="1103"/>
      <c r="H15" s="1104"/>
    </row>
    <row r="16" spans="1:8">
      <c r="A16" s="1105">
        <v>1</v>
      </c>
      <c r="B16" s="1102" t="s">
        <v>1346</v>
      </c>
      <c r="C16" s="1102"/>
      <c r="D16" s="1102"/>
      <c r="E16" s="1102"/>
      <c r="F16" s="1102"/>
      <c r="G16" s="1103"/>
      <c r="H16" s="1104"/>
    </row>
    <row r="17" spans="1:8">
      <c r="A17" s="1105"/>
      <c r="B17" s="1102"/>
      <c r="C17" s="1102"/>
      <c r="D17" s="1102"/>
      <c r="E17" s="1102"/>
      <c r="F17" s="1102"/>
      <c r="G17" s="1103"/>
      <c r="H17" s="1104"/>
    </row>
    <row r="18" spans="1:8">
      <c r="A18" s="852">
        <v>2</v>
      </c>
      <c r="B18" s="852" t="s">
        <v>477</v>
      </c>
      <c r="C18" s="852"/>
      <c r="D18" s="1102"/>
      <c r="E18" s="1102"/>
      <c r="F18" s="1102"/>
      <c r="G18" s="1103"/>
      <c r="H18" s="1104"/>
    </row>
    <row r="19" spans="1:8">
      <c r="A19" s="1105"/>
      <c r="B19" s="1102"/>
      <c r="C19" s="1102"/>
      <c r="D19" s="1102"/>
      <c r="E19" s="1102"/>
      <c r="F19" s="1102"/>
      <c r="G19" s="1103"/>
      <c r="H19" s="1104"/>
    </row>
    <row r="20" spans="1:8">
      <c r="A20" s="1105">
        <v>3</v>
      </c>
      <c r="B20" s="1102" t="s">
        <v>570</v>
      </c>
      <c r="C20" s="1102"/>
      <c r="D20" s="1102"/>
      <c r="E20" s="1102"/>
      <c r="F20" s="1102"/>
      <c r="G20" s="1103"/>
      <c r="H20" s="1104"/>
    </row>
    <row r="21" spans="1:8">
      <c r="A21" s="1105"/>
      <c r="B21" s="1102" t="s">
        <v>722</v>
      </c>
      <c r="C21" s="1102"/>
      <c r="D21" s="1102"/>
      <c r="E21" s="1102"/>
      <c r="F21" s="1102"/>
      <c r="G21" s="1103"/>
      <c r="H21" s="1104"/>
    </row>
    <row r="22" spans="1:8">
      <c r="A22" s="1116"/>
      <c r="B22" s="1117" t="s">
        <v>572</v>
      </c>
      <c r="C22" s="1117"/>
      <c r="D22" s="1117"/>
      <c r="E22" s="1117"/>
      <c r="F22" s="1117"/>
      <c r="G22" s="1118"/>
      <c r="H22" s="1119"/>
    </row>
  </sheetData>
  <mergeCells count="3">
    <mergeCell ref="A2:C2"/>
    <mergeCell ref="A3:C3"/>
    <mergeCell ref="B4:C4"/>
  </mergeCells>
  <phoneticPr fontId="0" type="noConversion"/>
  <pageMargins left="0.7" right="0.7" top="0.75" bottom="0.75" header="0.3" footer="0.3"/>
  <pageSetup paperSize="9" scale="94" orientation="portrait" verticalDpi="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>
  <dimension ref="A1:H22"/>
  <sheetViews>
    <sheetView zoomScaleNormal="100" workbookViewId="0">
      <selection activeCell="A18" sqref="A18:C18"/>
    </sheetView>
  </sheetViews>
  <sheetFormatPr defaultRowHeight="9"/>
  <cols>
    <col min="1" max="1" width="2.7109375" style="1097" customWidth="1"/>
    <col min="2" max="2" width="4.7109375" style="1097" customWidth="1"/>
    <col min="3" max="3" width="40.7109375" style="1097" customWidth="1"/>
    <col min="4" max="4" width="10.140625" style="1097" bestFit="1" customWidth="1"/>
    <col min="5" max="5" width="9.140625" style="1097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>
      <c r="A1" s="1092"/>
      <c r="B1" s="1093"/>
      <c r="C1" s="1094" t="s">
        <v>1373</v>
      </c>
      <c r="D1" s="1093"/>
      <c r="E1" s="1093"/>
      <c r="F1" s="1093"/>
      <c r="G1" s="1095"/>
      <c r="H1" s="1096"/>
    </row>
    <row r="2" spans="1:8" ht="37.5">
      <c r="A2" s="1266" t="s">
        <v>153</v>
      </c>
      <c r="B2" s="1267"/>
      <c r="C2" s="1267"/>
      <c r="D2" s="1098" t="s">
        <v>154</v>
      </c>
      <c r="E2" s="1099" t="s">
        <v>580</v>
      </c>
      <c r="F2" s="1099" t="s">
        <v>156</v>
      </c>
      <c r="G2" s="1100" t="s">
        <v>157</v>
      </c>
      <c r="H2" s="1101" t="s">
        <v>158</v>
      </c>
    </row>
    <row r="3" spans="1:8" ht="15">
      <c r="A3" s="1268" t="s">
        <v>682</v>
      </c>
      <c r="B3" s="1265"/>
      <c r="C3" s="1265"/>
      <c r="D3" s="1102"/>
      <c r="E3" s="1102"/>
      <c r="F3" s="1102"/>
      <c r="G3" s="1103"/>
      <c r="H3" s="1104"/>
    </row>
    <row r="4" spans="1:8" ht="15">
      <c r="A4" s="1105"/>
      <c r="B4" s="1264" t="s">
        <v>683</v>
      </c>
      <c r="C4" s="1265"/>
      <c r="D4" s="1102"/>
      <c r="E4" s="1102"/>
      <c r="F4" s="1102"/>
      <c r="G4" s="1103"/>
      <c r="H4" s="1104"/>
    </row>
    <row r="5" spans="1:8">
      <c r="A5" s="1105"/>
      <c r="B5" s="1106" t="s">
        <v>684</v>
      </c>
      <c r="C5" s="1102" t="s">
        <v>779</v>
      </c>
      <c r="D5" s="1102" t="s">
        <v>1374</v>
      </c>
      <c r="E5" s="1102" t="s">
        <v>687</v>
      </c>
      <c r="F5" s="1102">
        <v>7200</v>
      </c>
      <c r="G5" s="1103">
        <v>7198.15</v>
      </c>
      <c r="H5" s="1104">
        <v>29.95</v>
      </c>
    </row>
    <row r="6" spans="1:8">
      <c r="A6" s="1105"/>
      <c r="B6" s="1106" t="s">
        <v>684</v>
      </c>
      <c r="C6" s="1102" t="s">
        <v>762</v>
      </c>
      <c r="D6" s="1102" t="s">
        <v>1375</v>
      </c>
      <c r="E6" s="1102" t="s">
        <v>687</v>
      </c>
      <c r="F6" s="1102">
        <v>7200</v>
      </c>
      <c r="G6" s="1103">
        <v>7198.14</v>
      </c>
      <c r="H6" s="1104">
        <v>29.94</v>
      </c>
    </row>
    <row r="7" spans="1:8">
      <c r="A7" s="1105"/>
      <c r="B7" s="1106" t="s">
        <v>684</v>
      </c>
      <c r="C7" s="1102" t="s">
        <v>493</v>
      </c>
      <c r="D7" s="1102" t="s">
        <v>1376</v>
      </c>
      <c r="E7" s="1102" t="s">
        <v>687</v>
      </c>
      <c r="F7" s="1102">
        <v>7200</v>
      </c>
      <c r="G7" s="1103">
        <v>7198.14</v>
      </c>
      <c r="H7" s="1104">
        <v>29.94</v>
      </c>
    </row>
    <row r="8" spans="1:8">
      <c r="A8" s="1105"/>
      <c r="B8" s="1106" t="s">
        <v>684</v>
      </c>
      <c r="C8" s="1102" t="s">
        <v>165</v>
      </c>
      <c r="D8" s="1102" t="s">
        <v>1377</v>
      </c>
      <c r="E8" s="1102" t="s">
        <v>698</v>
      </c>
      <c r="F8" s="1102">
        <v>2400</v>
      </c>
      <c r="G8" s="1103">
        <v>2399.38</v>
      </c>
      <c r="H8" s="1104">
        <v>9.98</v>
      </c>
    </row>
    <row r="9" spans="1:8" ht="9.75" thickBot="1">
      <c r="A9" s="1105"/>
      <c r="B9" s="1102"/>
      <c r="C9" s="1102"/>
      <c r="D9" s="1102"/>
      <c r="E9" s="1109" t="s">
        <v>536</v>
      </c>
      <c r="F9" s="1102"/>
      <c r="G9" s="1110">
        <v>23993.81</v>
      </c>
      <c r="H9" s="1111">
        <v>99.81</v>
      </c>
    </row>
    <row r="10" spans="1:8" ht="9.75" thickTop="1">
      <c r="A10" s="1105"/>
      <c r="B10" s="1102"/>
      <c r="C10" s="1102"/>
      <c r="D10" s="1102"/>
      <c r="E10" s="1102"/>
      <c r="F10" s="1102"/>
      <c r="G10" s="1103"/>
      <c r="H10" s="1104"/>
    </row>
    <row r="11" spans="1:8">
      <c r="A11" s="1112" t="s">
        <v>565</v>
      </c>
      <c r="B11" s="1102"/>
      <c r="C11" s="1102"/>
      <c r="D11" s="1102"/>
      <c r="E11" s="1102"/>
      <c r="F11" s="1102"/>
      <c r="G11" s="1113">
        <v>44.09</v>
      </c>
      <c r="H11" s="1114">
        <v>0.19</v>
      </c>
    </row>
    <row r="12" spans="1:8">
      <c r="A12" s="1105"/>
      <c r="B12" s="1102"/>
      <c r="C12" s="1102"/>
      <c r="D12" s="1102"/>
      <c r="E12" s="1102"/>
      <c r="F12" s="1102"/>
      <c r="G12" s="1103"/>
      <c r="H12" s="1104"/>
    </row>
    <row r="13" spans="1:8" ht="9.75" thickBot="1">
      <c r="A13" s="1105"/>
      <c r="B13" s="1102"/>
      <c r="C13" s="1102"/>
      <c r="D13" s="1102"/>
      <c r="E13" s="1109" t="s">
        <v>566</v>
      </c>
      <c r="F13" s="1102"/>
      <c r="G13" s="1110">
        <v>24037.9</v>
      </c>
      <c r="H13" s="1111">
        <v>100</v>
      </c>
    </row>
    <row r="14" spans="1:8" ht="9.75" thickTop="1">
      <c r="A14" s="1105"/>
      <c r="B14" s="1102"/>
      <c r="C14" s="1102"/>
      <c r="D14" s="1102"/>
      <c r="E14" s="1102"/>
      <c r="F14" s="1102"/>
      <c r="G14" s="1103"/>
      <c r="H14" s="1104"/>
    </row>
    <row r="15" spans="1:8">
      <c r="A15" s="1115" t="s">
        <v>567</v>
      </c>
      <c r="B15" s="1102"/>
      <c r="C15" s="1102"/>
      <c r="D15" s="1102"/>
      <c r="E15" s="1102"/>
      <c r="F15" s="1102"/>
      <c r="G15" s="1103"/>
      <c r="H15" s="1104"/>
    </row>
    <row r="16" spans="1:8">
      <c r="A16" s="1105">
        <v>1</v>
      </c>
      <c r="B16" s="1102" t="s">
        <v>1218</v>
      </c>
      <c r="C16" s="1102"/>
      <c r="D16" s="1102"/>
      <c r="E16" s="1102"/>
      <c r="F16" s="1102"/>
      <c r="G16" s="1103"/>
      <c r="H16" s="1104"/>
    </row>
    <row r="17" spans="1:8">
      <c r="A17" s="1105"/>
      <c r="B17" s="1102"/>
      <c r="C17" s="1102"/>
      <c r="D17" s="1102"/>
      <c r="E17" s="1102"/>
      <c r="F17" s="1102"/>
      <c r="G17" s="1103"/>
      <c r="H17" s="1104"/>
    </row>
    <row r="18" spans="1:8">
      <c r="A18" s="852">
        <v>2</v>
      </c>
      <c r="B18" s="852" t="s">
        <v>477</v>
      </c>
      <c r="C18" s="852"/>
      <c r="D18" s="1102"/>
      <c r="E18" s="1102"/>
      <c r="F18" s="1102"/>
      <c r="G18" s="1103"/>
      <c r="H18" s="1104"/>
    </row>
    <row r="19" spans="1:8">
      <c r="A19" s="1105"/>
      <c r="B19" s="1102"/>
      <c r="C19" s="1102"/>
      <c r="D19" s="1102"/>
      <c r="E19" s="1102"/>
      <c r="F19" s="1102"/>
      <c r="G19" s="1103"/>
      <c r="H19" s="1104"/>
    </row>
    <row r="20" spans="1:8">
      <c r="A20" s="1105">
        <v>3</v>
      </c>
      <c r="B20" s="1102" t="s">
        <v>570</v>
      </c>
      <c r="C20" s="1102"/>
      <c r="D20" s="1102"/>
      <c r="E20" s="1102"/>
      <c r="F20" s="1102"/>
      <c r="G20" s="1103"/>
      <c r="H20" s="1104"/>
    </row>
    <row r="21" spans="1:8">
      <c r="A21" s="1105"/>
      <c r="B21" s="1102" t="s">
        <v>722</v>
      </c>
      <c r="C21" s="1102"/>
      <c r="D21" s="1102"/>
      <c r="E21" s="1102"/>
      <c r="F21" s="1102"/>
      <c r="G21" s="1103"/>
      <c r="H21" s="1104"/>
    </row>
    <row r="22" spans="1:8">
      <c r="A22" s="1116"/>
      <c r="B22" s="1117" t="s">
        <v>572</v>
      </c>
      <c r="C22" s="1117"/>
      <c r="D22" s="1117"/>
      <c r="E22" s="1117"/>
      <c r="F22" s="1117"/>
      <c r="G22" s="1118"/>
      <c r="H22" s="1119"/>
    </row>
  </sheetData>
  <mergeCells count="3">
    <mergeCell ref="A2:C2"/>
    <mergeCell ref="A3:C3"/>
    <mergeCell ref="B4:C4"/>
  </mergeCells>
  <phoneticPr fontId="0" type="noConversion"/>
  <pageMargins left="0.7" right="0.7" top="0.75" bottom="0.75" header="0.3" footer="0.3"/>
  <pageSetup paperSize="9" scale="93" orientation="portrait" verticalDpi="0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>
  <dimension ref="A1:H40"/>
  <sheetViews>
    <sheetView topLeftCell="A8" zoomScaleNormal="100" workbookViewId="0">
      <selection activeCell="A36" sqref="A36:C36"/>
    </sheetView>
  </sheetViews>
  <sheetFormatPr defaultRowHeight="9"/>
  <cols>
    <col min="1" max="1" width="2.7109375" style="1097" customWidth="1"/>
    <col min="2" max="2" width="8.28515625" style="1097" customWidth="1"/>
    <col min="3" max="3" width="40.7109375" style="1097" customWidth="1"/>
    <col min="4" max="4" width="10.42578125" style="1097" bestFit="1" customWidth="1"/>
    <col min="5" max="5" width="9.140625" style="1097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>
      <c r="A1" s="1092"/>
      <c r="B1" s="1093"/>
      <c r="C1" s="1094" t="s">
        <v>1363</v>
      </c>
      <c r="D1" s="1093"/>
      <c r="E1" s="1093"/>
      <c r="F1" s="1093"/>
      <c r="G1" s="1095"/>
      <c r="H1" s="1096"/>
    </row>
    <row r="2" spans="1:8" ht="37.5">
      <c r="A2" s="1266" t="s">
        <v>153</v>
      </c>
      <c r="B2" s="1267"/>
      <c r="C2" s="1267"/>
      <c r="D2" s="1098" t="s">
        <v>154</v>
      </c>
      <c r="E2" s="1099" t="s">
        <v>580</v>
      </c>
      <c r="F2" s="1099" t="s">
        <v>156</v>
      </c>
      <c r="G2" s="1100" t="s">
        <v>157</v>
      </c>
      <c r="H2" s="1101" t="s">
        <v>158</v>
      </c>
    </row>
    <row r="3" spans="1:8" ht="15">
      <c r="A3" s="1268" t="s">
        <v>537</v>
      </c>
      <c r="B3" s="1265"/>
      <c r="C3" s="1265"/>
      <c r="D3" s="1102"/>
      <c r="E3" s="1102"/>
      <c r="F3" s="1102"/>
      <c r="G3" s="1103"/>
      <c r="H3" s="1104"/>
    </row>
    <row r="4" spans="1:8" ht="15">
      <c r="A4" s="1105"/>
      <c r="B4" s="1264" t="s">
        <v>538</v>
      </c>
      <c r="C4" s="1265"/>
      <c r="D4" s="1102"/>
      <c r="E4" s="1102"/>
      <c r="F4" s="1102"/>
      <c r="G4" s="1103"/>
      <c r="H4" s="1104"/>
    </row>
    <row r="5" spans="1:8" ht="15">
      <c r="A5" s="1105"/>
      <c r="B5" s="1269" t="s">
        <v>160</v>
      </c>
      <c r="C5" s="1265"/>
      <c r="D5" s="1102"/>
      <c r="E5" s="1102"/>
      <c r="F5" s="1102"/>
      <c r="G5" s="1103"/>
      <c r="H5" s="1104"/>
    </row>
    <row r="6" spans="1:8">
      <c r="A6" s="1105"/>
      <c r="B6" s="1106" t="s">
        <v>621</v>
      </c>
      <c r="C6" s="1102" t="s">
        <v>609</v>
      </c>
      <c r="D6" s="1102" t="s">
        <v>1364</v>
      </c>
      <c r="E6" s="1102" t="s">
        <v>544</v>
      </c>
      <c r="F6" s="1102">
        <v>100</v>
      </c>
      <c r="G6" s="1103">
        <v>907.24</v>
      </c>
      <c r="H6" s="1104">
        <v>14.149999999999999</v>
      </c>
    </row>
    <row r="7" spans="1:8">
      <c r="A7" s="1105"/>
      <c r="B7" s="1107">
        <v>0.10570400000000001</v>
      </c>
      <c r="C7" s="1102" t="s">
        <v>613</v>
      </c>
      <c r="D7" s="1102" t="s">
        <v>741</v>
      </c>
      <c r="E7" s="1102" t="s">
        <v>615</v>
      </c>
      <c r="F7" s="1102">
        <v>70</v>
      </c>
      <c r="G7" s="1103">
        <v>705.43</v>
      </c>
      <c r="H7" s="1104">
        <v>11</v>
      </c>
    </row>
    <row r="8" spans="1:8">
      <c r="A8" s="1105"/>
      <c r="B8" s="1108">
        <v>9.6799999999999997E-2</v>
      </c>
      <c r="C8" s="1102" t="s">
        <v>185</v>
      </c>
      <c r="D8" s="1102" t="s">
        <v>1365</v>
      </c>
      <c r="E8" s="1102" t="s">
        <v>554</v>
      </c>
      <c r="F8" s="1102">
        <v>50</v>
      </c>
      <c r="G8" s="1103">
        <v>500.31</v>
      </c>
      <c r="H8" s="1104">
        <v>7.8</v>
      </c>
    </row>
    <row r="9" spans="1:8">
      <c r="A9" s="1105"/>
      <c r="B9" s="1108">
        <v>7.1999999999999995E-2</v>
      </c>
      <c r="C9" s="1102" t="s">
        <v>642</v>
      </c>
      <c r="D9" s="1102" t="s">
        <v>1366</v>
      </c>
      <c r="E9" s="1102" t="s">
        <v>554</v>
      </c>
      <c r="F9" s="1102">
        <v>46</v>
      </c>
      <c r="G9" s="1103">
        <v>451.6</v>
      </c>
      <c r="H9" s="1104">
        <v>7.0499999999999989</v>
      </c>
    </row>
    <row r="10" spans="1:8">
      <c r="A10" s="1105"/>
      <c r="B10" s="1108">
        <v>8.8999999999999996E-2</v>
      </c>
      <c r="C10" s="1102" t="s">
        <v>616</v>
      </c>
      <c r="D10" s="1102" t="s">
        <v>1367</v>
      </c>
      <c r="E10" s="1102" t="s">
        <v>554</v>
      </c>
      <c r="F10" s="1102">
        <v>44</v>
      </c>
      <c r="G10" s="1103">
        <v>438.27</v>
      </c>
      <c r="H10" s="1104">
        <v>6.84</v>
      </c>
    </row>
    <row r="11" spans="1:8">
      <c r="A11" s="1105"/>
      <c r="B11" s="1108">
        <v>9.4700000000000006E-2</v>
      </c>
      <c r="C11" s="1102" t="s">
        <v>1203</v>
      </c>
      <c r="D11" s="1102" t="s">
        <v>1368</v>
      </c>
      <c r="E11" s="1102" t="s">
        <v>554</v>
      </c>
      <c r="F11" s="1102">
        <v>21</v>
      </c>
      <c r="G11" s="1103">
        <v>263.01</v>
      </c>
      <c r="H11" s="1104">
        <v>4.1000000000000005</v>
      </c>
    </row>
    <row r="12" spans="1:8">
      <c r="A12" s="1105"/>
      <c r="B12" s="1108">
        <v>8.9499999999999996E-2</v>
      </c>
      <c r="C12" s="1102" t="s">
        <v>616</v>
      </c>
      <c r="D12" s="1102" t="s">
        <v>1369</v>
      </c>
      <c r="E12" s="1102" t="s">
        <v>554</v>
      </c>
      <c r="F12" s="1102">
        <v>20</v>
      </c>
      <c r="G12" s="1103">
        <v>199.34</v>
      </c>
      <c r="H12" s="1104">
        <v>3.11</v>
      </c>
    </row>
    <row r="13" spans="1:8" ht="9.75" thickBot="1">
      <c r="A13" s="1105"/>
      <c r="B13" s="1102"/>
      <c r="C13" s="1102"/>
      <c r="D13" s="1102"/>
      <c r="E13" s="1109" t="s">
        <v>536</v>
      </c>
      <c r="F13" s="1102"/>
      <c r="G13" s="1110">
        <v>3465.2</v>
      </c>
      <c r="H13" s="1111">
        <v>54.05</v>
      </c>
    </row>
    <row r="14" spans="1:8" ht="15.75" thickTop="1">
      <c r="A14" s="1105"/>
      <c r="B14" s="1269" t="s">
        <v>551</v>
      </c>
      <c r="C14" s="1265"/>
      <c r="D14" s="1102"/>
      <c r="E14" s="1102"/>
      <c r="F14" s="1102"/>
      <c r="G14" s="1103"/>
      <c r="H14" s="1104"/>
    </row>
    <row r="15" spans="1:8">
      <c r="A15" s="1105"/>
      <c r="B15" s="1108">
        <v>9.8400000000000001E-2</v>
      </c>
      <c r="C15" s="1102" t="s">
        <v>552</v>
      </c>
      <c r="D15" s="1102" t="s">
        <v>665</v>
      </c>
      <c r="E15" s="1102" t="s">
        <v>554</v>
      </c>
      <c r="F15" s="1102">
        <v>20</v>
      </c>
      <c r="G15" s="1103">
        <v>200.18</v>
      </c>
      <c r="H15" s="1104">
        <v>3.1199999999999997</v>
      </c>
    </row>
    <row r="16" spans="1:8" ht="9.75" thickBot="1">
      <c r="A16" s="1105"/>
      <c r="B16" s="1102"/>
      <c r="C16" s="1102"/>
      <c r="D16" s="1102"/>
      <c r="E16" s="1109" t="s">
        <v>536</v>
      </c>
      <c r="F16" s="1102"/>
      <c r="G16" s="1110">
        <v>200.18</v>
      </c>
      <c r="H16" s="1111">
        <v>3.12</v>
      </c>
    </row>
    <row r="17" spans="1:8" ht="9.75" thickTop="1">
      <c r="A17" s="1105"/>
      <c r="B17" s="1102"/>
      <c r="C17" s="1102"/>
      <c r="D17" s="1102"/>
      <c r="E17" s="1102"/>
      <c r="F17" s="1102"/>
      <c r="G17" s="1103"/>
      <c r="H17" s="1104"/>
    </row>
    <row r="18" spans="1:8">
      <c r="A18" s="1268" t="s">
        <v>682</v>
      </c>
      <c r="B18" s="1270"/>
      <c r="C18" s="1270"/>
      <c r="D18" s="1102"/>
      <c r="E18" s="1102"/>
      <c r="F18" s="1102"/>
      <c r="G18" s="1103"/>
      <c r="H18" s="1104"/>
    </row>
    <row r="19" spans="1:8" ht="15">
      <c r="A19" s="1105"/>
      <c r="B19" s="1264" t="s">
        <v>683</v>
      </c>
      <c r="C19" s="1265"/>
      <c r="D19" s="1102"/>
      <c r="E19" s="1102"/>
      <c r="F19" s="1102"/>
      <c r="G19" s="1103"/>
      <c r="H19" s="1104"/>
    </row>
    <row r="20" spans="1:8">
      <c r="A20" s="1105"/>
      <c r="B20" s="1106" t="s">
        <v>684</v>
      </c>
      <c r="C20" s="1102" t="s">
        <v>493</v>
      </c>
      <c r="D20" s="1102" t="s">
        <v>1370</v>
      </c>
      <c r="E20" s="1102" t="s">
        <v>687</v>
      </c>
      <c r="F20" s="1102">
        <v>800</v>
      </c>
      <c r="G20" s="1103">
        <v>739.95</v>
      </c>
      <c r="H20" s="1104">
        <v>11.540000000000001</v>
      </c>
    </row>
    <row r="21" spans="1:8">
      <c r="A21" s="1105"/>
      <c r="B21" s="1106" t="s">
        <v>684</v>
      </c>
      <c r="C21" s="1102" t="s">
        <v>165</v>
      </c>
      <c r="D21" s="1102" t="s">
        <v>1371</v>
      </c>
      <c r="E21" s="1102" t="s">
        <v>698</v>
      </c>
      <c r="F21" s="1102">
        <v>50</v>
      </c>
      <c r="G21" s="1103">
        <v>49.19</v>
      </c>
      <c r="H21" s="1104">
        <v>0.77</v>
      </c>
    </row>
    <row r="22" spans="1:8" ht="9.75" thickBot="1">
      <c r="A22" s="1105"/>
      <c r="B22" s="1102"/>
      <c r="C22" s="1102"/>
      <c r="D22" s="1102"/>
      <c r="E22" s="1109" t="s">
        <v>536</v>
      </c>
      <c r="F22" s="1102"/>
      <c r="G22" s="1110">
        <v>789.14</v>
      </c>
      <c r="H22" s="1111">
        <v>12.31</v>
      </c>
    </row>
    <row r="23" spans="1:8" ht="9.75" thickTop="1">
      <c r="A23" s="1105"/>
      <c r="B23" s="1102"/>
      <c r="C23" s="1102"/>
      <c r="D23" s="1102"/>
      <c r="E23" s="1102"/>
      <c r="F23" s="1102"/>
      <c r="G23" s="1103"/>
      <c r="H23" s="1104"/>
    </row>
    <row r="24" spans="1:8">
      <c r="A24" s="1105"/>
      <c r="B24" s="1106" t="s">
        <v>161</v>
      </c>
      <c r="C24" s="1102" t="s">
        <v>721</v>
      </c>
      <c r="D24" s="1102"/>
      <c r="E24" s="1102" t="s">
        <v>161</v>
      </c>
      <c r="F24" s="1102"/>
      <c r="G24" s="1103">
        <v>1699.44</v>
      </c>
      <c r="H24" s="1104">
        <v>26.51</v>
      </c>
    </row>
    <row r="25" spans="1:8" ht="9.75" thickBot="1">
      <c r="A25" s="1105"/>
      <c r="B25" s="1102"/>
      <c r="C25" s="1102"/>
      <c r="D25" s="1102"/>
      <c r="E25" s="1109" t="s">
        <v>536</v>
      </c>
      <c r="F25" s="1102"/>
      <c r="G25" s="1110">
        <v>1699.44</v>
      </c>
      <c r="H25" s="1111">
        <v>26.51</v>
      </c>
    </row>
    <row r="26" spans="1:8" ht="9.75" thickTop="1">
      <c r="A26" s="1105"/>
      <c r="B26" s="1102"/>
      <c r="C26" s="1102"/>
      <c r="D26" s="1102"/>
      <c r="E26" s="1102"/>
      <c r="F26" s="1102"/>
      <c r="G26" s="1103"/>
      <c r="H26" s="1104"/>
    </row>
    <row r="27" spans="1:8">
      <c r="A27" s="1112" t="s">
        <v>565</v>
      </c>
      <c r="B27" s="1102"/>
      <c r="C27" s="1102"/>
      <c r="D27" s="1102"/>
      <c r="E27" s="1102"/>
      <c r="F27" s="1102"/>
      <c r="G27" s="1113">
        <v>256.25</v>
      </c>
      <c r="H27" s="1114">
        <v>4.01</v>
      </c>
    </row>
    <row r="28" spans="1:8">
      <c r="A28" s="1105"/>
      <c r="B28" s="1102"/>
      <c r="C28" s="1102"/>
      <c r="D28" s="1102"/>
      <c r="E28" s="1102"/>
      <c r="F28" s="1102"/>
      <c r="G28" s="1103"/>
      <c r="H28" s="1104"/>
    </row>
    <row r="29" spans="1:8" ht="9.75" thickBot="1">
      <c r="A29" s="1105"/>
      <c r="B29" s="1102"/>
      <c r="C29" s="1102"/>
      <c r="D29" s="1102"/>
      <c r="E29" s="1109" t="s">
        <v>566</v>
      </c>
      <c r="F29" s="1102"/>
      <c r="G29" s="1110">
        <v>6410.21</v>
      </c>
      <c r="H29" s="1111">
        <v>100</v>
      </c>
    </row>
    <row r="30" spans="1:8" ht="9.75" thickTop="1">
      <c r="A30" s="1105"/>
      <c r="B30" s="1102"/>
      <c r="C30" s="1102"/>
      <c r="D30" s="1102"/>
      <c r="E30" s="1102"/>
      <c r="F30" s="1102"/>
      <c r="G30" s="1103"/>
      <c r="H30" s="1104"/>
    </row>
    <row r="31" spans="1:8">
      <c r="A31" s="1105"/>
      <c r="B31" s="1102"/>
      <c r="C31" s="1102"/>
      <c r="D31" s="1102"/>
      <c r="E31" s="1102"/>
      <c r="F31" s="1102"/>
      <c r="G31" s="1103"/>
      <c r="H31" s="1104"/>
    </row>
    <row r="32" spans="1:8">
      <c r="A32" s="1105"/>
      <c r="B32" s="1102"/>
      <c r="C32" s="1102"/>
      <c r="D32" s="1102"/>
      <c r="E32" s="1102"/>
      <c r="F32" s="1102"/>
      <c r="G32" s="1103"/>
      <c r="H32" s="1104"/>
    </row>
    <row r="33" spans="1:8">
      <c r="A33" s="1115" t="s">
        <v>567</v>
      </c>
      <c r="B33" s="1102"/>
      <c r="C33" s="1102"/>
      <c r="D33" s="1102"/>
      <c r="E33" s="1102"/>
      <c r="F33" s="1102"/>
      <c r="G33" s="1103"/>
      <c r="H33" s="1104"/>
    </row>
    <row r="34" spans="1:8">
      <c r="A34" s="1105">
        <v>1</v>
      </c>
      <c r="B34" s="1102" t="s">
        <v>1372</v>
      </c>
      <c r="C34" s="1102"/>
      <c r="D34" s="1102"/>
      <c r="E34" s="1102"/>
      <c r="F34" s="1102"/>
      <c r="G34" s="1103"/>
      <c r="H34" s="1104"/>
    </row>
    <row r="35" spans="1:8">
      <c r="A35" s="1261"/>
      <c r="B35" s="1102"/>
      <c r="C35" s="1102"/>
      <c r="D35" s="1102"/>
      <c r="E35" s="1102"/>
      <c r="F35" s="1102"/>
      <c r="G35" s="1103"/>
      <c r="H35" s="1104"/>
    </row>
    <row r="36" spans="1:8">
      <c r="A36" s="852">
        <v>2</v>
      </c>
      <c r="B36" s="852" t="s">
        <v>477</v>
      </c>
      <c r="C36" s="852"/>
      <c r="D36" s="963"/>
      <c r="E36" s="1102"/>
      <c r="F36" s="1102"/>
      <c r="G36" s="1103"/>
      <c r="H36" s="1104"/>
    </row>
    <row r="37" spans="1:8">
      <c r="A37" s="1262"/>
      <c r="B37" s="1102"/>
      <c r="C37" s="1102"/>
      <c r="D37" s="1102"/>
      <c r="E37" s="1102"/>
      <c r="F37" s="1102"/>
      <c r="G37" s="1103"/>
      <c r="H37" s="1104"/>
    </row>
    <row r="38" spans="1:8">
      <c r="A38" s="1105">
        <v>3</v>
      </c>
      <c r="B38" s="1102" t="s">
        <v>570</v>
      </c>
      <c r="C38" s="1102"/>
      <c r="D38" s="1102"/>
      <c r="E38" s="1102"/>
      <c r="F38" s="1102"/>
      <c r="G38" s="1103"/>
      <c r="H38" s="1104"/>
    </row>
    <row r="39" spans="1:8">
      <c r="A39" s="1105"/>
      <c r="B39" s="1102" t="s">
        <v>722</v>
      </c>
      <c r="C39" s="1102"/>
      <c r="D39" s="1102"/>
      <c r="E39" s="1102"/>
      <c r="F39" s="1102"/>
      <c r="G39" s="1103"/>
      <c r="H39" s="1104"/>
    </row>
    <row r="40" spans="1:8">
      <c r="A40" s="1116"/>
      <c r="B40" s="1117" t="s">
        <v>572</v>
      </c>
      <c r="C40" s="1117"/>
      <c r="D40" s="1117"/>
      <c r="E40" s="1117"/>
      <c r="F40" s="1117"/>
      <c r="G40" s="1118"/>
      <c r="H40" s="1119"/>
    </row>
  </sheetData>
  <mergeCells count="7">
    <mergeCell ref="B19:C19"/>
    <mergeCell ref="A2:C2"/>
    <mergeCell ref="A3:C3"/>
    <mergeCell ref="B4:C4"/>
    <mergeCell ref="B5:C5"/>
    <mergeCell ref="B14:C14"/>
    <mergeCell ref="A18:C18"/>
  </mergeCells>
  <phoneticPr fontId="0" type="noConversion"/>
  <pageMargins left="0.7" right="0.7" top="0.75" bottom="0.75" header="0.3" footer="0.3"/>
  <pageSetup paperSize="9" scale="90" orientation="portrait" verticalDpi="0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>
  <dimension ref="A1:H15"/>
  <sheetViews>
    <sheetView zoomScaleNormal="100" workbookViewId="0">
      <selection activeCell="A15" sqref="A15:D15"/>
    </sheetView>
  </sheetViews>
  <sheetFormatPr defaultRowHeight="9"/>
  <cols>
    <col min="1" max="1" width="2.7109375" style="1068" customWidth="1"/>
    <col min="2" max="2" width="4.7109375" style="1068" customWidth="1"/>
    <col min="3" max="3" width="40.7109375" style="1068" customWidth="1"/>
    <col min="4" max="4" width="9.28515625" style="1068" customWidth="1"/>
    <col min="5" max="5" width="9.140625" style="1068"/>
    <col min="6" max="6" width="8.7109375" style="1068" customWidth="1"/>
    <col min="7" max="7" width="9.28515625" style="1090" customWidth="1"/>
    <col min="8" max="8" width="7.7109375" style="1091" customWidth="1"/>
    <col min="9" max="16384" width="9.140625" style="1068"/>
  </cols>
  <sheetData>
    <row r="1" spans="1:8">
      <c r="A1" s="1063"/>
      <c r="B1" s="1064"/>
      <c r="C1" s="1065" t="s">
        <v>1362</v>
      </c>
      <c r="D1" s="1064"/>
      <c r="E1" s="1064"/>
      <c r="F1" s="1064"/>
      <c r="G1" s="1066"/>
      <c r="H1" s="1067"/>
    </row>
    <row r="2" spans="1:8" ht="36.75">
      <c r="A2" s="1292" t="s">
        <v>153</v>
      </c>
      <c r="B2" s="1293"/>
      <c r="C2" s="1293"/>
      <c r="D2" s="1070" t="s">
        <v>154</v>
      </c>
      <c r="E2" s="1071" t="s">
        <v>580</v>
      </c>
      <c r="F2" s="1071" t="s">
        <v>156</v>
      </c>
      <c r="G2" s="1072" t="s">
        <v>157</v>
      </c>
      <c r="H2" s="1073" t="s">
        <v>158</v>
      </c>
    </row>
    <row r="3" spans="1:8" ht="12.75">
      <c r="A3" s="1074"/>
      <c r="B3" s="1069"/>
      <c r="C3" s="1069"/>
      <c r="D3" s="1070"/>
      <c r="E3" s="1071"/>
      <c r="F3" s="1071"/>
      <c r="G3" s="1072"/>
      <c r="H3" s="1073"/>
    </row>
    <row r="4" spans="1:8" ht="12.75">
      <c r="A4" s="1294" t="s">
        <v>682</v>
      </c>
      <c r="B4" s="1295"/>
      <c r="C4" s="1295"/>
      <c r="D4" s="1070"/>
      <c r="E4" s="1071"/>
      <c r="F4" s="1071"/>
      <c r="G4" s="1072"/>
      <c r="H4" s="1073"/>
    </row>
    <row r="5" spans="1:8">
      <c r="A5" s="1075"/>
      <c r="B5" s="1076" t="s">
        <v>161</v>
      </c>
      <c r="C5" s="1077" t="s">
        <v>721</v>
      </c>
      <c r="D5" s="1077"/>
      <c r="E5" s="1077" t="s">
        <v>161</v>
      </c>
      <c r="F5" s="1077"/>
      <c r="G5" s="1078">
        <v>167.94</v>
      </c>
      <c r="H5" s="1079">
        <v>98.44</v>
      </c>
    </row>
    <row r="6" spans="1:8" ht="9.75" thickBot="1">
      <c r="A6" s="1075"/>
      <c r="B6" s="1077"/>
      <c r="C6" s="1077"/>
      <c r="D6" s="1077"/>
      <c r="E6" s="1080" t="s">
        <v>536</v>
      </c>
      <c r="F6" s="1077"/>
      <c r="G6" s="1081">
        <v>167.94</v>
      </c>
      <c r="H6" s="1082">
        <v>98.44</v>
      </c>
    </row>
    <row r="7" spans="1:8" ht="9.75" thickTop="1">
      <c r="A7" s="1075"/>
      <c r="B7" s="1077"/>
      <c r="C7" s="1077"/>
      <c r="D7" s="1077"/>
      <c r="E7" s="1077"/>
      <c r="F7" s="1077"/>
      <c r="G7" s="1078"/>
      <c r="H7" s="1079"/>
    </row>
    <row r="8" spans="1:8">
      <c r="A8" s="1083" t="s">
        <v>565</v>
      </c>
      <c r="B8" s="1077"/>
      <c r="C8" s="1077"/>
      <c r="D8" s="1077"/>
      <c r="E8" s="1077"/>
      <c r="F8" s="1077"/>
      <c r="G8" s="1084">
        <v>2.66</v>
      </c>
      <c r="H8" s="1085">
        <v>1.56</v>
      </c>
    </row>
    <row r="9" spans="1:8">
      <c r="A9" s="1075"/>
      <c r="B9" s="1077"/>
      <c r="C9" s="1077"/>
      <c r="D9" s="1077"/>
      <c r="E9" s="1077"/>
      <c r="F9" s="1077"/>
      <c r="G9" s="1078"/>
      <c r="H9" s="1079"/>
    </row>
    <row r="10" spans="1:8" ht="9.75" thickBot="1">
      <c r="A10" s="1075"/>
      <c r="B10" s="1077"/>
      <c r="C10" s="1077"/>
      <c r="D10" s="1077"/>
      <c r="E10" s="1080" t="s">
        <v>566</v>
      </c>
      <c r="F10" s="1077"/>
      <c r="G10" s="1081">
        <v>170.6</v>
      </c>
      <c r="H10" s="1082">
        <v>100</v>
      </c>
    </row>
    <row r="11" spans="1:8" ht="9.75" thickTop="1">
      <c r="A11" s="1075"/>
      <c r="B11" s="1077"/>
      <c r="C11" s="1077"/>
      <c r="D11" s="1077"/>
      <c r="E11" s="1077"/>
      <c r="F11" s="1077"/>
      <c r="G11" s="1078"/>
      <c r="H11" s="1079"/>
    </row>
    <row r="12" spans="1:8">
      <c r="A12" s="1086" t="s">
        <v>567</v>
      </c>
      <c r="B12" s="1077"/>
      <c r="C12" s="1077"/>
      <c r="D12" s="1077"/>
      <c r="E12" s="1077"/>
      <c r="F12" s="1077"/>
      <c r="G12" s="1078"/>
      <c r="H12" s="1079"/>
    </row>
    <row r="13" spans="1:8">
      <c r="A13" s="1075">
        <v>1</v>
      </c>
      <c r="B13" s="1077" t="s">
        <v>1218</v>
      </c>
      <c r="C13" s="1077"/>
      <c r="D13" s="1077"/>
      <c r="E13" s="1077"/>
      <c r="F13" s="1077"/>
      <c r="G13" s="1078"/>
      <c r="H13" s="1079"/>
    </row>
    <row r="14" spans="1:8">
      <c r="A14" s="1075"/>
      <c r="B14" s="1077"/>
      <c r="C14" s="1077"/>
      <c r="D14" s="1077"/>
      <c r="E14" s="1077"/>
      <c r="F14" s="1077"/>
      <c r="G14" s="1078"/>
      <c r="H14" s="1079"/>
    </row>
    <row r="15" spans="1:8">
      <c r="A15" s="864">
        <v>2</v>
      </c>
      <c r="B15" s="865" t="s">
        <v>477</v>
      </c>
      <c r="C15" s="865"/>
      <c r="D15" s="976"/>
      <c r="E15" s="1087"/>
      <c r="F15" s="1087"/>
      <c r="G15" s="1088"/>
      <c r="H15" s="1089"/>
    </row>
  </sheetData>
  <mergeCells count="2">
    <mergeCell ref="A2:C2"/>
    <mergeCell ref="A4:C4"/>
  </mergeCells>
  <phoneticPr fontId="4" type="noConversion"/>
  <pageMargins left="0.75" right="0.75" top="1" bottom="1" header="0.5" footer="0.5"/>
  <pageSetup paperSize="9" scale="93" orientation="portrait" verticalDpi="0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>
  <dimension ref="A1:H14"/>
  <sheetViews>
    <sheetView zoomScaleNormal="100" workbookViewId="0">
      <selection activeCell="A14" sqref="A14"/>
    </sheetView>
  </sheetViews>
  <sheetFormatPr defaultRowHeight="9"/>
  <cols>
    <col min="1" max="1" width="2.7109375" style="1041" customWidth="1"/>
    <col min="2" max="2" width="4.7109375" style="1041" customWidth="1"/>
    <col min="3" max="3" width="40.7109375" style="1041" customWidth="1"/>
    <col min="4" max="4" width="9.28515625" style="1041" customWidth="1"/>
    <col min="5" max="5" width="9.140625" style="1041"/>
    <col min="6" max="6" width="8.7109375" style="1041" customWidth="1"/>
    <col min="7" max="7" width="9.28515625" style="1061" customWidth="1"/>
    <col min="8" max="8" width="7.7109375" style="1062" customWidth="1"/>
    <col min="9" max="16384" width="9.140625" style="1041"/>
  </cols>
  <sheetData>
    <row r="1" spans="1:8">
      <c r="A1" s="1036"/>
      <c r="B1" s="1037"/>
      <c r="C1" s="1038" t="s">
        <v>1361</v>
      </c>
      <c r="D1" s="1037"/>
      <c r="E1" s="1037"/>
      <c r="F1" s="1037"/>
      <c r="G1" s="1039"/>
      <c r="H1" s="1040"/>
    </row>
    <row r="2" spans="1:8" ht="36.75">
      <c r="A2" s="1296" t="s">
        <v>153</v>
      </c>
      <c r="B2" s="1297"/>
      <c r="C2" s="1297"/>
      <c r="D2" s="1042" t="s">
        <v>154</v>
      </c>
      <c r="E2" s="1043" t="s">
        <v>580</v>
      </c>
      <c r="F2" s="1043" t="s">
        <v>156</v>
      </c>
      <c r="G2" s="1044" t="s">
        <v>157</v>
      </c>
      <c r="H2" s="1045" t="s">
        <v>158</v>
      </c>
    </row>
    <row r="3" spans="1:8" ht="12.75">
      <c r="A3" s="1298" t="s">
        <v>682</v>
      </c>
      <c r="B3" s="1299"/>
      <c r="C3" s="1299"/>
      <c r="D3" s="1042"/>
      <c r="E3" s="1043"/>
      <c r="F3" s="1043"/>
      <c r="G3" s="1044"/>
      <c r="H3" s="1045"/>
    </row>
    <row r="4" spans="1:8">
      <c r="A4" s="1046"/>
      <c r="B4" s="1047" t="s">
        <v>161</v>
      </c>
      <c r="C4" s="1048" t="s">
        <v>721</v>
      </c>
      <c r="D4" s="1048"/>
      <c r="E4" s="1048" t="s">
        <v>161</v>
      </c>
      <c r="F4" s="1048"/>
      <c r="G4" s="1049">
        <v>232.91</v>
      </c>
      <c r="H4" s="1050">
        <v>99.14</v>
      </c>
    </row>
    <row r="5" spans="1:8" ht="9.75" thickBot="1">
      <c r="A5" s="1046"/>
      <c r="B5" s="1048"/>
      <c r="C5" s="1048"/>
      <c r="D5" s="1048"/>
      <c r="E5" s="1051" t="s">
        <v>536</v>
      </c>
      <c r="F5" s="1048"/>
      <c r="G5" s="1052">
        <v>232.91</v>
      </c>
      <c r="H5" s="1053">
        <v>99.14</v>
      </c>
    </row>
    <row r="6" spans="1:8" ht="9.75" thickTop="1">
      <c r="A6" s="1046"/>
      <c r="B6" s="1048"/>
      <c r="C6" s="1048"/>
      <c r="D6" s="1048"/>
      <c r="E6" s="1048"/>
      <c r="F6" s="1048"/>
      <c r="G6" s="1049"/>
      <c r="H6" s="1050"/>
    </row>
    <row r="7" spans="1:8">
      <c r="A7" s="1054" t="s">
        <v>565</v>
      </c>
      <c r="B7" s="1048"/>
      <c r="C7" s="1048"/>
      <c r="D7" s="1048"/>
      <c r="E7" s="1048"/>
      <c r="F7" s="1048"/>
      <c r="G7" s="1055">
        <v>2.02</v>
      </c>
      <c r="H7" s="1056">
        <v>0.86</v>
      </c>
    </row>
    <row r="8" spans="1:8">
      <c r="A8" s="1046"/>
      <c r="B8" s="1048"/>
      <c r="C8" s="1048"/>
      <c r="D8" s="1048"/>
      <c r="E8" s="1048"/>
      <c r="F8" s="1048"/>
      <c r="G8" s="1049"/>
      <c r="H8" s="1050"/>
    </row>
    <row r="9" spans="1:8" ht="9.75" thickBot="1">
      <c r="A9" s="1046"/>
      <c r="B9" s="1048"/>
      <c r="C9" s="1048"/>
      <c r="D9" s="1048"/>
      <c r="E9" s="1051" t="s">
        <v>566</v>
      </c>
      <c r="F9" s="1048"/>
      <c r="G9" s="1052">
        <v>234.93</v>
      </c>
      <c r="H9" s="1053">
        <v>100</v>
      </c>
    </row>
    <row r="10" spans="1:8" ht="9.75" thickTop="1">
      <c r="A10" s="1046"/>
      <c r="B10" s="1048"/>
      <c r="C10" s="1048"/>
      <c r="D10" s="1048"/>
      <c r="E10" s="1048"/>
      <c r="F10" s="1048"/>
      <c r="G10" s="1049"/>
      <c r="H10" s="1050"/>
    </row>
    <row r="11" spans="1:8">
      <c r="A11" s="1057" t="s">
        <v>567</v>
      </c>
      <c r="B11" s="1048"/>
      <c r="C11" s="1048"/>
      <c r="D11" s="1048"/>
      <c r="E11" s="1048"/>
      <c r="F11" s="1048"/>
      <c r="G11" s="1049"/>
      <c r="H11" s="1050"/>
    </row>
    <row r="12" spans="1:8">
      <c r="A12" s="1046">
        <v>1</v>
      </c>
      <c r="B12" s="1048" t="s">
        <v>1218</v>
      </c>
      <c r="C12" s="1048"/>
      <c r="D12" s="1048"/>
      <c r="E12" s="1048"/>
      <c r="F12" s="1048"/>
      <c r="G12" s="1049"/>
      <c r="H12" s="1050"/>
    </row>
    <row r="13" spans="1:8">
      <c r="A13" s="1046"/>
      <c r="B13" s="1048"/>
      <c r="C13" s="1048"/>
      <c r="D13" s="1048"/>
      <c r="E13" s="1048"/>
      <c r="F13" s="1048"/>
      <c r="G13" s="1049"/>
      <c r="H13" s="1050"/>
    </row>
    <row r="14" spans="1:8">
      <c r="A14" s="864">
        <v>2</v>
      </c>
      <c r="B14" s="865" t="s">
        <v>477</v>
      </c>
      <c r="C14" s="865"/>
      <c r="D14" s="976"/>
      <c r="E14" s="1058"/>
      <c r="F14" s="1058"/>
      <c r="G14" s="1059"/>
      <c r="H14" s="1060"/>
    </row>
  </sheetData>
  <mergeCells count="2">
    <mergeCell ref="A2:C2"/>
    <mergeCell ref="A3:C3"/>
  </mergeCells>
  <phoneticPr fontId="4" type="noConversion"/>
  <pageMargins left="0.75" right="0.75" top="1" bottom="1" header="0.5" footer="0.5"/>
  <pageSetup paperSize="9" scale="93" orientation="portrait" verticalDpi="0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>
  <dimension ref="A1:H14"/>
  <sheetViews>
    <sheetView zoomScaleNormal="100" workbookViewId="0">
      <selection activeCell="A14" sqref="A14:D14"/>
    </sheetView>
  </sheetViews>
  <sheetFormatPr defaultRowHeight="9"/>
  <cols>
    <col min="1" max="1" width="2.7109375" style="1014" customWidth="1"/>
    <col min="2" max="2" width="4.7109375" style="1014" customWidth="1"/>
    <col min="3" max="3" width="40.7109375" style="1014" customWidth="1"/>
    <col min="4" max="4" width="9.28515625" style="1014" customWidth="1"/>
    <col min="5" max="5" width="9.140625" style="1014"/>
    <col min="6" max="6" width="8.7109375" style="1014" customWidth="1"/>
    <col min="7" max="7" width="9.28515625" style="1034" customWidth="1"/>
    <col min="8" max="8" width="7.7109375" style="1035" customWidth="1"/>
    <col min="9" max="16384" width="9.140625" style="1014"/>
  </cols>
  <sheetData>
    <row r="1" spans="1:8">
      <c r="A1" s="1009"/>
      <c r="B1" s="1010"/>
      <c r="C1" s="1011" t="s">
        <v>1360</v>
      </c>
      <c r="D1" s="1010"/>
      <c r="E1" s="1010"/>
      <c r="F1" s="1010"/>
      <c r="G1" s="1012"/>
      <c r="H1" s="1013"/>
    </row>
    <row r="2" spans="1:8" ht="36.75">
      <c r="A2" s="1300" t="s">
        <v>153</v>
      </c>
      <c r="B2" s="1301"/>
      <c r="C2" s="1301"/>
      <c r="D2" s="1015" t="s">
        <v>154</v>
      </c>
      <c r="E2" s="1016" t="s">
        <v>580</v>
      </c>
      <c r="F2" s="1016" t="s">
        <v>156</v>
      </c>
      <c r="G2" s="1017" t="s">
        <v>157</v>
      </c>
      <c r="H2" s="1018" t="s">
        <v>158</v>
      </c>
    </row>
    <row r="3" spans="1:8" ht="12.75">
      <c r="A3" s="1302" t="s">
        <v>682</v>
      </c>
      <c r="B3" s="1303"/>
      <c r="C3" s="1303"/>
      <c r="D3" s="1015"/>
      <c r="E3" s="1016"/>
      <c r="F3" s="1016"/>
      <c r="G3" s="1017"/>
      <c r="H3" s="1018"/>
    </row>
    <row r="4" spans="1:8">
      <c r="A4" s="1019"/>
      <c r="B4" s="1020" t="s">
        <v>161</v>
      </c>
      <c r="C4" s="1021" t="s">
        <v>721</v>
      </c>
      <c r="D4" s="1021"/>
      <c r="E4" s="1021" t="s">
        <v>161</v>
      </c>
      <c r="F4" s="1021"/>
      <c r="G4" s="1022">
        <v>100.96</v>
      </c>
      <c r="H4" s="1023">
        <v>99.12</v>
      </c>
    </row>
    <row r="5" spans="1:8" ht="9.75" thickBot="1">
      <c r="A5" s="1019"/>
      <c r="B5" s="1021"/>
      <c r="C5" s="1021"/>
      <c r="D5" s="1021"/>
      <c r="E5" s="1024" t="s">
        <v>536</v>
      </c>
      <c r="F5" s="1021"/>
      <c r="G5" s="1025">
        <v>100.96</v>
      </c>
      <c r="H5" s="1026">
        <v>99.12</v>
      </c>
    </row>
    <row r="6" spans="1:8" ht="9.75" thickTop="1">
      <c r="A6" s="1019"/>
      <c r="B6" s="1021"/>
      <c r="C6" s="1021"/>
      <c r="D6" s="1021"/>
      <c r="E6" s="1021"/>
      <c r="F6" s="1021"/>
      <c r="G6" s="1022"/>
      <c r="H6" s="1023"/>
    </row>
    <row r="7" spans="1:8">
      <c r="A7" s="1027" t="s">
        <v>565</v>
      </c>
      <c r="B7" s="1021"/>
      <c r="C7" s="1021"/>
      <c r="D7" s="1021"/>
      <c r="E7" s="1021"/>
      <c r="F7" s="1021"/>
      <c r="G7" s="1028">
        <v>0.9</v>
      </c>
      <c r="H7" s="1029">
        <v>0.88</v>
      </c>
    </row>
    <row r="8" spans="1:8">
      <c r="A8" s="1019"/>
      <c r="B8" s="1021"/>
      <c r="C8" s="1021"/>
      <c r="D8" s="1021"/>
      <c r="E8" s="1021"/>
      <c r="F8" s="1021"/>
      <c r="G8" s="1022"/>
      <c r="H8" s="1023"/>
    </row>
    <row r="9" spans="1:8" ht="9.75" thickBot="1">
      <c r="A9" s="1019"/>
      <c r="B9" s="1021"/>
      <c r="C9" s="1021"/>
      <c r="D9" s="1021"/>
      <c r="E9" s="1024" t="s">
        <v>566</v>
      </c>
      <c r="F9" s="1021"/>
      <c r="G9" s="1025">
        <v>101.86</v>
      </c>
      <c r="H9" s="1026">
        <v>100</v>
      </c>
    </row>
    <row r="10" spans="1:8" ht="9.75" thickTop="1">
      <c r="A10" s="1019"/>
      <c r="B10" s="1021"/>
      <c r="C10" s="1021"/>
      <c r="D10" s="1021"/>
      <c r="E10" s="1021"/>
      <c r="F10" s="1021"/>
      <c r="G10" s="1022"/>
      <c r="H10" s="1023"/>
    </row>
    <row r="11" spans="1:8">
      <c r="A11" s="1030" t="s">
        <v>567</v>
      </c>
      <c r="B11" s="1021"/>
      <c r="C11" s="1021"/>
      <c r="D11" s="1021"/>
      <c r="E11" s="1021"/>
      <c r="F11" s="1021"/>
      <c r="G11" s="1022"/>
      <c r="H11" s="1023"/>
    </row>
    <row r="12" spans="1:8">
      <c r="A12" s="1019">
        <v>1</v>
      </c>
      <c r="B12" s="1021" t="s">
        <v>1218</v>
      </c>
      <c r="C12" s="1021"/>
      <c r="D12" s="1021"/>
      <c r="E12" s="1021"/>
      <c r="F12" s="1021"/>
      <c r="G12" s="1022"/>
      <c r="H12" s="1023"/>
    </row>
    <row r="13" spans="1:8">
      <c r="A13" s="1019"/>
      <c r="B13" s="1021"/>
      <c r="C13" s="1021"/>
      <c r="D13" s="1021"/>
      <c r="E13" s="1021"/>
      <c r="F13" s="1021"/>
      <c r="G13" s="1022"/>
      <c r="H13" s="1023"/>
    </row>
    <row r="14" spans="1:8">
      <c r="A14" s="864">
        <v>2</v>
      </c>
      <c r="B14" s="865" t="s">
        <v>477</v>
      </c>
      <c r="C14" s="865"/>
      <c r="D14" s="976"/>
      <c r="E14" s="1031"/>
      <c r="F14" s="1031"/>
      <c r="G14" s="1032"/>
      <c r="H14" s="1033"/>
    </row>
  </sheetData>
  <mergeCells count="2">
    <mergeCell ref="A2:C2"/>
    <mergeCell ref="A3:C3"/>
  </mergeCells>
  <phoneticPr fontId="4" type="noConversion"/>
  <pageMargins left="0.75" right="0.75" top="1" bottom="1" header="0.5" footer="0.5"/>
  <pageSetup paperSize="9" scale="93" orientation="portrait" verticalDpi="0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>
  <dimension ref="A1:H23"/>
  <sheetViews>
    <sheetView zoomScaleNormal="100" workbookViewId="0">
      <selection activeCell="A19" sqref="A19:D19"/>
    </sheetView>
  </sheetViews>
  <sheetFormatPr defaultRowHeight="9"/>
  <cols>
    <col min="1" max="1" width="2.7109375" style="986" customWidth="1"/>
    <col min="2" max="2" width="4.7109375" style="986" customWidth="1"/>
    <col min="3" max="3" width="40.7109375" style="986" customWidth="1"/>
    <col min="4" max="4" width="10.28515625" style="986" bestFit="1" customWidth="1"/>
    <col min="5" max="5" width="9.140625" style="986"/>
    <col min="6" max="6" width="8.7109375" style="986" customWidth="1"/>
    <col min="7" max="7" width="9.28515625" style="1007" customWidth="1"/>
    <col min="8" max="8" width="7.7109375" style="1008" customWidth="1"/>
    <col min="9" max="16384" width="9.140625" style="986"/>
  </cols>
  <sheetData>
    <row r="1" spans="1:8">
      <c r="A1" s="981"/>
      <c r="B1" s="982"/>
      <c r="C1" s="983" t="s">
        <v>1358</v>
      </c>
      <c r="D1" s="982"/>
      <c r="E1" s="982"/>
      <c r="F1" s="982"/>
      <c r="G1" s="984"/>
      <c r="H1" s="985"/>
    </row>
    <row r="2" spans="1:8" ht="36.75">
      <c r="A2" s="1304" t="s">
        <v>153</v>
      </c>
      <c r="B2" s="1305"/>
      <c r="C2" s="1305"/>
      <c r="D2" s="987" t="s">
        <v>154</v>
      </c>
      <c r="E2" s="988" t="s">
        <v>580</v>
      </c>
      <c r="F2" s="988" t="s">
        <v>156</v>
      </c>
      <c r="G2" s="989" t="s">
        <v>157</v>
      </c>
      <c r="H2" s="990" t="s">
        <v>158</v>
      </c>
    </row>
    <row r="3" spans="1:8" ht="12.75">
      <c r="A3" s="1306" t="s">
        <v>682</v>
      </c>
      <c r="B3" s="1307"/>
      <c r="C3" s="1307"/>
      <c r="D3" s="991"/>
      <c r="E3" s="991"/>
      <c r="F3" s="991"/>
      <c r="G3" s="992"/>
      <c r="H3" s="993"/>
    </row>
    <row r="4" spans="1:8" ht="12.75">
      <c r="A4" s="994"/>
      <c r="B4" s="1308" t="s">
        <v>683</v>
      </c>
      <c r="C4" s="1307"/>
      <c r="D4" s="991"/>
      <c r="E4" s="991"/>
      <c r="F4" s="991"/>
      <c r="G4" s="992"/>
      <c r="H4" s="993"/>
    </row>
    <row r="5" spans="1:8">
      <c r="A5" s="994"/>
      <c r="B5" s="995" t="s">
        <v>684</v>
      </c>
      <c r="C5" s="991" t="s">
        <v>790</v>
      </c>
      <c r="D5" s="991" t="s">
        <v>1351</v>
      </c>
      <c r="E5" s="991" t="s">
        <v>698</v>
      </c>
      <c r="F5" s="991">
        <v>400</v>
      </c>
      <c r="G5" s="992">
        <v>397.54</v>
      </c>
      <c r="H5" s="993">
        <v>28.09</v>
      </c>
    </row>
    <row r="6" spans="1:8">
      <c r="A6" s="994"/>
      <c r="B6" s="995" t="s">
        <v>684</v>
      </c>
      <c r="C6" s="991" t="s">
        <v>767</v>
      </c>
      <c r="D6" s="991" t="s">
        <v>1345</v>
      </c>
      <c r="E6" s="991" t="s">
        <v>687</v>
      </c>
      <c r="F6" s="991">
        <v>400</v>
      </c>
      <c r="G6" s="992">
        <v>396.88</v>
      </c>
      <c r="H6" s="993">
        <v>28.05</v>
      </c>
    </row>
    <row r="7" spans="1:8">
      <c r="A7" s="994"/>
      <c r="B7" s="995" t="s">
        <v>684</v>
      </c>
      <c r="C7" s="991" t="s">
        <v>501</v>
      </c>
      <c r="D7" s="991" t="s">
        <v>1239</v>
      </c>
      <c r="E7" s="991" t="s">
        <v>687</v>
      </c>
      <c r="F7" s="991">
        <v>400</v>
      </c>
      <c r="G7" s="992">
        <v>396.76</v>
      </c>
      <c r="H7" s="993">
        <v>28.04</v>
      </c>
    </row>
    <row r="8" spans="1:8">
      <c r="A8" s="994"/>
      <c r="B8" s="995" t="s">
        <v>684</v>
      </c>
      <c r="C8" s="991" t="s">
        <v>690</v>
      </c>
      <c r="D8" s="991" t="s">
        <v>1348</v>
      </c>
      <c r="E8" s="991" t="s">
        <v>698</v>
      </c>
      <c r="F8" s="991">
        <v>100</v>
      </c>
      <c r="G8" s="992">
        <v>99.4</v>
      </c>
      <c r="H8" s="993">
        <v>7.02</v>
      </c>
    </row>
    <row r="9" spans="1:8">
      <c r="A9" s="994"/>
      <c r="B9" s="995" t="s">
        <v>684</v>
      </c>
      <c r="C9" s="991" t="s">
        <v>765</v>
      </c>
      <c r="D9" s="991" t="s">
        <v>1349</v>
      </c>
      <c r="E9" s="991" t="s">
        <v>687</v>
      </c>
      <c r="F9" s="991">
        <v>100</v>
      </c>
      <c r="G9" s="992">
        <v>99.02</v>
      </c>
      <c r="H9" s="993">
        <v>7</v>
      </c>
    </row>
    <row r="10" spans="1:8" ht="9.75" thickBot="1">
      <c r="A10" s="994"/>
      <c r="B10" s="991"/>
      <c r="C10" s="991"/>
      <c r="D10" s="991"/>
      <c r="E10" s="996" t="s">
        <v>536</v>
      </c>
      <c r="F10" s="991"/>
      <c r="G10" s="997">
        <v>1389.6</v>
      </c>
      <c r="H10" s="998">
        <v>98.2</v>
      </c>
    </row>
    <row r="11" spans="1:8" ht="9.75" thickTop="1">
      <c r="A11" s="994"/>
      <c r="B11" s="991"/>
      <c r="C11" s="991"/>
      <c r="D11" s="991"/>
      <c r="E11" s="991"/>
      <c r="F11" s="991"/>
      <c r="G11" s="992"/>
      <c r="H11" s="993"/>
    </row>
    <row r="12" spans="1:8">
      <c r="A12" s="999" t="s">
        <v>565</v>
      </c>
      <c r="B12" s="991"/>
      <c r="C12" s="991"/>
      <c r="D12" s="991"/>
      <c r="E12" s="991"/>
      <c r="F12" s="991"/>
      <c r="G12" s="1000">
        <v>25.55</v>
      </c>
      <c r="H12" s="1001">
        <v>1.8</v>
      </c>
    </row>
    <row r="13" spans="1:8">
      <c r="A13" s="994"/>
      <c r="B13" s="991"/>
      <c r="C13" s="991"/>
      <c r="D13" s="991"/>
      <c r="E13" s="991"/>
      <c r="F13" s="991"/>
      <c r="G13" s="992"/>
      <c r="H13" s="993"/>
    </row>
    <row r="14" spans="1:8" ht="9.75" thickBot="1">
      <c r="A14" s="994"/>
      <c r="B14" s="991"/>
      <c r="C14" s="991"/>
      <c r="D14" s="991"/>
      <c r="E14" s="996" t="s">
        <v>566</v>
      </c>
      <c r="F14" s="991"/>
      <c r="G14" s="997">
        <v>1415.15</v>
      </c>
      <c r="H14" s="998">
        <v>100</v>
      </c>
    </row>
    <row r="15" spans="1:8" ht="9.75" thickTop="1">
      <c r="A15" s="994"/>
      <c r="B15" s="991"/>
      <c r="C15" s="991"/>
      <c r="D15" s="991"/>
      <c r="E15" s="991"/>
      <c r="F15" s="991"/>
      <c r="G15" s="992"/>
      <c r="H15" s="993"/>
    </row>
    <row r="16" spans="1:8">
      <c r="A16" s="1002" t="s">
        <v>567</v>
      </c>
      <c r="B16" s="991"/>
      <c r="C16" s="991"/>
      <c r="D16" s="991"/>
      <c r="E16" s="991"/>
      <c r="F16" s="991"/>
      <c r="G16" s="992"/>
      <c r="H16" s="993"/>
    </row>
    <row r="17" spans="1:8">
      <c r="A17" s="994">
        <v>1</v>
      </c>
      <c r="B17" s="991" t="s">
        <v>1359</v>
      </c>
      <c r="C17" s="991"/>
      <c r="D17" s="991"/>
      <c r="E17" s="991"/>
      <c r="F17" s="991"/>
      <c r="G17" s="992"/>
      <c r="H17" s="993"/>
    </row>
    <row r="18" spans="1:8">
      <c r="A18" s="994"/>
      <c r="B18" s="991"/>
      <c r="C18" s="991"/>
      <c r="D18" s="991"/>
      <c r="E18" s="991"/>
      <c r="F18" s="991"/>
      <c r="G18" s="992"/>
      <c r="H18" s="993"/>
    </row>
    <row r="19" spans="1:8">
      <c r="A19" s="852">
        <v>2</v>
      </c>
      <c r="B19" s="852" t="s">
        <v>477</v>
      </c>
      <c r="C19" s="852"/>
      <c r="D19" s="963"/>
      <c r="E19" s="991"/>
      <c r="F19" s="991"/>
      <c r="G19" s="992"/>
      <c r="H19" s="993"/>
    </row>
    <row r="20" spans="1:8">
      <c r="A20" s="994"/>
      <c r="B20" s="991"/>
      <c r="C20" s="991"/>
      <c r="D20" s="991"/>
      <c r="E20" s="991"/>
      <c r="F20" s="991"/>
      <c r="G20" s="992"/>
      <c r="H20" s="993"/>
    </row>
    <row r="21" spans="1:8">
      <c r="A21" s="994">
        <v>3</v>
      </c>
      <c r="B21" s="991" t="s">
        <v>570</v>
      </c>
      <c r="C21" s="991"/>
      <c r="D21" s="991"/>
      <c r="E21" s="991"/>
      <c r="F21" s="991"/>
      <c r="G21" s="992"/>
      <c r="H21" s="993"/>
    </row>
    <row r="22" spans="1:8">
      <c r="A22" s="994"/>
      <c r="B22" s="991" t="s">
        <v>722</v>
      </c>
      <c r="C22" s="991"/>
      <c r="D22" s="991"/>
      <c r="E22" s="991"/>
      <c r="F22" s="991"/>
      <c r="G22" s="992"/>
      <c r="H22" s="993"/>
    </row>
    <row r="23" spans="1:8">
      <c r="A23" s="1003"/>
      <c r="B23" s="1004" t="s">
        <v>572</v>
      </c>
      <c r="C23" s="1004"/>
      <c r="D23" s="1004"/>
      <c r="E23" s="1004"/>
      <c r="F23" s="1004"/>
      <c r="G23" s="1005"/>
      <c r="H23" s="1006"/>
    </row>
  </sheetData>
  <mergeCells count="3">
    <mergeCell ref="A2:C2"/>
    <mergeCell ref="A3:C3"/>
    <mergeCell ref="B4:C4"/>
  </mergeCells>
  <phoneticPr fontId="4" type="noConversion"/>
  <pageMargins left="0.75" right="0.75" top="1" bottom="1" header="0.5" footer="0.5"/>
  <pageSetup paperSize="9" scale="92" orientation="portrait" verticalDpi="0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>
  <dimension ref="A1:H23"/>
  <sheetViews>
    <sheetView zoomScaleNormal="100" workbookViewId="0">
      <selection activeCell="A19" sqref="A19:D19"/>
    </sheetView>
  </sheetViews>
  <sheetFormatPr defaultRowHeight="9"/>
  <cols>
    <col min="1" max="1" width="2.7109375" style="958" customWidth="1"/>
    <col min="2" max="2" width="4.7109375" style="958" customWidth="1"/>
    <col min="3" max="3" width="40.7109375" style="958" customWidth="1"/>
    <col min="4" max="4" width="9.28515625" style="958" customWidth="1"/>
    <col min="5" max="5" width="9.140625" style="958"/>
    <col min="6" max="6" width="8.7109375" style="958" customWidth="1"/>
    <col min="7" max="7" width="9.28515625" style="979" customWidth="1"/>
    <col min="8" max="8" width="7.7109375" style="980" customWidth="1"/>
    <col min="9" max="16384" width="9.140625" style="958"/>
  </cols>
  <sheetData>
    <row r="1" spans="1:8">
      <c r="A1" s="953"/>
      <c r="B1" s="954"/>
      <c r="C1" s="955" t="s">
        <v>1355</v>
      </c>
      <c r="D1" s="954"/>
      <c r="E1" s="954"/>
      <c r="F1" s="954"/>
      <c r="G1" s="956"/>
      <c r="H1" s="957"/>
    </row>
    <row r="2" spans="1:8" ht="36.75">
      <c r="A2" s="1309" t="s">
        <v>153</v>
      </c>
      <c r="B2" s="1310"/>
      <c r="C2" s="1310"/>
      <c r="D2" s="959" t="s">
        <v>154</v>
      </c>
      <c r="E2" s="960" t="s">
        <v>580</v>
      </c>
      <c r="F2" s="960" t="s">
        <v>156</v>
      </c>
      <c r="G2" s="961" t="s">
        <v>157</v>
      </c>
      <c r="H2" s="962" t="s">
        <v>158</v>
      </c>
    </row>
    <row r="3" spans="1:8" ht="12.75">
      <c r="A3" s="1311" t="s">
        <v>682</v>
      </c>
      <c r="B3" s="1312"/>
      <c r="C3" s="1312"/>
      <c r="D3" s="963"/>
      <c r="E3" s="963"/>
      <c r="F3" s="963"/>
      <c r="G3" s="964"/>
      <c r="H3" s="965"/>
    </row>
    <row r="4" spans="1:8" ht="12.75">
      <c r="A4" s="966"/>
      <c r="B4" s="1313" t="s">
        <v>683</v>
      </c>
      <c r="C4" s="1312"/>
      <c r="D4" s="963"/>
      <c r="E4" s="963"/>
      <c r="F4" s="963"/>
      <c r="G4" s="964"/>
      <c r="H4" s="965"/>
    </row>
    <row r="5" spans="1:8">
      <c r="A5" s="966"/>
      <c r="B5" s="967" t="s">
        <v>684</v>
      </c>
      <c r="C5" s="963" t="s">
        <v>501</v>
      </c>
      <c r="D5" s="963" t="s">
        <v>1239</v>
      </c>
      <c r="E5" s="963" t="s">
        <v>687</v>
      </c>
      <c r="F5" s="963">
        <v>450</v>
      </c>
      <c r="G5" s="964">
        <v>446.36</v>
      </c>
      <c r="H5" s="965">
        <v>29.54</v>
      </c>
    </row>
    <row r="6" spans="1:8">
      <c r="A6" s="966"/>
      <c r="B6" s="967" t="s">
        <v>684</v>
      </c>
      <c r="C6" s="963" t="s">
        <v>1237</v>
      </c>
      <c r="D6" s="963" t="s">
        <v>1356</v>
      </c>
      <c r="E6" s="963" t="s">
        <v>687</v>
      </c>
      <c r="F6" s="963">
        <v>400</v>
      </c>
      <c r="G6" s="964">
        <v>396.38</v>
      </c>
      <c r="H6" s="965">
        <v>26.23</v>
      </c>
    </row>
    <row r="7" spans="1:8">
      <c r="A7" s="966"/>
      <c r="B7" s="967" t="s">
        <v>684</v>
      </c>
      <c r="C7" s="963" t="s">
        <v>507</v>
      </c>
      <c r="D7" s="963" t="s">
        <v>1357</v>
      </c>
      <c r="E7" s="963" t="s">
        <v>687</v>
      </c>
      <c r="F7" s="963">
        <v>400</v>
      </c>
      <c r="G7" s="964">
        <v>396.36</v>
      </c>
      <c r="H7" s="965">
        <v>26.23</v>
      </c>
    </row>
    <row r="8" spans="1:8">
      <c r="A8" s="966"/>
      <c r="B8" s="967" t="s">
        <v>684</v>
      </c>
      <c r="C8" s="963" t="s">
        <v>767</v>
      </c>
      <c r="D8" s="963" t="s">
        <v>1350</v>
      </c>
      <c r="E8" s="963" t="s">
        <v>687</v>
      </c>
      <c r="F8" s="963">
        <v>200</v>
      </c>
      <c r="G8" s="964">
        <v>198.17</v>
      </c>
      <c r="H8" s="965">
        <v>13.11</v>
      </c>
    </row>
    <row r="9" spans="1:8">
      <c r="A9" s="966"/>
      <c r="B9" s="967" t="s">
        <v>684</v>
      </c>
      <c r="C9" s="963" t="s">
        <v>767</v>
      </c>
      <c r="D9" s="963" t="s">
        <v>1345</v>
      </c>
      <c r="E9" s="963" t="s">
        <v>687</v>
      </c>
      <c r="F9" s="963">
        <v>60</v>
      </c>
      <c r="G9" s="964">
        <v>59.53</v>
      </c>
      <c r="H9" s="965">
        <v>3.94</v>
      </c>
    </row>
    <row r="10" spans="1:8" ht="9.75" thickBot="1">
      <c r="A10" s="966"/>
      <c r="B10" s="963"/>
      <c r="C10" s="963"/>
      <c r="D10" s="963"/>
      <c r="E10" s="968" t="s">
        <v>536</v>
      </c>
      <c r="F10" s="963"/>
      <c r="G10" s="969">
        <v>1496.8</v>
      </c>
      <c r="H10" s="970">
        <v>99.05</v>
      </c>
    </row>
    <row r="11" spans="1:8" ht="9.75" thickTop="1">
      <c r="A11" s="966"/>
      <c r="B11" s="963"/>
      <c r="C11" s="963"/>
      <c r="D11" s="963"/>
      <c r="E11" s="963"/>
      <c r="F11" s="963"/>
      <c r="G11" s="964"/>
      <c r="H11" s="965"/>
    </row>
    <row r="12" spans="1:8">
      <c r="A12" s="971" t="s">
        <v>565</v>
      </c>
      <c r="B12" s="963"/>
      <c r="C12" s="963"/>
      <c r="D12" s="963"/>
      <c r="E12" s="963"/>
      <c r="F12" s="963"/>
      <c r="G12" s="972">
        <v>14.37</v>
      </c>
      <c r="H12" s="973">
        <v>0.95</v>
      </c>
    </row>
    <row r="13" spans="1:8">
      <c r="A13" s="966"/>
      <c r="B13" s="963"/>
      <c r="C13" s="963"/>
      <c r="D13" s="963"/>
      <c r="E13" s="963"/>
      <c r="F13" s="963"/>
      <c r="G13" s="964"/>
      <c r="H13" s="965"/>
    </row>
    <row r="14" spans="1:8" ht="9.75" thickBot="1">
      <c r="A14" s="966"/>
      <c r="B14" s="963"/>
      <c r="C14" s="963"/>
      <c r="D14" s="963"/>
      <c r="E14" s="968" t="s">
        <v>566</v>
      </c>
      <c r="F14" s="963"/>
      <c r="G14" s="969">
        <v>1511.17</v>
      </c>
      <c r="H14" s="970">
        <v>100</v>
      </c>
    </row>
    <row r="15" spans="1:8" ht="9.75" thickTop="1">
      <c r="A15" s="966"/>
      <c r="B15" s="963"/>
      <c r="C15" s="963"/>
      <c r="D15" s="963"/>
      <c r="E15" s="963"/>
      <c r="F15" s="963"/>
      <c r="G15" s="964"/>
      <c r="H15" s="965"/>
    </row>
    <row r="16" spans="1:8">
      <c r="A16" s="974" t="s">
        <v>567</v>
      </c>
      <c r="B16" s="963"/>
      <c r="C16" s="963"/>
      <c r="D16" s="963"/>
      <c r="E16" s="963"/>
      <c r="F16" s="963"/>
      <c r="G16" s="964"/>
      <c r="H16" s="965"/>
    </row>
    <row r="17" spans="1:8">
      <c r="A17" s="966">
        <v>1</v>
      </c>
      <c r="B17" s="963" t="s">
        <v>1352</v>
      </c>
      <c r="C17" s="963"/>
      <c r="D17" s="963"/>
      <c r="E17" s="963"/>
      <c r="F17" s="963"/>
      <c r="G17" s="964"/>
      <c r="H17" s="965"/>
    </row>
    <row r="18" spans="1:8">
      <c r="A18" s="966"/>
      <c r="B18" s="963"/>
      <c r="C18" s="963"/>
      <c r="D18" s="963"/>
      <c r="E18" s="963"/>
      <c r="F18" s="963"/>
      <c r="G18" s="964"/>
      <c r="H18" s="965"/>
    </row>
    <row r="19" spans="1:8">
      <c r="A19" s="852">
        <v>2</v>
      </c>
      <c r="B19" s="852" t="s">
        <v>477</v>
      </c>
      <c r="C19" s="852"/>
      <c r="D19" s="963"/>
      <c r="E19" s="963"/>
      <c r="F19" s="963"/>
      <c r="G19" s="964"/>
      <c r="H19" s="965"/>
    </row>
    <row r="20" spans="1:8">
      <c r="A20" s="966"/>
      <c r="B20" s="963"/>
      <c r="C20" s="963"/>
      <c r="D20" s="963"/>
      <c r="E20" s="963"/>
      <c r="F20" s="963"/>
      <c r="G20" s="964"/>
      <c r="H20" s="965"/>
    </row>
    <row r="21" spans="1:8">
      <c r="A21" s="966">
        <v>3</v>
      </c>
      <c r="B21" s="963" t="s">
        <v>570</v>
      </c>
      <c r="C21" s="963"/>
      <c r="D21" s="963"/>
      <c r="E21" s="963"/>
      <c r="F21" s="963"/>
      <c r="G21" s="964"/>
      <c r="H21" s="965"/>
    </row>
    <row r="22" spans="1:8">
      <c r="A22" s="966"/>
      <c r="B22" s="963" t="s">
        <v>722</v>
      </c>
      <c r="C22" s="963"/>
      <c r="D22" s="963"/>
      <c r="E22" s="963"/>
      <c r="F22" s="963"/>
      <c r="G22" s="964"/>
      <c r="H22" s="965"/>
    </row>
    <row r="23" spans="1:8">
      <c r="A23" s="975"/>
      <c r="B23" s="976" t="s">
        <v>572</v>
      </c>
      <c r="C23" s="976"/>
      <c r="D23" s="976"/>
      <c r="E23" s="976"/>
      <c r="F23" s="976"/>
      <c r="G23" s="977"/>
      <c r="H23" s="978"/>
    </row>
  </sheetData>
  <mergeCells count="3">
    <mergeCell ref="A2:C2"/>
    <mergeCell ref="A3:C3"/>
    <mergeCell ref="B4:C4"/>
  </mergeCells>
  <phoneticPr fontId="4" type="noConversion"/>
  <pageMargins left="0.75" right="0.75" top="1" bottom="1" header="0.5" footer="0.5"/>
  <pageSetup paperSize="9" scale="93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3"/>
  <sheetViews>
    <sheetView zoomScaleNormal="100" workbookViewId="0">
      <selection activeCell="A29" sqref="A29:D29"/>
    </sheetView>
  </sheetViews>
  <sheetFormatPr defaultRowHeight="9"/>
  <cols>
    <col min="1" max="1" width="2.7109375" style="1097" customWidth="1"/>
    <col min="2" max="2" width="4.7109375" style="1097" customWidth="1"/>
    <col min="3" max="3" width="40.7109375" style="1097" customWidth="1"/>
    <col min="4" max="4" width="10.28515625" style="1097" bestFit="1" customWidth="1"/>
    <col min="5" max="5" width="9.140625" style="1097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>
      <c r="A1" s="1209"/>
      <c r="B1" s="1210"/>
      <c r="C1" s="1211" t="s">
        <v>1631</v>
      </c>
      <c r="D1" s="1210"/>
      <c r="E1" s="1210"/>
      <c r="F1" s="1210"/>
      <c r="G1" s="1212"/>
      <c r="H1" s="1213"/>
    </row>
    <row r="2" spans="1:8" ht="37.5">
      <c r="A2" s="1266" t="s">
        <v>153</v>
      </c>
      <c r="B2" s="1267"/>
      <c r="C2" s="1267"/>
      <c r="D2" s="1098" t="s">
        <v>154</v>
      </c>
      <c r="E2" s="1099" t="s">
        <v>580</v>
      </c>
      <c r="F2" s="1099" t="s">
        <v>156</v>
      </c>
      <c r="G2" s="1100" t="s">
        <v>157</v>
      </c>
      <c r="H2" s="1214" t="s">
        <v>158</v>
      </c>
    </row>
    <row r="3" spans="1:8" ht="15">
      <c r="A3" s="1268" t="s">
        <v>537</v>
      </c>
      <c r="B3" s="1265"/>
      <c r="C3" s="1265"/>
      <c r="D3" s="1102"/>
      <c r="E3" s="1102"/>
      <c r="F3" s="1102"/>
      <c r="G3" s="1103"/>
      <c r="H3" s="1215"/>
    </row>
    <row r="4" spans="1:8" ht="15">
      <c r="A4" s="1216"/>
      <c r="B4" s="1264" t="s">
        <v>538</v>
      </c>
      <c r="C4" s="1265"/>
      <c r="D4" s="1102"/>
      <c r="E4" s="1102"/>
      <c r="F4" s="1102"/>
      <c r="G4" s="1103"/>
      <c r="H4" s="1215"/>
    </row>
    <row r="5" spans="1:8" ht="15">
      <c r="A5" s="1216"/>
      <c r="B5" s="1269" t="s">
        <v>160</v>
      </c>
      <c r="C5" s="1265"/>
      <c r="D5" s="1102"/>
      <c r="E5" s="1102"/>
      <c r="F5" s="1102"/>
      <c r="G5" s="1103"/>
      <c r="H5" s="1215"/>
    </row>
    <row r="6" spans="1:8">
      <c r="A6" s="1216"/>
      <c r="B6" s="1108">
        <v>9.5899999999999999E-2</v>
      </c>
      <c r="C6" s="1102" t="s">
        <v>1627</v>
      </c>
      <c r="D6" s="1102" t="s">
        <v>1628</v>
      </c>
      <c r="E6" s="1102" t="s">
        <v>602</v>
      </c>
      <c r="F6" s="1102">
        <v>48</v>
      </c>
      <c r="G6" s="1103">
        <v>1197.94</v>
      </c>
      <c r="H6" s="1215">
        <v>8.2000000000000011</v>
      </c>
    </row>
    <row r="7" spans="1:8" ht="9.75" thickBot="1">
      <c r="A7" s="1216"/>
      <c r="B7" s="1102"/>
      <c r="C7" s="1102"/>
      <c r="D7" s="1102"/>
      <c r="E7" s="1109" t="s">
        <v>536</v>
      </c>
      <c r="F7" s="1102"/>
      <c r="G7" s="1110">
        <v>1197.94</v>
      </c>
      <c r="H7" s="1217">
        <v>8.1999999999999993</v>
      </c>
    </row>
    <row r="8" spans="1:8" ht="9.75" thickTop="1">
      <c r="A8" s="1216"/>
      <c r="B8" s="1102"/>
      <c r="C8" s="1102"/>
      <c r="D8" s="1102"/>
      <c r="E8" s="1102"/>
      <c r="F8" s="1102"/>
      <c r="G8" s="1103"/>
      <c r="H8" s="1215"/>
    </row>
    <row r="9" spans="1:8" ht="15">
      <c r="A9" s="1268" t="s">
        <v>682</v>
      </c>
      <c r="B9" s="1265"/>
      <c r="C9" s="1265"/>
      <c r="D9" s="1102"/>
      <c r="E9" s="1102"/>
      <c r="F9" s="1102"/>
      <c r="G9" s="1103"/>
      <c r="H9" s="1215"/>
    </row>
    <row r="10" spans="1:8" ht="15">
      <c r="A10" s="1216"/>
      <c r="B10" s="1264" t="s">
        <v>683</v>
      </c>
      <c r="C10" s="1265"/>
      <c r="D10" s="1102"/>
      <c r="E10" s="1102"/>
      <c r="F10" s="1102"/>
      <c r="G10" s="1103"/>
      <c r="H10" s="1215"/>
    </row>
    <row r="11" spans="1:8">
      <c r="A11" s="1216"/>
      <c r="B11" s="1106" t="s">
        <v>684</v>
      </c>
      <c r="C11" s="1102" t="s">
        <v>767</v>
      </c>
      <c r="D11" s="1102" t="s">
        <v>1629</v>
      </c>
      <c r="E11" s="1102" t="s">
        <v>687</v>
      </c>
      <c r="F11" s="1102">
        <v>4000</v>
      </c>
      <c r="G11" s="1103">
        <v>3682.35</v>
      </c>
      <c r="H11" s="1215">
        <v>25.21</v>
      </c>
    </row>
    <row r="12" spans="1:8">
      <c r="A12" s="1216"/>
      <c r="B12" s="1106" t="s">
        <v>684</v>
      </c>
      <c r="C12" s="1102" t="s">
        <v>779</v>
      </c>
      <c r="D12" s="1102" t="s">
        <v>1595</v>
      </c>
      <c r="E12" s="1102" t="s">
        <v>687</v>
      </c>
      <c r="F12" s="1102">
        <v>2500</v>
      </c>
      <c r="G12" s="1103">
        <v>2302</v>
      </c>
      <c r="H12" s="1215">
        <v>15.76</v>
      </c>
    </row>
    <row r="13" spans="1:8">
      <c r="A13" s="1216"/>
      <c r="B13" s="1106" t="s">
        <v>684</v>
      </c>
      <c r="C13" s="1102" t="s">
        <v>702</v>
      </c>
      <c r="D13" s="1102" t="s">
        <v>1632</v>
      </c>
      <c r="E13" s="1102" t="s">
        <v>687</v>
      </c>
      <c r="F13" s="1102">
        <v>2500</v>
      </c>
      <c r="G13" s="1103">
        <v>2298.85</v>
      </c>
      <c r="H13" s="1215">
        <v>15.740000000000002</v>
      </c>
    </row>
    <row r="14" spans="1:8">
      <c r="A14" s="1216"/>
      <c r="B14" s="1106" t="s">
        <v>684</v>
      </c>
      <c r="C14" s="1102" t="s">
        <v>777</v>
      </c>
      <c r="D14" s="1102" t="s">
        <v>1606</v>
      </c>
      <c r="E14" s="1102" t="s">
        <v>687</v>
      </c>
      <c r="F14" s="1102">
        <v>1700</v>
      </c>
      <c r="G14" s="1103">
        <v>1568</v>
      </c>
      <c r="H14" s="1215">
        <v>10.74</v>
      </c>
    </row>
    <row r="15" spans="1:8">
      <c r="A15" s="1216"/>
      <c r="B15" s="1106" t="s">
        <v>684</v>
      </c>
      <c r="C15" s="1102" t="s">
        <v>779</v>
      </c>
      <c r="D15" s="1102" t="s">
        <v>1633</v>
      </c>
      <c r="E15" s="1102" t="s">
        <v>687</v>
      </c>
      <c r="F15" s="1102">
        <v>1050</v>
      </c>
      <c r="G15" s="1103">
        <v>968.62</v>
      </c>
      <c r="H15" s="1215">
        <v>6.63</v>
      </c>
    </row>
    <row r="16" spans="1:8">
      <c r="A16" s="1216"/>
      <c r="B16" s="1106" t="s">
        <v>684</v>
      </c>
      <c r="C16" s="1102" t="s">
        <v>777</v>
      </c>
      <c r="D16" s="1102" t="s">
        <v>1634</v>
      </c>
      <c r="E16" s="1102" t="s">
        <v>687</v>
      </c>
      <c r="F16" s="1102">
        <v>1050</v>
      </c>
      <c r="G16" s="1103">
        <v>967.76</v>
      </c>
      <c r="H16" s="1215">
        <v>6.63</v>
      </c>
    </row>
    <row r="17" spans="1:8" ht="9.75" thickBot="1">
      <c r="A17" s="1216"/>
      <c r="B17" s="1102"/>
      <c r="C17" s="1102"/>
      <c r="D17" s="1102"/>
      <c r="E17" s="1109" t="s">
        <v>536</v>
      </c>
      <c r="F17" s="1102"/>
      <c r="G17" s="1110">
        <v>11787.58</v>
      </c>
      <c r="H17" s="1217">
        <v>80.709999999999994</v>
      </c>
    </row>
    <row r="18" spans="1:8" ht="9.75" thickTop="1">
      <c r="A18" s="1216"/>
      <c r="B18" s="1102"/>
      <c r="C18" s="1102"/>
      <c r="D18" s="1102"/>
      <c r="E18" s="1102"/>
      <c r="F18" s="1102"/>
      <c r="G18" s="1103"/>
      <c r="H18" s="1215"/>
    </row>
    <row r="19" spans="1:8">
      <c r="A19" s="1216"/>
      <c r="B19" s="1106" t="s">
        <v>161</v>
      </c>
      <c r="C19" s="1102" t="s">
        <v>721</v>
      </c>
      <c r="D19" s="1102"/>
      <c r="E19" s="1102" t="s">
        <v>161</v>
      </c>
      <c r="F19" s="1102"/>
      <c r="G19" s="1103">
        <v>1599.5</v>
      </c>
      <c r="H19" s="1215">
        <v>10.95</v>
      </c>
    </row>
    <row r="20" spans="1:8" ht="9.75" thickBot="1">
      <c r="A20" s="1216"/>
      <c r="B20" s="1102"/>
      <c r="C20" s="1102"/>
      <c r="D20" s="1102"/>
      <c r="E20" s="1109" t="s">
        <v>536</v>
      </c>
      <c r="F20" s="1102"/>
      <c r="G20" s="1110">
        <v>1599.5</v>
      </c>
      <c r="H20" s="1217">
        <v>10.95</v>
      </c>
    </row>
    <row r="21" spans="1:8" ht="9.75" thickTop="1">
      <c r="A21" s="1216"/>
      <c r="B21" s="1102"/>
      <c r="C21" s="1102"/>
      <c r="D21" s="1102"/>
      <c r="E21" s="1102"/>
      <c r="F21" s="1102"/>
      <c r="G21" s="1103"/>
      <c r="H21" s="1215"/>
    </row>
    <row r="22" spans="1:8">
      <c r="A22" s="1218" t="s">
        <v>565</v>
      </c>
      <c r="B22" s="1102"/>
      <c r="C22" s="1102"/>
      <c r="D22" s="1102"/>
      <c r="E22" s="1102"/>
      <c r="F22" s="1102"/>
      <c r="G22" s="1113">
        <v>18.920000000000002</v>
      </c>
      <c r="H22" s="1219">
        <v>0.14000000000000001</v>
      </c>
    </row>
    <row r="23" spans="1:8">
      <c r="A23" s="1216"/>
      <c r="B23" s="1102"/>
      <c r="C23" s="1102"/>
      <c r="D23" s="1102"/>
      <c r="E23" s="1102"/>
      <c r="F23" s="1102"/>
      <c r="G23" s="1103"/>
      <c r="H23" s="1215"/>
    </row>
    <row r="24" spans="1:8" ht="9.75" thickBot="1">
      <c r="A24" s="1216"/>
      <c r="B24" s="1102"/>
      <c r="C24" s="1102"/>
      <c r="D24" s="1102"/>
      <c r="E24" s="1109" t="s">
        <v>566</v>
      </c>
      <c r="F24" s="1102"/>
      <c r="G24" s="1110">
        <v>14603.94</v>
      </c>
      <c r="H24" s="1217">
        <v>100</v>
      </c>
    </row>
    <row r="25" spans="1:8" ht="9.75" thickTop="1">
      <c r="A25" s="1216"/>
      <c r="B25" s="1102"/>
      <c r="C25" s="1102"/>
      <c r="D25" s="1102"/>
      <c r="E25" s="1102"/>
      <c r="F25" s="1102"/>
      <c r="G25" s="1103"/>
      <c r="H25" s="1215"/>
    </row>
    <row r="26" spans="1:8">
      <c r="A26" s="1220" t="s">
        <v>567</v>
      </c>
      <c r="B26" s="1102"/>
      <c r="C26" s="1102"/>
      <c r="D26" s="1102"/>
      <c r="E26" s="1102"/>
      <c r="F26" s="1102"/>
      <c r="G26" s="1103"/>
      <c r="H26" s="1215"/>
    </row>
    <row r="27" spans="1:8">
      <c r="A27" s="1216">
        <v>1</v>
      </c>
      <c r="B27" s="1102" t="s">
        <v>1630</v>
      </c>
      <c r="C27" s="1102"/>
      <c r="D27" s="1102"/>
      <c r="E27" s="1102"/>
      <c r="F27" s="1102"/>
      <c r="G27" s="1103"/>
      <c r="H27" s="1215"/>
    </row>
    <row r="28" spans="1:8">
      <c r="A28" s="1216"/>
      <c r="B28" s="1102"/>
      <c r="C28" s="1102"/>
      <c r="D28" s="1102"/>
      <c r="E28" s="1102"/>
      <c r="F28" s="1102"/>
      <c r="G28" s="1103"/>
      <c r="H28" s="1215"/>
    </row>
    <row r="29" spans="1:8">
      <c r="A29" s="1105">
        <v>2</v>
      </c>
      <c r="B29" s="1102" t="s">
        <v>477</v>
      </c>
      <c r="C29" s="1102"/>
      <c r="D29" s="1102"/>
      <c r="E29" s="1102"/>
      <c r="F29" s="1102"/>
      <c r="G29" s="1103"/>
      <c r="H29" s="1215"/>
    </row>
    <row r="30" spans="1:8">
      <c r="A30" s="1216"/>
      <c r="B30" s="1102"/>
      <c r="C30" s="1102"/>
      <c r="D30" s="1102"/>
      <c r="E30" s="1102"/>
      <c r="F30" s="1102"/>
      <c r="G30" s="1103"/>
      <c r="H30" s="1215"/>
    </row>
    <row r="31" spans="1:8">
      <c r="A31" s="1216">
        <v>3</v>
      </c>
      <c r="B31" s="1102" t="s">
        <v>570</v>
      </c>
      <c r="C31" s="1102"/>
      <c r="D31" s="1102"/>
      <c r="E31" s="1102"/>
      <c r="F31" s="1102"/>
      <c r="G31" s="1103"/>
      <c r="H31" s="1215"/>
    </row>
    <row r="32" spans="1:8">
      <c r="A32" s="1216"/>
      <c r="B32" s="1102" t="s">
        <v>722</v>
      </c>
      <c r="C32" s="1102"/>
      <c r="D32" s="1102"/>
      <c r="E32" s="1102"/>
      <c r="F32" s="1102"/>
      <c r="G32" s="1103"/>
      <c r="H32" s="1215"/>
    </row>
    <row r="33" spans="1:8">
      <c r="A33" s="1221"/>
      <c r="B33" s="1222" t="s">
        <v>572</v>
      </c>
      <c r="C33" s="1222"/>
      <c r="D33" s="1222"/>
      <c r="E33" s="1222"/>
      <c r="F33" s="1222"/>
      <c r="G33" s="1223"/>
      <c r="H33" s="1224"/>
    </row>
  </sheetData>
  <mergeCells count="6">
    <mergeCell ref="B10:C10"/>
    <mergeCell ref="A2:C2"/>
    <mergeCell ref="A3:C3"/>
    <mergeCell ref="B4:C4"/>
    <mergeCell ref="B5:C5"/>
    <mergeCell ref="A9:C9"/>
  </mergeCells>
  <phoneticPr fontId="0" type="noConversion"/>
  <pageMargins left="0.7" right="0.7" top="0.75" bottom="0.75" header="0.3" footer="0.3"/>
  <pageSetup paperSize="9" scale="93" orientation="portrait" verticalDpi="0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>
  <dimension ref="A1:H14"/>
  <sheetViews>
    <sheetView zoomScaleNormal="100" workbookViewId="0">
      <selection activeCell="A14" sqref="A14:C14"/>
    </sheetView>
  </sheetViews>
  <sheetFormatPr defaultRowHeight="9"/>
  <cols>
    <col min="1" max="1" width="2.7109375" style="931" customWidth="1"/>
    <col min="2" max="2" width="4.7109375" style="931" customWidth="1"/>
    <col min="3" max="3" width="40.7109375" style="931" customWidth="1"/>
    <col min="4" max="4" width="9.28515625" style="931" customWidth="1"/>
    <col min="5" max="5" width="9.140625" style="931"/>
    <col min="6" max="6" width="8.7109375" style="931" customWidth="1"/>
    <col min="7" max="7" width="9.28515625" style="951" customWidth="1"/>
    <col min="8" max="8" width="7.7109375" style="952" customWidth="1"/>
    <col min="9" max="16384" width="9.140625" style="931"/>
  </cols>
  <sheetData>
    <row r="1" spans="1:8">
      <c r="A1" s="926"/>
      <c r="B1" s="927"/>
      <c r="C1" s="928" t="s">
        <v>1354</v>
      </c>
      <c r="D1" s="927"/>
      <c r="E1" s="927"/>
      <c r="F1" s="927"/>
      <c r="G1" s="929"/>
      <c r="H1" s="930"/>
    </row>
    <row r="2" spans="1:8" ht="36.75">
      <c r="A2" s="1314" t="s">
        <v>153</v>
      </c>
      <c r="B2" s="1315"/>
      <c r="C2" s="1315"/>
      <c r="D2" s="932" t="s">
        <v>154</v>
      </c>
      <c r="E2" s="933" t="s">
        <v>580</v>
      </c>
      <c r="F2" s="933" t="s">
        <v>156</v>
      </c>
      <c r="G2" s="934" t="s">
        <v>157</v>
      </c>
      <c r="H2" s="935" t="s">
        <v>158</v>
      </c>
    </row>
    <row r="3" spans="1:8" ht="12.75">
      <c r="A3" s="1316" t="s">
        <v>682</v>
      </c>
      <c r="B3" s="1317"/>
      <c r="C3" s="1317"/>
      <c r="D3" s="932"/>
      <c r="E3" s="933"/>
      <c r="F3" s="933"/>
      <c r="G3" s="934"/>
      <c r="H3" s="935"/>
    </row>
    <row r="4" spans="1:8">
      <c r="A4" s="936"/>
      <c r="B4" s="937" t="s">
        <v>161</v>
      </c>
      <c r="C4" s="938" t="s">
        <v>721</v>
      </c>
      <c r="D4" s="938"/>
      <c r="E4" s="938" t="s">
        <v>161</v>
      </c>
      <c r="F4" s="938"/>
      <c r="G4" s="939">
        <v>149.94</v>
      </c>
      <c r="H4" s="940">
        <v>97.64</v>
      </c>
    </row>
    <row r="5" spans="1:8" ht="9.75" thickBot="1">
      <c r="A5" s="936"/>
      <c r="B5" s="938"/>
      <c r="C5" s="938"/>
      <c r="D5" s="938"/>
      <c r="E5" s="941" t="s">
        <v>536</v>
      </c>
      <c r="F5" s="938"/>
      <c r="G5" s="942">
        <v>149.94</v>
      </c>
      <c r="H5" s="943">
        <v>97.64</v>
      </c>
    </row>
    <row r="6" spans="1:8" ht="9.75" thickTop="1">
      <c r="A6" s="936"/>
      <c r="B6" s="938"/>
      <c r="C6" s="938"/>
      <c r="D6" s="938"/>
      <c r="E6" s="938"/>
      <c r="F6" s="938"/>
      <c r="G6" s="939"/>
      <c r="H6" s="940"/>
    </row>
    <row r="7" spans="1:8">
      <c r="A7" s="944" t="s">
        <v>565</v>
      </c>
      <c r="B7" s="938"/>
      <c r="C7" s="938"/>
      <c r="D7" s="938"/>
      <c r="E7" s="938"/>
      <c r="F7" s="938"/>
      <c r="G7" s="945">
        <v>3.63</v>
      </c>
      <c r="H7" s="946">
        <v>2.36</v>
      </c>
    </row>
    <row r="8" spans="1:8">
      <c r="A8" s="936"/>
      <c r="B8" s="938"/>
      <c r="C8" s="938"/>
      <c r="D8" s="938"/>
      <c r="E8" s="938"/>
      <c r="F8" s="938"/>
      <c r="G8" s="939"/>
      <c r="H8" s="940"/>
    </row>
    <row r="9" spans="1:8" ht="9.75" thickBot="1">
      <c r="A9" s="936"/>
      <c r="B9" s="938"/>
      <c r="C9" s="938"/>
      <c r="D9" s="938"/>
      <c r="E9" s="941" t="s">
        <v>566</v>
      </c>
      <c r="F9" s="938"/>
      <c r="G9" s="942">
        <v>153.57</v>
      </c>
      <c r="H9" s="943">
        <v>100</v>
      </c>
    </row>
    <row r="10" spans="1:8" ht="9.75" thickTop="1">
      <c r="A10" s="936"/>
      <c r="B10" s="938"/>
      <c r="C10" s="938"/>
      <c r="D10" s="938"/>
      <c r="E10" s="938"/>
      <c r="F10" s="938"/>
      <c r="G10" s="939"/>
      <c r="H10" s="940"/>
    </row>
    <row r="11" spans="1:8">
      <c r="A11" s="947" t="s">
        <v>567</v>
      </c>
      <c r="B11" s="938"/>
      <c r="C11" s="938"/>
      <c r="D11" s="938"/>
      <c r="E11" s="938"/>
      <c r="F11" s="938"/>
      <c r="G11" s="939"/>
      <c r="H11" s="940"/>
    </row>
    <row r="12" spans="1:8">
      <c r="A12" s="936">
        <v>1</v>
      </c>
      <c r="B12" s="938" t="s">
        <v>1218</v>
      </c>
      <c r="C12" s="938"/>
      <c r="D12" s="938"/>
      <c r="E12" s="938"/>
      <c r="F12" s="938"/>
      <c r="G12" s="939"/>
      <c r="H12" s="940"/>
    </row>
    <row r="13" spans="1:8">
      <c r="A13" s="936"/>
      <c r="B13" s="938"/>
      <c r="C13" s="938"/>
      <c r="D13" s="938"/>
      <c r="E13" s="938"/>
      <c r="F13" s="938"/>
      <c r="G13" s="939"/>
      <c r="H13" s="940"/>
    </row>
    <row r="14" spans="1:8">
      <c r="A14" s="864">
        <v>2</v>
      </c>
      <c r="B14" s="865" t="s">
        <v>477</v>
      </c>
      <c r="C14" s="865"/>
      <c r="D14" s="865"/>
      <c r="E14" s="948"/>
      <c r="F14" s="948"/>
      <c r="G14" s="949"/>
      <c r="H14" s="950"/>
    </row>
  </sheetData>
  <mergeCells count="2">
    <mergeCell ref="A2:C2"/>
    <mergeCell ref="A3:C3"/>
  </mergeCells>
  <phoneticPr fontId="4" type="noConversion"/>
  <pageMargins left="0.75" right="0.75" top="1" bottom="1" header="0.5" footer="0.5"/>
  <pageSetup paperSize="9" scale="93" orientation="portrait" verticalDpi="0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>
  <dimension ref="A1:H22"/>
  <sheetViews>
    <sheetView zoomScaleNormal="100" workbookViewId="0">
      <selection activeCell="A18" sqref="A18:D18"/>
    </sheetView>
  </sheetViews>
  <sheetFormatPr defaultRowHeight="9"/>
  <cols>
    <col min="1" max="1" width="2.7109375" style="903" customWidth="1"/>
    <col min="2" max="2" width="4.7109375" style="903" customWidth="1"/>
    <col min="3" max="3" width="40.7109375" style="903" customWidth="1"/>
    <col min="4" max="4" width="9.28515625" style="903" customWidth="1"/>
    <col min="5" max="5" width="9.140625" style="903"/>
    <col min="6" max="6" width="8.7109375" style="903" customWidth="1"/>
    <col min="7" max="7" width="9.28515625" style="924" customWidth="1"/>
    <col min="8" max="8" width="7.7109375" style="925" customWidth="1"/>
    <col min="9" max="16384" width="9.140625" style="903"/>
  </cols>
  <sheetData>
    <row r="1" spans="1:8">
      <c r="A1" s="898"/>
      <c r="B1" s="899"/>
      <c r="C1" s="900" t="s">
        <v>1353</v>
      </c>
      <c r="D1" s="899"/>
      <c r="E1" s="899"/>
      <c r="F1" s="899"/>
      <c r="G1" s="901"/>
      <c r="H1" s="902"/>
    </row>
    <row r="2" spans="1:8" ht="36.75">
      <c r="A2" s="1318" t="s">
        <v>153</v>
      </c>
      <c r="B2" s="1319"/>
      <c r="C2" s="1319"/>
      <c r="D2" s="904" t="s">
        <v>154</v>
      </c>
      <c r="E2" s="905" t="s">
        <v>580</v>
      </c>
      <c r="F2" s="905" t="s">
        <v>156</v>
      </c>
      <c r="G2" s="906" t="s">
        <v>157</v>
      </c>
      <c r="H2" s="907" t="s">
        <v>158</v>
      </c>
    </row>
    <row r="3" spans="1:8" ht="12.75">
      <c r="A3" s="1320" t="s">
        <v>682</v>
      </c>
      <c r="B3" s="1321"/>
      <c r="C3" s="1321"/>
      <c r="D3" s="908"/>
      <c r="E3" s="908"/>
      <c r="F3" s="908"/>
      <c r="G3" s="909"/>
      <c r="H3" s="910"/>
    </row>
    <row r="4" spans="1:8" ht="12.75">
      <c r="A4" s="911"/>
      <c r="B4" s="1322" t="s">
        <v>683</v>
      </c>
      <c r="C4" s="1321"/>
      <c r="D4" s="908"/>
      <c r="E4" s="908"/>
      <c r="F4" s="908"/>
      <c r="G4" s="909"/>
      <c r="H4" s="910"/>
    </row>
    <row r="5" spans="1:8">
      <c r="A5" s="911"/>
      <c r="B5" s="912" t="s">
        <v>684</v>
      </c>
      <c r="C5" s="908" t="s">
        <v>767</v>
      </c>
      <c r="D5" s="908" t="s">
        <v>1345</v>
      </c>
      <c r="E5" s="908" t="s">
        <v>687</v>
      </c>
      <c r="F5" s="908">
        <v>250</v>
      </c>
      <c r="G5" s="909">
        <v>248.05</v>
      </c>
      <c r="H5" s="910">
        <v>28.64</v>
      </c>
    </row>
    <row r="6" spans="1:8" ht="9.75" thickBot="1">
      <c r="A6" s="911"/>
      <c r="B6" s="908"/>
      <c r="C6" s="908"/>
      <c r="D6" s="908"/>
      <c r="E6" s="913" t="s">
        <v>536</v>
      </c>
      <c r="F6" s="908"/>
      <c r="G6" s="914">
        <v>248.05</v>
      </c>
      <c r="H6" s="915">
        <v>28.64</v>
      </c>
    </row>
    <row r="7" spans="1:8" ht="9.75" thickTop="1">
      <c r="A7" s="911"/>
      <c r="B7" s="908"/>
      <c r="C7" s="908"/>
      <c r="D7" s="908"/>
      <c r="E7" s="908"/>
      <c r="F7" s="908"/>
      <c r="G7" s="909"/>
      <c r="H7" s="910"/>
    </row>
    <row r="8" spans="1:8">
      <c r="A8" s="911"/>
      <c r="B8" s="912" t="s">
        <v>161</v>
      </c>
      <c r="C8" s="908" t="s">
        <v>721</v>
      </c>
      <c r="D8" s="908"/>
      <c r="E8" s="908" t="s">
        <v>161</v>
      </c>
      <c r="F8" s="908"/>
      <c r="G8" s="909">
        <v>599.79999999999995</v>
      </c>
      <c r="H8" s="910">
        <v>69.260000000000005</v>
      </c>
    </row>
    <row r="9" spans="1:8" ht="9.75" thickBot="1">
      <c r="A9" s="911"/>
      <c r="B9" s="908"/>
      <c r="C9" s="908"/>
      <c r="D9" s="908"/>
      <c r="E9" s="913" t="s">
        <v>536</v>
      </c>
      <c r="F9" s="908"/>
      <c r="G9" s="914">
        <v>599.79999999999995</v>
      </c>
      <c r="H9" s="915">
        <v>69.260000000000005</v>
      </c>
    </row>
    <row r="10" spans="1:8" ht="9.75" thickTop="1">
      <c r="A10" s="911"/>
      <c r="B10" s="908"/>
      <c r="C10" s="908"/>
      <c r="D10" s="908"/>
      <c r="E10" s="908"/>
      <c r="F10" s="908"/>
      <c r="G10" s="909"/>
      <c r="H10" s="910"/>
    </row>
    <row r="11" spans="1:8">
      <c r="A11" s="916" t="s">
        <v>565</v>
      </c>
      <c r="B11" s="908"/>
      <c r="C11" s="908"/>
      <c r="D11" s="908"/>
      <c r="E11" s="908"/>
      <c r="F11" s="908"/>
      <c r="G11" s="917">
        <v>18.16</v>
      </c>
      <c r="H11" s="918">
        <v>2.1</v>
      </c>
    </row>
    <row r="12" spans="1:8">
      <c r="A12" s="911"/>
      <c r="B12" s="908"/>
      <c r="C12" s="908"/>
      <c r="D12" s="908"/>
      <c r="E12" s="908"/>
      <c r="F12" s="908"/>
      <c r="G12" s="909"/>
      <c r="H12" s="910"/>
    </row>
    <row r="13" spans="1:8" ht="9.75" thickBot="1">
      <c r="A13" s="911"/>
      <c r="B13" s="908"/>
      <c r="C13" s="908"/>
      <c r="D13" s="908"/>
      <c r="E13" s="913" t="s">
        <v>566</v>
      </c>
      <c r="F13" s="908"/>
      <c r="G13" s="914">
        <v>866.01</v>
      </c>
      <c r="H13" s="915">
        <v>100</v>
      </c>
    </row>
    <row r="14" spans="1:8" ht="9.75" thickTop="1">
      <c r="A14" s="911"/>
      <c r="B14" s="908"/>
      <c r="C14" s="908"/>
      <c r="D14" s="908"/>
      <c r="E14" s="908"/>
      <c r="F14" s="908"/>
      <c r="G14" s="909"/>
      <c r="H14" s="910"/>
    </row>
    <row r="15" spans="1:8">
      <c r="A15" s="919" t="s">
        <v>567</v>
      </c>
      <c r="B15" s="908"/>
      <c r="C15" s="908"/>
      <c r="D15" s="908"/>
      <c r="E15" s="908"/>
      <c r="F15" s="908"/>
      <c r="G15" s="909"/>
      <c r="H15" s="910"/>
    </row>
    <row r="16" spans="1:8">
      <c r="A16" s="911">
        <v>1</v>
      </c>
      <c r="B16" s="908" t="s">
        <v>1346</v>
      </c>
      <c r="C16" s="908"/>
      <c r="D16" s="908"/>
      <c r="E16" s="908"/>
      <c r="F16" s="908"/>
      <c r="G16" s="909"/>
      <c r="H16" s="910"/>
    </row>
    <row r="17" spans="1:8">
      <c r="A17" s="911"/>
      <c r="B17" s="908"/>
      <c r="C17" s="908"/>
      <c r="D17" s="908"/>
      <c r="E17" s="908"/>
      <c r="F17" s="908"/>
      <c r="G17" s="909"/>
      <c r="H17" s="910"/>
    </row>
    <row r="18" spans="1:8">
      <c r="A18" s="855">
        <v>2</v>
      </c>
      <c r="B18" s="852" t="s">
        <v>477</v>
      </c>
      <c r="C18" s="852"/>
      <c r="D18" s="852"/>
      <c r="E18" s="908"/>
      <c r="F18" s="908"/>
      <c r="G18" s="909"/>
      <c r="H18" s="910"/>
    </row>
    <row r="19" spans="1:8">
      <c r="A19" s="911"/>
      <c r="B19" s="908"/>
      <c r="C19" s="908"/>
      <c r="D19" s="908"/>
      <c r="E19" s="908"/>
      <c r="F19" s="908"/>
      <c r="G19" s="909"/>
      <c r="H19" s="910"/>
    </row>
    <row r="20" spans="1:8">
      <c r="A20" s="911">
        <v>3</v>
      </c>
      <c r="B20" s="908" t="s">
        <v>570</v>
      </c>
      <c r="C20" s="908"/>
      <c r="D20" s="908"/>
      <c r="E20" s="908"/>
      <c r="F20" s="908"/>
      <c r="G20" s="909"/>
      <c r="H20" s="910"/>
    </row>
    <row r="21" spans="1:8">
      <c r="A21" s="911"/>
      <c r="B21" s="908" t="s">
        <v>722</v>
      </c>
      <c r="C21" s="908"/>
      <c r="D21" s="908"/>
      <c r="E21" s="908"/>
      <c r="F21" s="908"/>
      <c r="G21" s="909"/>
      <c r="H21" s="910"/>
    </row>
    <row r="22" spans="1:8">
      <c r="A22" s="920"/>
      <c r="B22" s="921" t="s">
        <v>572</v>
      </c>
      <c r="C22" s="921"/>
      <c r="D22" s="921"/>
      <c r="E22" s="921"/>
      <c r="F22" s="921"/>
      <c r="G22" s="922"/>
      <c r="H22" s="923"/>
    </row>
  </sheetData>
  <mergeCells count="3">
    <mergeCell ref="A2:C2"/>
    <mergeCell ref="A3:C3"/>
    <mergeCell ref="B4:C4"/>
  </mergeCells>
  <phoneticPr fontId="4" type="noConversion"/>
  <pageMargins left="0.75" right="0.75" top="1" bottom="1" header="0.5" footer="0.5"/>
  <pageSetup paperSize="9" scale="93" orientation="portrait" verticalDpi="0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>
  <dimension ref="A1:H23"/>
  <sheetViews>
    <sheetView zoomScaleNormal="100" workbookViewId="0">
      <selection activeCell="A19" sqref="A19:D19"/>
    </sheetView>
  </sheetViews>
  <sheetFormatPr defaultRowHeight="9"/>
  <cols>
    <col min="1" max="1" width="2.7109375" style="875" customWidth="1"/>
    <col min="2" max="2" width="4.7109375" style="875" customWidth="1"/>
    <col min="3" max="3" width="40.7109375" style="875" customWidth="1"/>
    <col min="4" max="4" width="9.28515625" style="875" customWidth="1"/>
    <col min="5" max="5" width="9.140625" style="875"/>
    <col min="6" max="6" width="8.7109375" style="875" customWidth="1"/>
    <col min="7" max="7" width="9.28515625" style="896" customWidth="1"/>
    <col min="8" max="8" width="7.7109375" style="897" customWidth="1"/>
    <col min="9" max="16384" width="9.140625" style="875"/>
  </cols>
  <sheetData>
    <row r="1" spans="1:8">
      <c r="A1" s="870"/>
      <c r="B1" s="871"/>
      <c r="C1" s="872" t="s">
        <v>1347</v>
      </c>
      <c r="D1" s="871"/>
      <c r="E1" s="871"/>
      <c r="F1" s="871"/>
      <c r="G1" s="873"/>
      <c r="H1" s="874"/>
    </row>
    <row r="2" spans="1:8" ht="36.75">
      <c r="A2" s="1323" t="s">
        <v>153</v>
      </c>
      <c r="B2" s="1324"/>
      <c r="C2" s="1324"/>
      <c r="D2" s="876" t="s">
        <v>154</v>
      </c>
      <c r="E2" s="877" t="s">
        <v>580</v>
      </c>
      <c r="F2" s="877" t="s">
        <v>156</v>
      </c>
      <c r="G2" s="878" t="s">
        <v>157</v>
      </c>
      <c r="H2" s="879" t="s">
        <v>158</v>
      </c>
    </row>
    <row r="3" spans="1:8" ht="12.75">
      <c r="A3" s="1325" t="s">
        <v>682</v>
      </c>
      <c r="B3" s="1326"/>
      <c r="C3" s="1326"/>
      <c r="D3" s="880"/>
      <c r="E3" s="880"/>
      <c r="F3" s="880"/>
      <c r="G3" s="881"/>
      <c r="H3" s="882"/>
    </row>
    <row r="4" spans="1:8" ht="12.75">
      <c r="A4" s="883"/>
      <c r="B4" s="1327" t="s">
        <v>683</v>
      </c>
      <c r="C4" s="1326"/>
      <c r="D4" s="880"/>
      <c r="E4" s="880"/>
      <c r="F4" s="880"/>
      <c r="G4" s="881"/>
      <c r="H4" s="882"/>
    </row>
    <row r="5" spans="1:8">
      <c r="A5" s="883"/>
      <c r="B5" s="884" t="s">
        <v>684</v>
      </c>
      <c r="C5" s="880" t="s">
        <v>690</v>
      </c>
      <c r="D5" s="880" t="s">
        <v>1348</v>
      </c>
      <c r="E5" s="880" t="s">
        <v>698</v>
      </c>
      <c r="F5" s="880">
        <v>400</v>
      </c>
      <c r="G5" s="881">
        <v>397.62</v>
      </c>
      <c r="H5" s="882">
        <v>29.58</v>
      </c>
    </row>
    <row r="6" spans="1:8">
      <c r="A6" s="883"/>
      <c r="B6" s="884" t="s">
        <v>684</v>
      </c>
      <c r="C6" s="880" t="s">
        <v>765</v>
      </c>
      <c r="D6" s="880" t="s">
        <v>1349</v>
      </c>
      <c r="E6" s="880" t="s">
        <v>687</v>
      </c>
      <c r="F6" s="880">
        <v>400</v>
      </c>
      <c r="G6" s="881">
        <v>396.07</v>
      </c>
      <c r="H6" s="882">
        <v>29.46</v>
      </c>
    </row>
    <row r="7" spans="1:8">
      <c r="A7" s="883"/>
      <c r="B7" s="884" t="s">
        <v>684</v>
      </c>
      <c r="C7" s="880" t="s">
        <v>767</v>
      </c>
      <c r="D7" s="880" t="s">
        <v>1350</v>
      </c>
      <c r="E7" s="880" t="s">
        <v>687</v>
      </c>
      <c r="F7" s="880">
        <v>300</v>
      </c>
      <c r="G7" s="881">
        <v>297.26</v>
      </c>
      <c r="H7" s="882">
        <v>22.11</v>
      </c>
    </row>
    <row r="8" spans="1:8">
      <c r="A8" s="883"/>
      <c r="B8" s="884" t="s">
        <v>684</v>
      </c>
      <c r="C8" s="880" t="s">
        <v>501</v>
      </c>
      <c r="D8" s="880" t="s">
        <v>1239</v>
      </c>
      <c r="E8" s="880" t="s">
        <v>687</v>
      </c>
      <c r="F8" s="880">
        <v>150</v>
      </c>
      <c r="G8" s="881">
        <v>148.79</v>
      </c>
      <c r="H8" s="882">
        <v>11.07</v>
      </c>
    </row>
    <row r="9" spans="1:8">
      <c r="A9" s="883"/>
      <c r="B9" s="884" t="s">
        <v>684</v>
      </c>
      <c r="C9" s="880" t="s">
        <v>790</v>
      </c>
      <c r="D9" s="880" t="s">
        <v>1351</v>
      </c>
      <c r="E9" s="880" t="s">
        <v>698</v>
      </c>
      <c r="F9" s="880">
        <v>100</v>
      </c>
      <c r="G9" s="881">
        <v>99.38</v>
      </c>
      <c r="H9" s="882">
        <v>7.39</v>
      </c>
    </row>
    <row r="10" spans="1:8" ht="9.75" thickBot="1">
      <c r="A10" s="883"/>
      <c r="B10" s="880"/>
      <c r="C10" s="880"/>
      <c r="D10" s="880"/>
      <c r="E10" s="885" t="s">
        <v>536</v>
      </c>
      <c r="F10" s="880"/>
      <c r="G10" s="886">
        <v>1339.12</v>
      </c>
      <c r="H10" s="887">
        <v>99.61</v>
      </c>
    </row>
    <row r="11" spans="1:8" ht="9.75" thickTop="1">
      <c r="A11" s="883"/>
      <c r="B11" s="880"/>
      <c r="C11" s="880"/>
      <c r="D11" s="880"/>
      <c r="E11" s="880"/>
      <c r="F11" s="880"/>
      <c r="G11" s="881"/>
      <c r="H11" s="882"/>
    </row>
    <row r="12" spans="1:8">
      <c r="A12" s="888" t="s">
        <v>565</v>
      </c>
      <c r="B12" s="880"/>
      <c r="C12" s="880"/>
      <c r="D12" s="880"/>
      <c r="E12" s="880"/>
      <c r="F12" s="880"/>
      <c r="G12" s="889">
        <v>5.08</v>
      </c>
      <c r="H12" s="890">
        <v>0.39</v>
      </c>
    </row>
    <row r="13" spans="1:8">
      <c r="A13" s="883"/>
      <c r="B13" s="880"/>
      <c r="C13" s="880"/>
      <c r="D13" s="880"/>
      <c r="E13" s="880"/>
      <c r="F13" s="880"/>
      <c r="G13" s="881"/>
      <c r="H13" s="882"/>
    </row>
    <row r="14" spans="1:8" ht="9.75" thickBot="1">
      <c r="A14" s="883"/>
      <c r="B14" s="880"/>
      <c r="C14" s="880"/>
      <c r="D14" s="880"/>
      <c r="E14" s="885" t="s">
        <v>566</v>
      </c>
      <c r="F14" s="880"/>
      <c r="G14" s="886">
        <v>1344.2</v>
      </c>
      <c r="H14" s="887">
        <v>100</v>
      </c>
    </row>
    <row r="15" spans="1:8" ht="9.75" thickTop="1">
      <c r="A15" s="883"/>
      <c r="B15" s="880"/>
      <c r="C15" s="880"/>
      <c r="D15" s="880"/>
      <c r="E15" s="880"/>
      <c r="F15" s="880"/>
      <c r="G15" s="881"/>
      <c r="H15" s="882"/>
    </row>
    <row r="16" spans="1:8">
      <c r="A16" s="891" t="s">
        <v>567</v>
      </c>
      <c r="B16" s="880"/>
      <c r="C16" s="880"/>
      <c r="D16" s="880"/>
      <c r="E16" s="880"/>
      <c r="F16" s="880"/>
      <c r="G16" s="881"/>
      <c r="H16" s="882"/>
    </row>
    <row r="17" spans="1:8">
      <c r="A17" s="883">
        <v>1</v>
      </c>
      <c r="B17" s="880" t="s">
        <v>1352</v>
      </c>
      <c r="C17" s="880"/>
      <c r="D17" s="880"/>
      <c r="E17" s="880"/>
      <c r="F17" s="880"/>
      <c r="G17" s="881"/>
      <c r="H17" s="882"/>
    </row>
    <row r="18" spans="1:8">
      <c r="A18" s="883"/>
      <c r="B18" s="880"/>
      <c r="C18" s="880"/>
      <c r="D18" s="880"/>
      <c r="E18" s="880"/>
      <c r="F18" s="880"/>
      <c r="G18" s="881"/>
      <c r="H18" s="882"/>
    </row>
    <row r="19" spans="1:8">
      <c r="A19" s="855">
        <v>2</v>
      </c>
      <c r="B19" s="852" t="s">
        <v>477</v>
      </c>
      <c r="C19" s="852"/>
      <c r="D19" s="852"/>
      <c r="E19" s="880"/>
      <c r="F19" s="880"/>
      <c r="G19" s="881"/>
      <c r="H19" s="882"/>
    </row>
    <row r="20" spans="1:8">
      <c r="A20" s="883"/>
      <c r="B20" s="880"/>
      <c r="C20" s="880"/>
      <c r="D20" s="880"/>
      <c r="E20" s="880"/>
      <c r="F20" s="880"/>
      <c r="G20" s="881"/>
      <c r="H20" s="882"/>
    </row>
    <row r="21" spans="1:8">
      <c r="A21" s="883">
        <v>3</v>
      </c>
      <c r="B21" s="880" t="s">
        <v>570</v>
      </c>
      <c r="C21" s="880"/>
      <c r="D21" s="880"/>
      <c r="E21" s="880"/>
      <c r="F21" s="880"/>
      <c r="G21" s="881"/>
      <c r="H21" s="882"/>
    </row>
    <row r="22" spans="1:8">
      <c r="A22" s="883"/>
      <c r="B22" s="880" t="s">
        <v>722</v>
      </c>
      <c r="C22" s="880"/>
      <c r="D22" s="880"/>
      <c r="E22" s="880"/>
      <c r="F22" s="880"/>
      <c r="G22" s="881"/>
      <c r="H22" s="882"/>
    </row>
    <row r="23" spans="1:8">
      <c r="A23" s="892"/>
      <c r="B23" s="893" t="s">
        <v>572</v>
      </c>
      <c r="C23" s="893"/>
      <c r="D23" s="893"/>
      <c r="E23" s="893"/>
      <c r="F23" s="893"/>
      <c r="G23" s="894"/>
      <c r="H23" s="895"/>
    </row>
  </sheetData>
  <mergeCells count="3">
    <mergeCell ref="A2:C2"/>
    <mergeCell ref="A3:C3"/>
    <mergeCell ref="B4:C4"/>
  </mergeCells>
  <phoneticPr fontId="4" type="noConversion"/>
  <pageMargins left="0.75" right="0.75" top="1" bottom="1" header="0.5" footer="0.5"/>
  <pageSetup paperSize="9" scale="93" orientation="portrait" verticalDpi="0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>
  <dimension ref="A1:H22"/>
  <sheetViews>
    <sheetView zoomScaleNormal="100" workbookViewId="0">
      <selection activeCell="A18" sqref="A18:D18"/>
    </sheetView>
  </sheetViews>
  <sheetFormatPr defaultRowHeight="9"/>
  <cols>
    <col min="1" max="1" width="2.7109375" style="847" customWidth="1"/>
    <col min="2" max="2" width="4.7109375" style="847" customWidth="1"/>
    <col min="3" max="3" width="40.7109375" style="847" customWidth="1"/>
    <col min="4" max="4" width="9.28515625" style="847" customWidth="1"/>
    <col min="5" max="5" width="9.140625" style="847"/>
    <col min="6" max="6" width="8.7109375" style="847" customWidth="1"/>
    <col min="7" max="7" width="9.28515625" style="868" customWidth="1"/>
    <col min="8" max="8" width="7.7109375" style="869" customWidth="1"/>
    <col min="9" max="16384" width="9.140625" style="847"/>
  </cols>
  <sheetData>
    <row r="1" spans="1:8">
      <c r="A1" s="842"/>
      <c r="B1" s="843"/>
      <c r="C1" s="844" t="s">
        <v>1344</v>
      </c>
      <c r="D1" s="843"/>
      <c r="E1" s="843"/>
      <c r="F1" s="843"/>
      <c r="G1" s="845"/>
      <c r="H1" s="846"/>
    </row>
    <row r="2" spans="1:8" ht="36.75">
      <c r="A2" s="1328" t="s">
        <v>153</v>
      </c>
      <c r="B2" s="1329"/>
      <c r="C2" s="1329"/>
      <c r="D2" s="848" t="s">
        <v>154</v>
      </c>
      <c r="E2" s="849" t="s">
        <v>580</v>
      </c>
      <c r="F2" s="849" t="s">
        <v>156</v>
      </c>
      <c r="G2" s="850" t="s">
        <v>157</v>
      </c>
      <c r="H2" s="851" t="s">
        <v>158</v>
      </c>
    </row>
    <row r="3" spans="1:8" ht="12.75">
      <c r="A3" s="1330" t="s">
        <v>682</v>
      </c>
      <c r="B3" s="1331"/>
      <c r="C3" s="1331"/>
      <c r="D3" s="852"/>
      <c r="E3" s="852"/>
      <c r="F3" s="852"/>
      <c r="G3" s="853"/>
      <c r="H3" s="854"/>
    </row>
    <row r="4" spans="1:8" ht="12.75">
      <c r="A4" s="855"/>
      <c r="B4" s="1332" t="s">
        <v>683</v>
      </c>
      <c r="C4" s="1331"/>
      <c r="D4" s="852"/>
      <c r="E4" s="852"/>
      <c r="F4" s="852"/>
      <c r="G4" s="853"/>
      <c r="H4" s="854"/>
    </row>
    <row r="5" spans="1:8">
      <c r="A5" s="855"/>
      <c r="B5" s="856" t="s">
        <v>684</v>
      </c>
      <c r="C5" s="852" t="s">
        <v>767</v>
      </c>
      <c r="D5" s="852" t="s">
        <v>1345</v>
      </c>
      <c r="E5" s="852" t="s">
        <v>687</v>
      </c>
      <c r="F5" s="852">
        <v>50</v>
      </c>
      <c r="G5" s="853">
        <v>49.61</v>
      </c>
      <c r="H5" s="854">
        <v>27.43</v>
      </c>
    </row>
    <row r="6" spans="1:8" ht="9.75" thickBot="1">
      <c r="A6" s="855"/>
      <c r="B6" s="852"/>
      <c r="C6" s="852"/>
      <c r="D6" s="852"/>
      <c r="E6" s="857" t="s">
        <v>536</v>
      </c>
      <c r="F6" s="852"/>
      <c r="G6" s="858">
        <v>49.61</v>
      </c>
      <c r="H6" s="859">
        <v>27.43</v>
      </c>
    </row>
    <row r="7" spans="1:8" ht="9.75" thickTop="1">
      <c r="A7" s="855"/>
      <c r="B7" s="852"/>
      <c r="C7" s="852"/>
      <c r="D7" s="852"/>
      <c r="E7" s="852"/>
      <c r="F7" s="852"/>
      <c r="G7" s="853"/>
      <c r="H7" s="854"/>
    </row>
    <row r="8" spans="1:8">
      <c r="A8" s="855"/>
      <c r="B8" s="856" t="s">
        <v>161</v>
      </c>
      <c r="C8" s="852" t="s">
        <v>721</v>
      </c>
      <c r="D8" s="852"/>
      <c r="E8" s="852" t="s">
        <v>161</v>
      </c>
      <c r="F8" s="852"/>
      <c r="G8" s="853">
        <v>128.94999999999999</v>
      </c>
      <c r="H8" s="854">
        <v>71.3</v>
      </c>
    </row>
    <row r="9" spans="1:8" ht="9.75" thickBot="1">
      <c r="A9" s="855"/>
      <c r="B9" s="852"/>
      <c r="C9" s="852"/>
      <c r="D9" s="852"/>
      <c r="E9" s="857" t="s">
        <v>536</v>
      </c>
      <c r="F9" s="852"/>
      <c r="G9" s="858">
        <v>128.94999999999999</v>
      </c>
      <c r="H9" s="859">
        <v>71.3</v>
      </c>
    </row>
    <row r="10" spans="1:8" ht="9.75" thickTop="1">
      <c r="A10" s="855"/>
      <c r="B10" s="852"/>
      <c r="C10" s="852"/>
      <c r="D10" s="852"/>
      <c r="E10" s="852"/>
      <c r="F10" s="852"/>
      <c r="G10" s="853"/>
      <c r="H10" s="854"/>
    </row>
    <row r="11" spans="1:8">
      <c r="A11" s="860" t="s">
        <v>565</v>
      </c>
      <c r="B11" s="852"/>
      <c r="C11" s="852"/>
      <c r="D11" s="852"/>
      <c r="E11" s="852"/>
      <c r="F11" s="852"/>
      <c r="G11" s="861">
        <v>2.2999999999999998</v>
      </c>
      <c r="H11" s="862">
        <v>1.27</v>
      </c>
    </row>
    <row r="12" spans="1:8">
      <c r="A12" s="855"/>
      <c r="B12" s="852"/>
      <c r="C12" s="852"/>
      <c r="D12" s="852"/>
      <c r="E12" s="852"/>
      <c r="F12" s="852"/>
      <c r="G12" s="853"/>
      <c r="H12" s="854"/>
    </row>
    <row r="13" spans="1:8" ht="9.75" thickBot="1">
      <c r="A13" s="855"/>
      <c r="B13" s="852"/>
      <c r="C13" s="852"/>
      <c r="D13" s="852"/>
      <c r="E13" s="857" t="s">
        <v>566</v>
      </c>
      <c r="F13" s="852"/>
      <c r="G13" s="858">
        <v>180.86</v>
      </c>
      <c r="H13" s="859">
        <v>100</v>
      </c>
    </row>
    <row r="14" spans="1:8" ht="9.75" thickTop="1">
      <c r="A14" s="855"/>
      <c r="B14" s="852"/>
      <c r="C14" s="852"/>
      <c r="D14" s="852"/>
      <c r="E14" s="852"/>
      <c r="F14" s="852"/>
      <c r="G14" s="853"/>
      <c r="H14" s="854"/>
    </row>
    <row r="15" spans="1:8">
      <c r="A15" s="863" t="s">
        <v>567</v>
      </c>
      <c r="B15" s="852"/>
      <c r="C15" s="852"/>
      <c r="D15" s="852"/>
      <c r="E15" s="852"/>
      <c r="F15" s="852"/>
      <c r="G15" s="853"/>
      <c r="H15" s="854"/>
    </row>
    <row r="16" spans="1:8">
      <c r="A16" s="855">
        <v>1</v>
      </c>
      <c r="B16" s="852" t="s">
        <v>1346</v>
      </c>
      <c r="C16" s="852"/>
      <c r="D16" s="852"/>
      <c r="E16" s="852"/>
      <c r="F16" s="852"/>
      <c r="G16" s="853"/>
      <c r="H16" s="854"/>
    </row>
    <row r="17" spans="1:8">
      <c r="A17" s="855"/>
      <c r="B17" s="852"/>
      <c r="C17" s="852"/>
      <c r="D17" s="852"/>
      <c r="E17" s="852"/>
      <c r="F17" s="852"/>
      <c r="G17" s="853"/>
      <c r="H17" s="854"/>
    </row>
    <row r="18" spans="1:8">
      <c r="A18" s="855">
        <v>2</v>
      </c>
      <c r="B18" s="852" t="s">
        <v>477</v>
      </c>
      <c r="C18" s="852"/>
      <c r="D18" s="852"/>
      <c r="E18" s="852"/>
      <c r="F18" s="852"/>
      <c r="G18" s="853"/>
      <c r="H18" s="854"/>
    </row>
    <row r="19" spans="1:8">
      <c r="A19" s="855"/>
      <c r="B19" s="852"/>
      <c r="C19" s="852"/>
      <c r="D19" s="852"/>
      <c r="E19" s="852"/>
      <c r="F19" s="852"/>
      <c r="G19" s="853"/>
      <c r="H19" s="854"/>
    </row>
    <row r="20" spans="1:8">
      <c r="A20" s="855">
        <v>3</v>
      </c>
      <c r="B20" s="852" t="s">
        <v>570</v>
      </c>
      <c r="C20" s="852"/>
      <c r="D20" s="852"/>
      <c r="E20" s="852"/>
      <c r="F20" s="852"/>
      <c r="G20" s="853"/>
      <c r="H20" s="854"/>
    </row>
    <row r="21" spans="1:8">
      <c r="A21" s="855"/>
      <c r="B21" s="852" t="s">
        <v>722</v>
      </c>
      <c r="C21" s="852"/>
      <c r="D21" s="852"/>
      <c r="E21" s="852"/>
      <c r="F21" s="852"/>
      <c r="G21" s="853"/>
      <c r="H21" s="854"/>
    </row>
    <row r="22" spans="1:8">
      <c r="A22" s="864"/>
      <c r="B22" s="865" t="s">
        <v>572</v>
      </c>
      <c r="C22" s="865"/>
      <c r="D22" s="865"/>
      <c r="E22" s="865"/>
      <c r="F22" s="865"/>
      <c r="G22" s="866"/>
      <c r="H22" s="867"/>
    </row>
  </sheetData>
  <mergeCells count="3">
    <mergeCell ref="A2:C2"/>
    <mergeCell ref="A3:C3"/>
    <mergeCell ref="B4:C4"/>
  </mergeCells>
  <phoneticPr fontId="4" type="noConversion"/>
  <pageMargins left="0.75" right="0.75" top="1" bottom="1" header="0.5" footer="0.5"/>
  <pageSetup paperSize="9" scale="93" orientation="portrait" verticalDpi="0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>
  <dimension ref="A1:I64"/>
  <sheetViews>
    <sheetView topLeftCell="A51" zoomScaleNormal="100" workbookViewId="0">
      <selection activeCell="A63" sqref="A63"/>
    </sheetView>
  </sheetViews>
  <sheetFormatPr defaultRowHeight="12.75"/>
  <cols>
    <col min="1" max="1" width="2.7109375" style="819" customWidth="1"/>
    <col min="2" max="2" width="4.7109375" style="819" customWidth="1"/>
    <col min="3" max="3" width="40.7109375" style="819" customWidth="1"/>
    <col min="4" max="4" width="12.140625" style="819" bestFit="1" customWidth="1"/>
    <col min="5" max="5" width="20" style="819" bestFit="1" customWidth="1"/>
    <col min="6" max="6" width="8.7109375" style="819" bestFit="1" customWidth="1"/>
    <col min="7" max="7" width="13.5703125" style="840" customWidth="1"/>
    <col min="8" max="8" width="9.85546875" style="841" customWidth="1"/>
    <col min="9" max="9" width="9.140625" style="818"/>
    <col min="10" max="16384" width="9.140625" style="819"/>
  </cols>
  <sheetData>
    <row r="1" spans="1:8">
      <c r="A1" s="813"/>
      <c r="B1" s="814"/>
      <c r="C1" s="815" t="s">
        <v>1342</v>
      </c>
      <c r="D1" s="814"/>
      <c r="E1" s="814"/>
      <c r="F1" s="814"/>
      <c r="G1" s="816"/>
      <c r="H1" s="817"/>
    </row>
    <row r="2" spans="1:8" ht="25.5">
      <c r="A2" s="1333" t="s">
        <v>153</v>
      </c>
      <c r="B2" s="1334"/>
      <c r="C2" s="1334"/>
      <c r="D2" s="820" t="s">
        <v>154</v>
      </c>
      <c r="E2" s="821" t="s">
        <v>775</v>
      </c>
      <c r="F2" s="822" t="s">
        <v>156</v>
      </c>
      <c r="G2" s="823" t="s">
        <v>157</v>
      </c>
      <c r="H2" s="824" t="s">
        <v>158</v>
      </c>
    </row>
    <row r="3" spans="1:8">
      <c r="A3" s="1335" t="s">
        <v>159</v>
      </c>
      <c r="B3" s="1336"/>
      <c r="C3" s="1336"/>
      <c r="D3" s="825"/>
      <c r="E3" s="825"/>
      <c r="F3" s="825"/>
      <c r="G3" s="826"/>
      <c r="H3" s="827"/>
    </row>
    <row r="4" spans="1:8">
      <c r="A4" s="828"/>
      <c r="B4" s="1337" t="s">
        <v>160</v>
      </c>
      <c r="C4" s="1336"/>
      <c r="D4" s="825"/>
      <c r="E4" s="825"/>
      <c r="F4" s="825"/>
      <c r="G4" s="826"/>
      <c r="H4" s="827"/>
    </row>
    <row r="5" spans="1:8">
      <c r="A5" s="828"/>
      <c r="B5" s="829" t="s">
        <v>161</v>
      </c>
      <c r="C5" s="825" t="s">
        <v>170</v>
      </c>
      <c r="D5" s="825" t="s">
        <v>171</v>
      </c>
      <c r="E5" s="825" t="s">
        <v>172</v>
      </c>
      <c r="F5" s="825">
        <v>234005</v>
      </c>
      <c r="G5" s="826">
        <v>825.69</v>
      </c>
      <c r="H5" s="827">
        <v>8.68</v>
      </c>
    </row>
    <row r="6" spans="1:8">
      <c r="A6" s="828"/>
      <c r="B6" s="829" t="s">
        <v>161</v>
      </c>
      <c r="C6" s="825" t="s">
        <v>167</v>
      </c>
      <c r="D6" s="825" t="s">
        <v>168</v>
      </c>
      <c r="E6" s="825" t="s">
        <v>169</v>
      </c>
      <c r="F6" s="825">
        <v>20428</v>
      </c>
      <c r="G6" s="826">
        <v>670.61</v>
      </c>
      <c r="H6" s="827">
        <v>7.05</v>
      </c>
    </row>
    <row r="7" spans="1:8">
      <c r="A7" s="828"/>
      <c r="B7" s="829" t="s">
        <v>161</v>
      </c>
      <c r="C7" s="825" t="s">
        <v>182</v>
      </c>
      <c r="D7" s="825" t="s">
        <v>183</v>
      </c>
      <c r="E7" s="825" t="s">
        <v>184</v>
      </c>
      <c r="F7" s="825">
        <v>69573</v>
      </c>
      <c r="G7" s="826">
        <v>647.54999999999995</v>
      </c>
      <c r="H7" s="827">
        <v>6.81</v>
      </c>
    </row>
    <row r="8" spans="1:8">
      <c r="A8" s="828"/>
      <c r="B8" s="829" t="s">
        <v>161</v>
      </c>
      <c r="C8" s="825" t="s">
        <v>165</v>
      </c>
      <c r="D8" s="825" t="s">
        <v>166</v>
      </c>
      <c r="E8" s="825" t="s">
        <v>164</v>
      </c>
      <c r="F8" s="825">
        <v>48857</v>
      </c>
      <c r="G8" s="826">
        <v>608.29</v>
      </c>
      <c r="H8" s="827">
        <v>6.4</v>
      </c>
    </row>
    <row r="9" spans="1:8">
      <c r="A9" s="828"/>
      <c r="B9" s="829" t="s">
        <v>161</v>
      </c>
      <c r="C9" s="825" t="s">
        <v>162</v>
      </c>
      <c r="D9" s="825" t="s">
        <v>163</v>
      </c>
      <c r="E9" s="825" t="s">
        <v>164</v>
      </c>
      <c r="F9" s="825">
        <v>78436</v>
      </c>
      <c r="G9" s="826">
        <v>587.33000000000004</v>
      </c>
      <c r="H9" s="827">
        <v>6.18</v>
      </c>
    </row>
    <row r="10" spans="1:8">
      <c r="A10" s="828"/>
      <c r="B10" s="829" t="s">
        <v>161</v>
      </c>
      <c r="C10" s="825" t="s">
        <v>185</v>
      </c>
      <c r="D10" s="825" t="s">
        <v>186</v>
      </c>
      <c r="E10" s="825" t="s">
        <v>187</v>
      </c>
      <c r="F10" s="825">
        <v>65999</v>
      </c>
      <c r="G10" s="826">
        <v>583.37</v>
      </c>
      <c r="H10" s="827">
        <v>6.14</v>
      </c>
    </row>
    <row r="11" spans="1:8">
      <c r="A11" s="828"/>
      <c r="B11" s="829" t="s">
        <v>161</v>
      </c>
      <c r="C11" s="825" t="s">
        <v>190</v>
      </c>
      <c r="D11" s="825" t="s">
        <v>191</v>
      </c>
      <c r="E11" s="825" t="s">
        <v>169</v>
      </c>
      <c r="F11" s="825">
        <v>21637</v>
      </c>
      <c r="G11" s="826">
        <v>461.55</v>
      </c>
      <c r="H11" s="827">
        <v>4.8499999999999996</v>
      </c>
    </row>
    <row r="12" spans="1:8">
      <c r="A12" s="828"/>
      <c r="B12" s="829" t="s">
        <v>161</v>
      </c>
      <c r="C12" s="825" t="s">
        <v>176</v>
      </c>
      <c r="D12" s="825" t="s">
        <v>177</v>
      </c>
      <c r="E12" s="825" t="s">
        <v>178</v>
      </c>
      <c r="F12" s="825">
        <v>34483</v>
      </c>
      <c r="G12" s="826">
        <v>438.59</v>
      </c>
      <c r="H12" s="827">
        <v>4.6100000000000003</v>
      </c>
    </row>
    <row r="13" spans="1:8">
      <c r="A13" s="828"/>
      <c r="B13" s="829" t="s">
        <v>161</v>
      </c>
      <c r="C13" s="825" t="s">
        <v>833</v>
      </c>
      <c r="D13" s="825" t="s">
        <v>898</v>
      </c>
      <c r="E13" s="825" t="s">
        <v>198</v>
      </c>
      <c r="F13" s="825">
        <v>76052</v>
      </c>
      <c r="G13" s="826">
        <v>303.18</v>
      </c>
      <c r="H13" s="827">
        <v>3.19</v>
      </c>
    </row>
    <row r="14" spans="1:8">
      <c r="A14" s="828"/>
      <c r="B14" s="829" t="s">
        <v>161</v>
      </c>
      <c r="C14" s="825" t="s">
        <v>188</v>
      </c>
      <c r="D14" s="825" t="s">
        <v>189</v>
      </c>
      <c r="E14" s="825" t="s">
        <v>164</v>
      </c>
      <c r="F14" s="825">
        <v>13081</v>
      </c>
      <c r="G14" s="826">
        <v>250.85</v>
      </c>
      <c r="H14" s="827">
        <v>2.64</v>
      </c>
    </row>
    <row r="15" spans="1:8">
      <c r="A15" s="828"/>
      <c r="B15" s="829" t="s">
        <v>161</v>
      </c>
      <c r="C15" s="825" t="s">
        <v>210</v>
      </c>
      <c r="D15" s="825" t="s">
        <v>211</v>
      </c>
      <c r="E15" s="825" t="s">
        <v>212</v>
      </c>
      <c r="F15" s="825">
        <v>74878</v>
      </c>
      <c r="G15" s="826">
        <v>238.64</v>
      </c>
      <c r="H15" s="827">
        <v>2.5099999999999998</v>
      </c>
    </row>
    <row r="16" spans="1:8">
      <c r="A16" s="828"/>
      <c r="B16" s="829" t="s">
        <v>161</v>
      </c>
      <c r="C16" s="825" t="s">
        <v>511</v>
      </c>
      <c r="D16" s="825" t="s">
        <v>512</v>
      </c>
      <c r="E16" s="825" t="s">
        <v>164</v>
      </c>
      <c r="F16" s="825">
        <v>13133</v>
      </c>
      <c r="G16" s="826">
        <v>191.81</v>
      </c>
      <c r="H16" s="827">
        <v>2.02</v>
      </c>
    </row>
    <row r="17" spans="1:8">
      <c r="A17" s="828"/>
      <c r="B17" s="829" t="s">
        <v>161</v>
      </c>
      <c r="C17" s="825" t="s">
        <v>526</v>
      </c>
      <c r="D17" s="825" t="s">
        <v>527</v>
      </c>
      <c r="E17" s="825" t="s">
        <v>198</v>
      </c>
      <c r="F17" s="825">
        <v>19485</v>
      </c>
      <c r="G17" s="826">
        <v>191.09</v>
      </c>
      <c r="H17" s="827">
        <v>2.0099999999999998</v>
      </c>
    </row>
    <row r="18" spans="1:8">
      <c r="A18" s="828"/>
      <c r="B18" s="829" t="s">
        <v>161</v>
      </c>
      <c r="C18" s="825" t="s">
        <v>192</v>
      </c>
      <c r="D18" s="825" t="s">
        <v>193</v>
      </c>
      <c r="E18" s="825" t="s">
        <v>181</v>
      </c>
      <c r="F18" s="825">
        <v>31858</v>
      </c>
      <c r="G18" s="826">
        <v>183.1</v>
      </c>
      <c r="H18" s="827">
        <v>1.93</v>
      </c>
    </row>
    <row r="19" spans="1:8">
      <c r="A19" s="828"/>
      <c r="B19" s="829" t="s">
        <v>161</v>
      </c>
      <c r="C19" s="825" t="s">
        <v>873</v>
      </c>
      <c r="D19" s="825" t="s">
        <v>874</v>
      </c>
      <c r="E19" s="825" t="s">
        <v>172</v>
      </c>
      <c r="F19" s="825">
        <v>29946</v>
      </c>
      <c r="G19" s="826">
        <v>181.34</v>
      </c>
      <c r="H19" s="827">
        <v>1.91</v>
      </c>
    </row>
    <row r="20" spans="1:8">
      <c r="A20" s="828"/>
      <c r="B20" s="829" t="s">
        <v>161</v>
      </c>
      <c r="C20" s="825" t="s">
        <v>173</v>
      </c>
      <c r="D20" s="825" t="s">
        <v>174</v>
      </c>
      <c r="E20" s="825" t="s">
        <v>175</v>
      </c>
      <c r="F20" s="825">
        <v>50359</v>
      </c>
      <c r="G20" s="826">
        <v>160.02000000000001</v>
      </c>
      <c r="H20" s="827">
        <v>1.68</v>
      </c>
    </row>
    <row r="21" spans="1:8">
      <c r="A21" s="828"/>
      <c r="B21" s="829" t="s">
        <v>161</v>
      </c>
      <c r="C21" s="825" t="s">
        <v>849</v>
      </c>
      <c r="D21" s="825" t="s">
        <v>850</v>
      </c>
      <c r="E21" s="825" t="s">
        <v>169</v>
      </c>
      <c r="F21" s="825">
        <v>11319</v>
      </c>
      <c r="G21" s="826">
        <v>157.41</v>
      </c>
      <c r="H21" s="827">
        <v>1.66</v>
      </c>
    </row>
    <row r="22" spans="1:8">
      <c r="A22" s="828"/>
      <c r="B22" s="829" t="s">
        <v>161</v>
      </c>
      <c r="C22" s="825" t="s">
        <v>515</v>
      </c>
      <c r="D22" s="825" t="s">
        <v>516</v>
      </c>
      <c r="E22" s="825" t="s">
        <v>169</v>
      </c>
      <c r="F22" s="825">
        <v>27658</v>
      </c>
      <c r="G22" s="826">
        <v>150.24</v>
      </c>
      <c r="H22" s="827">
        <v>1.58</v>
      </c>
    </row>
    <row r="23" spans="1:8">
      <c r="A23" s="828"/>
      <c r="B23" s="829" t="s">
        <v>161</v>
      </c>
      <c r="C23" s="825" t="s">
        <v>503</v>
      </c>
      <c r="D23" s="825" t="s">
        <v>504</v>
      </c>
      <c r="E23" s="825" t="s">
        <v>181</v>
      </c>
      <c r="F23" s="825">
        <v>5361</v>
      </c>
      <c r="G23" s="826">
        <v>137.44999999999999</v>
      </c>
      <c r="H23" s="827">
        <v>1.45</v>
      </c>
    </row>
    <row r="24" spans="1:8">
      <c r="A24" s="828"/>
      <c r="B24" s="829" t="s">
        <v>161</v>
      </c>
      <c r="C24" s="825" t="s">
        <v>562</v>
      </c>
      <c r="D24" s="825" t="s">
        <v>1343</v>
      </c>
      <c r="E24" s="825" t="s">
        <v>164</v>
      </c>
      <c r="F24" s="825">
        <v>16122</v>
      </c>
      <c r="G24" s="826">
        <v>125.92</v>
      </c>
      <c r="H24" s="827">
        <v>1.32</v>
      </c>
    </row>
    <row r="25" spans="1:8">
      <c r="A25" s="828"/>
      <c r="B25" s="829" t="s">
        <v>161</v>
      </c>
      <c r="C25" s="825" t="s">
        <v>1201</v>
      </c>
      <c r="D25" s="825" t="s">
        <v>1202</v>
      </c>
      <c r="E25" s="825" t="s">
        <v>198</v>
      </c>
      <c r="F25" s="825">
        <v>5679</v>
      </c>
      <c r="G25" s="826">
        <v>118.33</v>
      </c>
      <c r="H25" s="827">
        <v>1.24</v>
      </c>
    </row>
    <row r="26" spans="1:8">
      <c r="A26" s="828"/>
      <c r="B26" s="829" t="s">
        <v>161</v>
      </c>
      <c r="C26" s="825" t="s">
        <v>841</v>
      </c>
      <c r="D26" s="825" t="s">
        <v>842</v>
      </c>
      <c r="E26" s="825" t="s">
        <v>198</v>
      </c>
      <c r="F26" s="825">
        <v>5077</v>
      </c>
      <c r="G26" s="826">
        <v>115.49</v>
      </c>
      <c r="H26" s="827">
        <v>1.21</v>
      </c>
    </row>
    <row r="27" spans="1:8">
      <c r="A27" s="828"/>
      <c r="B27" s="829" t="s">
        <v>161</v>
      </c>
      <c r="C27" s="825" t="s">
        <v>194</v>
      </c>
      <c r="D27" s="825" t="s">
        <v>195</v>
      </c>
      <c r="E27" s="825" t="s">
        <v>169</v>
      </c>
      <c r="F27" s="825">
        <v>6238</v>
      </c>
      <c r="G27" s="826">
        <v>111.99</v>
      </c>
      <c r="H27" s="827">
        <v>1.18</v>
      </c>
    </row>
    <row r="28" spans="1:8">
      <c r="A28" s="828"/>
      <c r="B28" s="829" t="s">
        <v>161</v>
      </c>
      <c r="C28" s="825" t="s">
        <v>869</v>
      </c>
      <c r="D28" s="825" t="s">
        <v>870</v>
      </c>
      <c r="E28" s="825" t="s">
        <v>484</v>
      </c>
      <c r="F28" s="825">
        <v>28213</v>
      </c>
      <c r="G28" s="826">
        <v>111.15</v>
      </c>
      <c r="H28" s="827">
        <v>1.17</v>
      </c>
    </row>
    <row r="29" spans="1:8">
      <c r="A29" s="828"/>
      <c r="B29" s="829" t="s">
        <v>161</v>
      </c>
      <c r="C29" s="825" t="s">
        <v>196</v>
      </c>
      <c r="D29" s="825" t="s">
        <v>197</v>
      </c>
      <c r="E29" s="825" t="s">
        <v>198</v>
      </c>
      <c r="F29" s="825">
        <v>5598</v>
      </c>
      <c r="G29" s="826">
        <v>110.38</v>
      </c>
      <c r="H29" s="827">
        <v>1.1599999999999999</v>
      </c>
    </row>
    <row r="30" spans="1:8">
      <c r="A30" s="828"/>
      <c r="B30" s="829" t="s">
        <v>161</v>
      </c>
      <c r="C30" s="825" t="s">
        <v>1187</v>
      </c>
      <c r="D30" s="825" t="s">
        <v>1188</v>
      </c>
      <c r="E30" s="825" t="s">
        <v>172</v>
      </c>
      <c r="F30" s="825">
        <v>19164</v>
      </c>
      <c r="G30" s="826">
        <v>105.01</v>
      </c>
      <c r="H30" s="827">
        <v>1.1000000000000001</v>
      </c>
    </row>
    <row r="31" spans="1:8">
      <c r="A31" s="828"/>
      <c r="B31" s="829" t="s">
        <v>161</v>
      </c>
      <c r="C31" s="825" t="s">
        <v>495</v>
      </c>
      <c r="D31" s="825" t="s">
        <v>496</v>
      </c>
      <c r="E31" s="825" t="s">
        <v>497</v>
      </c>
      <c r="F31" s="825">
        <v>87233</v>
      </c>
      <c r="G31" s="826">
        <v>104.59</v>
      </c>
      <c r="H31" s="827">
        <v>1.1000000000000001</v>
      </c>
    </row>
    <row r="32" spans="1:8">
      <c r="A32" s="828"/>
      <c r="B32" s="829" t="s">
        <v>161</v>
      </c>
      <c r="C32" s="825" t="s">
        <v>695</v>
      </c>
      <c r="D32" s="825" t="s">
        <v>835</v>
      </c>
      <c r="E32" s="825" t="s">
        <v>203</v>
      </c>
      <c r="F32" s="825">
        <v>52307</v>
      </c>
      <c r="G32" s="826">
        <v>98.62</v>
      </c>
      <c r="H32" s="827">
        <v>1.04</v>
      </c>
    </row>
    <row r="33" spans="1:8">
      <c r="A33" s="828"/>
      <c r="B33" s="829" t="s">
        <v>161</v>
      </c>
      <c r="C33" s="825" t="s">
        <v>1203</v>
      </c>
      <c r="D33" s="825" t="s">
        <v>1204</v>
      </c>
      <c r="E33" s="825" t="s">
        <v>497</v>
      </c>
      <c r="F33" s="825">
        <v>93216</v>
      </c>
      <c r="G33" s="826">
        <v>97.88</v>
      </c>
      <c r="H33" s="827">
        <v>1.03</v>
      </c>
    </row>
    <row r="34" spans="1:8">
      <c r="A34" s="828"/>
      <c r="B34" s="829" t="s">
        <v>161</v>
      </c>
      <c r="C34" s="825" t="s">
        <v>517</v>
      </c>
      <c r="D34" s="825" t="s">
        <v>518</v>
      </c>
      <c r="E34" s="825" t="s">
        <v>181</v>
      </c>
      <c r="F34" s="825">
        <v>10101</v>
      </c>
      <c r="G34" s="826">
        <v>94.26</v>
      </c>
      <c r="H34" s="827">
        <v>0.99</v>
      </c>
    </row>
    <row r="35" spans="1:8">
      <c r="A35" s="828"/>
      <c r="B35" s="829" t="s">
        <v>161</v>
      </c>
      <c r="C35" s="825" t="s">
        <v>991</v>
      </c>
      <c r="D35" s="825" t="s">
        <v>992</v>
      </c>
      <c r="E35" s="825" t="s">
        <v>523</v>
      </c>
      <c r="F35" s="825">
        <v>4300</v>
      </c>
      <c r="G35" s="826">
        <v>94.04</v>
      </c>
      <c r="H35" s="827">
        <v>0.99</v>
      </c>
    </row>
    <row r="36" spans="1:8">
      <c r="A36" s="828"/>
      <c r="B36" s="829" t="s">
        <v>161</v>
      </c>
      <c r="C36" s="825" t="s">
        <v>507</v>
      </c>
      <c r="D36" s="825" t="s">
        <v>508</v>
      </c>
      <c r="E36" s="825" t="s">
        <v>164</v>
      </c>
      <c r="F36" s="825">
        <v>18030</v>
      </c>
      <c r="G36" s="826">
        <v>90.48</v>
      </c>
      <c r="H36" s="827">
        <v>0.95</v>
      </c>
    </row>
    <row r="37" spans="1:8">
      <c r="A37" s="828"/>
      <c r="B37" s="829" t="s">
        <v>161</v>
      </c>
      <c r="C37" s="825" t="s">
        <v>823</v>
      </c>
      <c r="D37" s="825" t="s">
        <v>824</v>
      </c>
      <c r="E37" s="825" t="s">
        <v>172</v>
      </c>
      <c r="F37" s="825">
        <v>3274</v>
      </c>
      <c r="G37" s="826">
        <v>86.68</v>
      </c>
      <c r="H37" s="827">
        <v>0.91</v>
      </c>
    </row>
    <row r="38" spans="1:8">
      <c r="A38" s="828"/>
      <c r="B38" s="829" t="s">
        <v>161</v>
      </c>
      <c r="C38" s="825" t="s">
        <v>879</v>
      </c>
      <c r="D38" s="825" t="s">
        <v>880</v>
      </c>
      <c r="E38" s="825" t="s">
        <v>212</v>
      </c>
      <c r="F38" s="825">
        <v>25007</v>
      </c>
      <c r="G38" s="826">
        <v>83.27</v>
      </c>
      <c r="H38" s="827">
        <v>0.88</v>
      </c>
    </row>
    <row r="39" spans="1:8">
      <c r="A39" s="828"/>
      <c r="B39" s="829" t="s">
        <v>161</v>
      </c>
      <c r="C39" s="825" t="s">
        <v>206</v>
      </c>
      <c r="D39" s="825" t="s">
        <v>207</v>
      </c>
      <c r="E39" s="825" t="s">
        <v>181</v>
      </c>
      <c r="F39" s="825">
        <v>21474</v>
      </c>
      <c r="G39" s="826">
        <v>82.2</v>
      </c>
      <c r="H39" s="827">
        <v>0.86</v>
      </c>
    </row>
    <row r="40" spans="1:8">
      <c r="A40" s="828"/>
      <c r="B40" s="829" t="s">
        <v>161</v>
      </c>
      <c r="C40" s="825" t="s">
        <v>828</v>
      </c>
      <c r="D40" s="825" t="s">
        <v>829</v>
      </c>
      <c r="E40" s="825" t="s">
        <v>523</v>
      </c>
      <c r="F40" s="825">
        <v>2691</v>
      </c>
      <c r="G40" s="826">
        <v>77.72</v>
      </c>
      <c r="H40" s="827">
        <v>0.82</v>
      </c>
    </row>
    <row r="41" spans="1:8">
      <c r="A41" s="828"/>
      <c r="B41" s="829" t="s">
        <v>161</v>
      </c>
      <c r="C41" s="825" t="s">
        <v>1199</v>
      </c>
      <c r="D41" s="825" t="s">
        <v>1200</v>
      </c>
      <c r="E41" s="825" t="s">
        <v>203</v>
      </c>
      <c r="F41" s="825">
        <v>26729</v>
      </c>
      <c r="G41" s="826">
        <v>77.180000000000007</v>
      </c>
      <c r="H41" s="827">
        <v>0.81</v>
      </c>
    </row>
    <row r="42" spans="1:8">
      <c r="A42" s="828"/>
      <c r="B42" s="829" t="s">
        <v>161</v>
      </c>
      <c r="C42" s="825" t="s">
        <v>1189</v>
      </c>
      <c r="D42" s="825" t="s">
        <v>1190</v>
      </c>
      <c r="E42" s="825" t="s">
        <v>500</v>
      </c>
      <c r="F42" s="825">
        <v>54431</v>
      </c>
      <c r="G42" s="826">
        <v>77.16</v>
      </c>
      <c r="H42" s="827">
        <v>0.81</v>
      </c>
    </row>
    <row r="43" spans="1:8">
      <c r="A43" s="828"/>
      <c r="B43" s="829" t="s">
        <v>161</v>
      </c>
      <c r="C43" s="825" t="s">
        <v>1191</v>
      </c>
      <c r="D43" s="825" t="s">
        <v>1192</v>
      </c>
      <c r="E43" s="825" t="s">
        <v>795</v>
      </c>
      <c r="F43" s="825">
        <v>19008</v>
      </c>
      <c r="G43" s="826">
        <v>71.48</v>
      </c>
      <c r="H43" s="827">
        <v>0.75</v>
      </c>
    </row>
    <row r="44" spans="1:8">
      <c r="A44" s="828"/>
      <c r="B44" s="829" t="s">
        <v>161</v>
      </c>
      <c r="C44" s="825" t="s">
        <v>586</v>
      </c>
      <c r="D44" s="825" t="s">
        <v>1020</v>
      </c>
      <c r="E44" s="825" t="s">
        <v>497</v>
      </c>
      <c r="F44" s="825">
        <v>77310</v>
      </c>
      <c r="G44" s="826">
        <v>65.83</v>
      </c>
      <c r="H44" s="827">
        <v>0.69</v>
      </c>
    </row>
    <row r="45" spans="1:8">
      <c r="A45" s="828"/>
      <c r="B45" s="829" t="s">
        <v>161</v>
      </c>
      <c r="C45" s="825" t="s">
        <v>524</v>
      </c>
      <c r="D45" s="825" t="s">
        <v>525</v>
      </c>
      <c r="E45" s="825" t="s">
        <v>492</v>
      </c>
      <c r="F45" s="825">
        <v>33433</v>
      </c>
      <c r="G45" s="826">
        <v>65.55</v>
      </c>
      <c r="H45" s="827">
        <v>0.69</v>
      </c>
    </row>
    <row r="46" spans="1:8">
      <c r="A46" s="828"/>
      <c r="B46" s="829" t="s">
        <v>161</v>
      </c>
      <c r="C46" s="825" t="s">
        <v>528</v>
      </c>
      <c r="D46" s="825" t="s">
        <v>529</v>
      </c>
      <c r="E46" s="825" t="s">
        <v>523</v>
      </c>
      <c r="F46" s="825">
        <v>32396</v>
      </c>
      <c r="G46" s="826">
        <v>65.5</v>
      </c>
      <c r="H46" s="827">
        <v>0.69</v>
      </c>
    </row>
    <row r="47" spans="1:8">
      <c r="A47" s="828"/>
      <c r="B47" s="829" t="s">
        <v>161</v>
      </c>
      <c r="C47" s="825" t="s">
        <v>821</v>
      </c>
      <c r="D47" s="825" t="s">
        <v>822</v>
      </c>
      <c r="E47" s="825" t="s">
        <v>187</v>
      </c>
      <c r="F47" s="825">
        <v>53101</v>
      </c>
      <c r="G47" s="826">
        <v>64.92</v>
      </c>
      <c r="H47" s="827">
        <v>0.68</v>
      </c>
    </row>
    <row r="48" spans="1:8">
      <c r="A48" s="828"/>
      <c r="B48" s="829" t="s">
        <v>161</v>
      </c>
      <c r="C48" s="825" t="s">
        <v>501</v>
      </c>
      <c r="D48" s="825" t="s">
        <v>502</v>
      </c>
      <c r="E48" s="825" t="s">
        <v>164</v>
      </c>
      <c r="F48" s="825">
        <v>8103</v>
      </c>
      <c r="G48" s="826">
        <v>58.4</v>
      </c>
      <c r="H48" s="827">
        <v>0.61</v>
      </c>
    </row>
    <row r="49" spans="1:8">
      <c r="A49" s="828"/>
      <c r="B49" s="829" t="s">
        <v>161</v>
      </c>
      <c r="C49" s="825" t="s">
        <v>1195</v>
      </c>
      <c r="D49" s="825" t="s">
        <v>1196</v>
      </c>
      <c r="E49" s="825" t="s">
        <v>523</v>
      </c>
      <c r="F49" s="825">
        <v>3958</v>
      </c>
      <c r="G49" s="826">
        <v>55.39</v>
      </c>
      <c r="H49" s="827">
        <v>0.57999999999999996</v>
      </c>
    </row>
    <row r="50" spans="1:8">
      <c r="A50" s="828"/>
      <c r="B50" s="829" t="s">
        <v>161</v>
      </c>
      <c r="C50" s="825" t="s">
        <v>997</v>
      </c>
      <c r="D50" s="825" t="s">
        <v>998</v>
      </c>
      <c r="E50" s="825" t="s">
        <v>184</v>
      </c>
      <c r="F50" s="825">
        <v>10936</v>
      </c>
      <c r="G50" s="826">
        <v>50.31</v>
      </c>
      <c r="H50" s="827">
        <v>0.53</v>
      </c>
    </row>
    <row r="51" spans="1:8">
      <c r="A51" s="828"/>
      <c r="B51" s="829" t="s">
        <v>161</v>
      </c>
      <c r="C51" s="825" t="s">
        <v>702</v>
      </c>
      <c r="D51" s="825" t="s">
        <v>776</v>
      </c>
      <c r="E51" s="825" t="s">
        <v>164</v>
      </c>
      <c r="F51" s="825">
        <v>6301</v>
      </c>
      <c r="G51" s="826">
        <v>46.87</v>
      </c>
      <c r="H51" s="827">
        <v>0.49</v>
      </c>
    </row>
    <row r="52" spans="1:8">
      <c r="A52" s="828"/>
      <c r="B52" s="829" t="s">
        <v>161</v>
      </c>
      <c r="C52" s="825" t="s">
        <v>201</v>
      </c>
      <c r="D52" s="825" t="s">
        <v>202</v>
      </c>
      <c r="E52" s="825" t="s">
        <v>203</v>
      </c>
      <c r="F52" s="825">
        <v>33548</v>
      </c>
      <c r="G52" s="826">
        <v>46.72</v>
      </c>
      <c r="H52" s="827">
        <v>0.49</v>
      </c>
    </row>
    <row r="53" spans="1:8">
      <c r="A53" s="828"/>
      <c r="B53" s="829" t="s">
        <v>161</v>
      </c>
      <c r="C53" s="825" t="s">
        <v>1197</v>
      </c>
      <c r="D53" s="825" t="s">
        <v>1198</v>
      </c>
      <c r="E53" s="825" t="s">
        <v>484</v>
      </c>
      <c r="F53" s="825">
        <v>15615</v>
      </c>
      <c r="G53" s="826">
        <v>45.67</v>
      </c>
      <c r="H53" s="827">
        <v>0.48</v>
      </c>
    </row>
    <row r="54" spans="1:8">
      <c r="A54" s="828"/>
      <c r="B54" s="829" t="s">
        <v>161</v>
      </c>
      <c r="C54" s="825" t="s">
        <v>1193</v>
      </c>
      <c r="D54" s="825" t="s">
        <v>1194</v>
      </c>
      <c r="E54" s="825" t="s">
        <v>853</v>
      </c>
      <c r="F54" s="825">
        <v>18900</v>
      </c>
      <c r="G54" s="826">
        <v>33.35</v>
      </c>
      <c r="H54" s="827">
        <v>0.35</v>
      </c>
    </row>
    <row r="55" spans="1:8" ht="13.5" thickBot="1">
      <c r="A55" s="828"/>
      <c r="B55" s="825"/>
      <c r="C55" s="825"/>
      <c r="D55" s="825"/>
      <c r="E55" s="820" t="s">
        <v>536</v>
      </c>
      <c r="F55" s="825"/>
      <c r="G55" s="830">
        <v>9500.4500000000007</v>
      </c>
      <c r="H55" s="831">
        <v>99.9</v>
      </c>
    </row>
    <row r="56" spans="1:8" ht="13.5" thickTop="1">
      <c r="A56" s="828"/>
      <c r="B56" s="825"/>
      <c r="C56" s="825"/>
      <c r="D56" s="825"/>
      <c r="E56" s="825"/>
      <c r="F56" s="825"/>
      <c r="G56" s="826"/>
      <c r="H56" s="827"/>
    </row>
    <row r="57" spans="1:8">
      <c r="A57" s="832" t="s">
        <v>565</v>
      </c>
      <c r="B57" s="825"/>
      <c r="C57" s="825"/>
      <c r="D57" s="825"/>
      <c r="E57" s="825"/>
      <c r="F57" s="825"/>
      <c r="G57" s="833">
        <v>7.55</v>
      </c>
      <c r="H57" s="834">
        <v>0.1</v>
      </c>
    </row>
    <row r="58" spans="1:8">
      <c r="A58" s="828"/>
      <c r="B58" s="825"/>
      <c r="C58" s="825"/>
      <c r="D58" s="825"/>
      <c r="E58" s="825"/>
      <c r="F58" s="825"/>
      <c r="G58" s="826"/>
      <c r="H58" s="827"/>
    </row>
    <row r="59" spans="1:8" ht="13.5" thickBot="1">
      <c r="A59" s="828"/>
      <c r="B59" s="825"/>
      <c r="C59" s="825"/>
      <c r="D59" s="825"/>
      <c r="E59" s="820" t="s">
        <v>566</v>
      </c>
      <c r="F59" s="825"/>
      <c r="G59" s="830">
        <v>9508</v>
      </c>
      <c r="H59" s="831">
        <v>100</v>
      </c>
    </row>
    <row r="60" spans="1:8" ht="13.5" thickTop="1">
      <c r="A60" s="828"/>
      <c r="B60" s="825"/>
      <c r="C60" s="825"/>
      <c r="D60" s="825"/>
      <c r="E60" s="825"/>
      <c r="F60" s="825"/>
      <c r="G60" s="826"/>
      <c r="H60" s="827"/>
    </row>
    <row r="61" spans="1:8">
      <c r="A61" s="835" t="s">
        <v>567</v>
      </c>
      <c r="B61" s="825"/>
      <c r="C61" s="825"/>
      <c r="D61" s="825"/>
      <c r="E61" s="825"/>
      <c r="F61" s="825"/>
      <c r="G61" s="826"/>
      <c r="H61" s="827"/>
    </row>
    <row r="62" spans="1:8">
      <c r="A62" s="828"/>
      <c r="B62" s="825"/>
      <c r="C62" s="825"/>
      <c r="D62" s="825"/>
      <c r="E62" s="825"/>
      <c r="F62" s="825"/>
      <c r="G62" s="826"/>
      <c r="H62" s="827"/>
    </row>
    <row r="63" spans="1:8">
      <c r="A63" s="828">
        <v>1</v>
      </c>
      <c r="B63" s="825" t="s">
        <v>477</v>
      </c>
      <c r="C63" s="825"/>
      <c r="D63" s="825"/>
      <c r="E63" s="825"/>
      <c r="F63" s="825"/>
      <c r="G63" s="826"/>
      <c r="H63" s="827"/>
    </row>
    <row r="64" spans="1:8">
      <c r="A64" s="836"/>
      <c r="B64" s="837"/>
      <c r="C64" s="837"/>
      <c r="D64" s="837"/>
      <c r="E64" s="837"/>
      <c r="F64" s="837"/>
      <c r="G64" s="838"/>
      <c r="H64" s="839"/>
    </row>
  </sheetData>
  <mergeCells count="3">
    <mergeCell ref="A2:C2"/>
    <mergeCell ref="A3:C3"/>
    <mergeCell ref="B4:C4"/>
  </mergeCells>
  <phoneticPr fontId="4" type="noConversion"/>
  <pageMargins left="0.75" right="0.75" top="1" bottom="1" header="0.5" footer="0.5"/>
  <pageSetup paperSize="9" scale="76" orientation="portrait" verticalDpi="0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>
  <dimension ref="A1:M89"/>
  <sheetViews>
    <sheetView topLeftCell="A72" zoomScaleNormal="100" workbookViewId="0">
      <selection activeCell="D85" sqref="D85"/>
    </sheetView>
  </sheetViews>
  <sheetFormatPr defaultRowHeight="12.75"/>
  <cols>
    <col min="1" max="1" width="2.7109375" style="787" customWidth="1"/>
    <col min="2" max="2" width="4.7109375" style="787" customWidth="1"/>
    <col min="3" max="3" width="49" style="787" customWidth="1"/>
    <col min="4" max="4" width="17.85546875" style="787" customWidth="1"/>
    <col min="5" max="5" width="20.42578125" style="787" bestFit="1" customWidth="1"/>
    <col min="6" max="6" width="7.85546875" style="787" bestFit="1" customWidth="1"/>
    <col min="7" max="7" width="13.28515625" style="811" customWidth="1"/>
    <col min="8" max="8" width="12.140625" style="812" customWidth="1"/>
    <col min="9" max="9" width="9.140625" style="802"/>
    <col min="10" max="16384" width="9.140625" style="787"/>
  </cols>
  <sheetData>
    <row r="1" spans="1:9">
      <c r="A1" s="782"/>
      <c r="B1" s="783"/>
      <c r="C1" s="784" t="s">
        <v>1295</v>
      </c>
      <c r="D1" s="783"/>
      <c r="E1" s="783"/>
      <c r="F1" s="783"/>
      <c r="G1" s="785"/>
      <c r="H1" s="786"/>
      <c r="I1" s="787"/>
    </row>
    <row r="2" spans="1:9" ht="34.5" customHeight="1">
      <c r="A2" s="1340" t="s">
        <v>153</v>
      </c>
      <c r="B2" s="1341"/>
      <c r="C2" s="1341"/>
      <c r="D2" s="788" t="s">
        <v>154</v>
      </c>
      <c r="E2" s="789" t="s">
        <v>775</v>
      </c>
      <c r="F2" s="790" t="s">
        <v>156</v>
      </c>
      <c r="G2" s="791" t="s">
        <v>157</v>
      </c>
      <c r="H2" s="792" t="s">
        <v>158</v>
      </c>
      <c r="I2" s="787"/>
    </row>
    <row r="3" spans="1:9">
      <c r="A3" s="1342" t="s">
        <v>159</v>
      </c>
      <c r="B3" s="1339"/>
      <c r="C3" s="1339"/>
      <c r="D3" s="793"/>
      <c r="E3" s="793"/>
      <c r="F3" s="793"/>
      <c r="G3" s="794"/>
      <c r="H3" s="795"/>
      <c r="I3" s="787"/>
    </row>
    <row r="4" spans="1:9">
      <c r="A4" s="796"/>
      <c r="B4" s="1343" t="s">
        <v>160</v>
      </c>
      <c r="C4" s="1339"/>
      <c r="D4" s="793"/>
      <c r="E4" s="793"/>
      <c r="F4" s="793"/>
      <c r="G4" s="794"/>
      <c r="H4" s="795"/>
      <c r="I4" s="787"/>
    </row>
    <row r="5" spans="1:9">
      <c r="A5" s="796"/>
      <c r="B5" s="797" t="s">
        <v>161</v>
      </c>
      <c r="C5" s="793" t="s">
        <v>999</v>
      </c>
      <c r="D5" s="793" t="s">
        <v>1000</v>
      </c>
      <c r="E5" s="793" t="s">
        <v>1001</v>
      </c>
      <c r="F5" s="793">
        <v>79273</v>
      </c>
      <c r="G5" s="794">
        <v>915.6</v>
      </c>
      <c r="H5" s="795">
        <v>3.87</v>
      </c>
      <c r="I5" s="787"/>
    </row>
    <row r="6" spans="1:9">
      <c r="A6" s="796"/>
      <c r="B6" s="797" t="s">
        <v>161</v>
      </c>
      <c r="C6" s="793" t="s">
        <v>796</v>
      </c>
      <c r="D6" s="793" t="s">
        <v>797</v>
      </c>
      <c r="E6" s="793" t="s">
        <v>164</v>
      </c>
      <c r="F6" s="793">
        <v>770000</v>
      </c>
      <c r="G6" s="794">
        <v>737.28</v>
      </c>
      <c r="H6" s="795">
        <v>3.11</v>
      </c>
      <c r="I6" s="787"/>
    </row>
    <row r="7" spans="1:9">
      <c r="A7" s="796"/>
      <c r="B7" s="797" t="s">
        <v>161</v>
      </c>
      <c r="C7" s="793" t="s">
        <v>987</v>
      </c>
      <c r="D7" s="793" t="s">
        <v>988</v>
      </c>
      <c r="E7" s="793" t="s">
        <v>523</v>
      </c>
      <c r="F7" s="793">
        <v>12249</v>
      </c>
      <c r="G7" s="794">
        <v>694.63</v>
      </c>
      <c r="H7" s="795">
        <v>2.93</v>
      </c>
      <c r="I7" s="787"/>
    </row>
    <row r="8" spans="1:9">
      <c r="A8" s="796"/>
      <c r="B8" s="797" t="s">
        <v>161</v>
      </c>
      <c r="C8" s="793" t="s">
        <v>179</v>
      </c>
      <c r="D8" s="793" t="s">
        <v>180</v>
      </c>
      <c r="E8" s="793" t="s">
        <v>181</v>
      </c>
      <c r="F8" s="793">
        <v>80073</v>
      </c>
      <c r="G8" s="794">
        <v>676.5</v>
      </c>
      <c r="H8" s="795">
        <v>2.86</v>
      </c>
      <c r="I8" s="787"/>
    </row>
    <row r="9" spans="1:9">
      <c r="A9" s="796"/>
      <c r="B9" s="797" t="s">
        <v>161</v>
      </c>
      <c r="C9" s="793" t="s">
        <v>1025</v>
      </c>
      <c r="D9" s="793" t="s">
        <v>1026</v>
      </c>
      <c r="E9" s="793" t="s">
        <v>838</v>
      </c>
      <c r="F9" s="793">
        <v>75464</v>
      </c>
      <c r="G9" s="794">
        <v>666.2</v>
      </c>
      <c r="H9" s="795">
        <v>2.81</v>
      </c>
      <c r="I9" s="787"/>
    </row>
    <row r="10" spans="1:9">
      <c r="A10" s="796"/>
      <c r="B10" s="797" t="s">
        <v>161</v>
      </c>
      <c r="C10" s="793" t="s">
        <v>194</v>
      </c>
      <c r="D10" s="793" t="s">
        <v>195</v>
      </c>
      <c r="E10" s="793" t="s">
        <v>169</v>
      </c>
      <c r="F10" s="793">
        <v>36600</v>
      </c>
      <c r="G10" s="794">
        <v>657.1</v>
      </c>
      <c r="H10" s="795">
        <v>2.78</v>
      </c>
      <c r="I10" s="787"/>
    </row>
    <row r="11" spans="1:9">
      <c r="A11" s="796"/>
      <c r="B11" s="797" t="s">
        <v>161</v>
      </c>
      <c r="C11" s="793" t="s">
        <v>983</v>
      </c>
      <c r="D11" s="793" t="s">
        <v>984</v>
      </c>
      <c r="E11" s="793" t="s">
        <v>832</v>
      </c>
      <c r="F11" s="793">
        <v>283377</v>
      </c>
      <c r="G11" s="794">
        <v>654.88</v>
      </c>
      <c r="H11" s="795">
        <v>2.77</v>
      </c>
      <c r="I11" s="787"/>
    </row>
    <row r="12" spans="1:9">
      <c r="A12" s="796"/>
      <c r="B12" s="797" t="s">
        <v>161</v>
      </c>
      <c r="C12" s="793" t="s">
        <v>1021</v>
      </c>
      <c r="D12" s="793" t="s">
        <v>1022</v>
      </c>
      <c r="E12" s="793" t="s">
        <v>832</v>
      </c>
      <c r="F12" s="793">
        <v>55304</v>
      </c>
      <c r="G12" s="794">
        <v>630.85</v>
      </c>
      <c r="H12" s="795">
        <v>2.66</v>
      </c>
      <c r="I12" s="787"/>
    </row>
    <row r="13" spans="1:9">
      <c r="A13" s="796"/>
      <c r="B13" s="797" t="s">
        <v>161</v>
      </c>
      <c r="C13" s="793" t="s">
        <v>505</v>
      </c>
      <c r="D13" s="793" t="s">
        <v>506</v>
      </c>
      <c r="E13" s="793" t="s">
        <v>172</v>
      </c>
      <c r="F13" s="793">
        <v>70200</v>
      </c>
      <c r="G13" s="794">
        <v>592.07000000000005</v>
      </c>
      <c r="H13" s="795">
        <v>2.5</v>
      </c>
      <c r="I13" s="787"/>
    </row>
    <row r="14" spans="1:9">
      <c r="A14" s="796"/>
      <c r="B14" s="797" t="s">
        <v>161</v>
      </c>
      <c r="C14" s="793" t="s">
        <v>1296</v>
      </c>
      <c r="D14" s="793" t="s">
        <v>1049</v>
      </c>
      <c r="E14" s="793" t="s">
        <v>169</v>
      </c>
      <c r="F14" s="793">
        <v>54514</v>
      </c>
      <c r="G14" s="794">
        <v>572.1</v>
      </c>
      <c r="H14" s="795">
        <v>2.42</v>
      </c>
      <c r="I14" s="787"/>
    </row>
    <row r="15" spans="1:9">
      <c r="A15" s="796"/>
      <c r="B15" s="797" t="s">
        <v>161</v>
      </c>
      <c r="C15" s="793" t="s">
        <v>165</v>
      </c>
      <c r="D15" s="793" t="s">
        <v>166</v>
      </c>
      <c r="E15" s="793" t="s">
        <v>164</v>
      </c>
      <c r="F15" s="793">
        <v>45800</v>
      </c>
      <c r="G15" s="794">
        <v>570.23</v>
      </c>
      <c r="H15" s="795">
        <v>2.41</v>
      </c>
      <c r="I15" s="787"/>
    </row>
    <row r="16" spans="1:9">
      <c r="A16" s="796"/>
      <c r="B16" s="797" t="s">
        <v>161</v>
      </c>
      <c r="C16" s="793" t="s">
        <v>993</v>
      </c>
      <c r="D16" s="793" t="s">
        <v>994</v>
      </c>
      <c r="E16" s="793" t="s">
        <v>489</v>
      </c>
      <c r="F16" s="793">
        <v>2555</v>
      </c>
      <c r="G16" s="794">
        <v>556.70000000000005</v>
      </c>
      <c r="H16" s="795">
        <v>2.35</v>
      </c>
      <c r="I16" s="787"/>
    </row>
    <row r="17" spans="1:9">
      <c r="A17" s="796"/>
      <c r="B17" s="797" t="s">
        <v>161</v>
      </c>
      <c r="C17" s="793" t="s">
        <v>517</v>
      </c>
      <c r="D17" s="793" t="s">
        <v>518</v>
      </c>
      <c r="E17" s="793" t="s">
        <v>181</v>
      </c>
      <c r="F17" s="793">
        <v>59020</v>
      </c>
      <c r="G17" s="794">
        <v>550.75</v>
      </c>
      <c r="H17" s="795">
        <v>2.33</v>
      </c>
      <c r="I17" s="787"/>
    </row>
    <row r="18" spans="1:9">
      <c r="A18" s="796"/>
      <c r="B18" s="797" t="s">
        <v>161</v>
      </c>
      <c r="C18" s="793" t="s">
        <v>867</v>
      </c>
      <c r="D18" s="793" t="s">
        <v>868</v>
      </c>
      <c r="E18" s="793" t="s">
        <v>181</v>
      </c>
      <c r="F18" s="793">
        <v>39750</v>
      </c>
      <c r="G18" s="794">
        <v>542.95000000000005</v>
      </c>
      <c r="H18" s="795">
        <v>2.29</v>
      </c>
      <c r="I18" s="787"/>
    </row>
    <row r="19" spans="1:9">
      <c r="A19" s="796"/>
      <c r="B19" s="797" t="s">
        <v>161</v>
      </c>
      <c r="C19" s="793" t="s">
        <v>509</v>
      </c>
      <c r="D19" s="793" t="s">
        <v>510</v>
      </c>
      <c r="E19" s="793" t="s">
        <v>164</v>
      </c>
      <c r="F19" s="793">
        <v>126257</v>
      </c>
      <c r="G19" s="794">
        <v>522.64</v>
      </c>
      <c r="H19" s="795">
        <v>2.21</v>
      </c>
      <c r="I19" s="787"/>
    </row>
    <row r="20" spans="1:9">
      <c r="A20" s="796"/>
      <c r="B20" s="797" t="s">
        <v>161</v>
      </c>
      <c r="C20" s="793" t="s">
        <v>507</v>
      </c>
      <c r="D20" s="793" t="s">
        <v>508</v>
      </c>
      <c r="E20" s="793" t="s">
        <v>164</v>
      </c>
      <c r="F20" s="793">
        <v>97434</v>
      </c>
      <c r="G20" s="794">
        <v>488.97</v>
      </c>
      <c r="H20" s="795">
        <v>2.0699999999999998</v>
      </c>
      <c r="I20" s="787"/>
    </row>
    <row r="21" spans="1:9">
      <c r="A21" s="796"/>
      <c r="B21" s="797" t="s">
        <v>161</v>
      </c>
      <c r="C21" s="793" t="s">
        <v>1002</v>
      </c>
      <c r="D21" s="793" t="s">
        <v>1003</v>
      </c>
      <c r="E21" s="793" t="s">
        <v>1004</v>
      </c>
      <c r="F21" s="793">
        <v>24063</v>
      </c>
      <c r="G21" s="794">
        <v>480</v>
      </c>
      <c r="H21" s="795">
        <v>2.0299999999999998</v>
      </c>
      <c r="I21" s="787"/>
    </row>
    <row r="22" spans="1:9">
      <c r="A22" s="796"/>
      <c r="B22" s="797" t="s">
        <v>161</v>
      </c>
      <c r="C22" s="793" t="s">
        <v>892</v>
      </c>
      <c r="D22" s="793" t="s">
        <v>893</v>
      </c>
      <c r="E22" s="793" t="s">
        <v>169</v>
      </c>
      <c r="F22" s="793">
        <v>15300</v>
      </c>
      <c r="G22" s="794">
        <v>472.38</v>
      </c>
      <c r="H22" s="795">
        <v>2</v>
      </c>
      <c r="I22" s="787"/>
    </row>
    <row r="23" spans="1:9">
      <c r="A23" s="796"/>
      <c r="B23" s="797" t="s">
        <v>161</v>
      </c>
      <c r="C23" s="793" t="s">
        <v>1023</v>
      </c>
      <c r="D23" s="793" t="s">
        <v>1024</v>
      </c>
      <c r="E23" s="793" t="s">
        <v>181</v>
      </c>
      <c r="F23" s="793">
        <v>41020</v>
      </c>
      <c r="G23" s="794">
        <v>420.43</v>
      </c>
      <c r="H23" s="795">
        <v>1.78</v>
      </c>
      <c r="I23" s="787"/>
    </row>
    <row r="24" spans="1:9">
      <c r="A24" s="796"/>
      <c r="B24" s="797" t="s">
        <v>161</v>
      </c>
      <c r="C24" s="793" t="s">
        <v>688</v>
      </c>
      <c r="D24" s="793" t="s">
        <v>1297</v>
      </c>
      <c r="E24" s="793" t="s">
        <v>164</v>
      </c>
      <c r="F24" s="793">
        <v>352148</v>
      </c>
      <c r="G24" s="794">
        <v>404.44</v>
      </c>
      <c r="H24" s="795">
        <v>1.71</v>
      </c>
      <c r="I24" s="787"/>
    </row>
    <row r="25" spans="1:9">
      <c r="A25" s="796"/>
      <c r="B25" s="797" t="s">
        <v>161</v>
      </c>
      <c r="C25" s="793" t="s">
        <v>995</v>
      </c>
      <c r="D25" s="793" t="s">
        <v>996</v>
      </c>
      <c r="E25" s="793" t="s">
        <v>187</v>
      </c>
      <c r="F25" s="793">
        <v>21411</v>
      </c>
      <c r="G25" s="794">
        <v>383.47</v>
      </c>
      <c r="H25" s="795">
        <v>1.62</v>
      </c>
      <c r="I25" s="787"/>
    </row>
    <row r="26" spans="1:9">
      <c r="A26" s="796"/>
      <c r="B26" s="797" t="s">
        <v>161</v>
      </c>
      <c r="C26" s="793" t="s">
        <v>493</v>
      </c>
      <c r="D26" s="793" t="s">
        <v>494</v>
      </c>
      <c r="E26" s="793" t="s">
        <v>164</v>
      </c>
      <c r="F26" s="793">
        <v>170688</v>
      </c>
      <c r="G26" s="794">
        <v>380.46</v>
      </c>
      <c r="H26" s="795">
        <v>1.61</v>
      </c>
      <c r="I26" s="787"/>
    </row>
    <row r="27" spans="1:9">
      <c r="A27" s="796"/>
      <c r="B27" s="797" t="s">
        <v>161</v>
      </c>
      <c r="C27" s="793" t="s">
        <v>1027</v>
      </c>
      <c r="D27" s="793" t="s">
        <v>1028</v>
      </c>
      <c r="E27" s="793" t="s">
        <v>1029</v>
      </c>
      <c r="F27" s="793">
        <v>218910</v>
      </c>
      <c r="G27" s="794">
        <v>379.15</v>
      </c>
      <c r="H27" s="795">
        <v>1.6</v>
      </c>
      <c r="I27" s="787"/>
    </row>
    <row r="28" spans="1:9">
      <c r="A28" s="796"/>
      <c r="B28" s="797" t="s">
        <v>161</v>
      </c>
      <c r="C28" s="793" t="s">
        <v>985</v>
      </c>
      <c r="D28" s="793" t="s">
        <v>986</v>
      </c>
      <c r="E28" s="793" t="s">
        <v>866</v>
      </c>
      <c r="F28" s="793">
        <v>46764</v>
      </c>
      <c r="G28" s="794">
        <v>378.69</v>
      </c>
      <c r="H28" s="795">
        <v>1.6</v>
      </c>
      <c r="I28" s="787"/>
    </row>
    <row r="29" spans="1:9">
      <c r="A29" s="796"/>
      <c r="B29" s="797" t="s">
        <v>161</v>
      </c>
      <c r="C29" s="793" t="s">
        <v>899</v>
      </c>
      <c r="D29" s="793" t="s">
        <v>900</v>
      </c>
      <c r="E29" s="793" t="s">
        <v>901</v>
      </c>
      <c r="F29" s="793">
        <v>34000</v>
      </c>
      <c r="G29" s="794">
        <v>371.04</v>
      </c>
      <c r="H29" s="795">
        <v>1.57</v>
      </c>
      <c r="I29" s="787"/>
    </row>
    <row r="30" spans="1:9">
      <c r="A30" s="796"/>
      <c r="B30" s="797" t="s">
        <v>161</v>
      </c>
      <c r="C30" s="793" t="s">
        <v>1071</v>
      </c>
      <c r="D30" s="793" t="s">
        <v>1072</v>
      </c>
      <c r="E30" s="793" t="s">
        <v>489</v>
      </c>
      <c r="F30" s="793">
        <v>145000.5</v>
      </c>
      <c r="G30" s="794">
        <v>370.55</v>
      </c>
      <c r="H30" s="795">
        <v>1.56</v>
      </c>
      <c r="I30" s="787"/>
    </row>
    <row r="31" spans="1:9">
      <c r="A31" s="796"/>
      <c r="B31" s="797" t="s">
        <v>161</v>
      </c>
      <c r="C31" s="793" t="s">
        <v>1014</v>
      </c>
      <c r="D31" s="793" t="s">
        <v>1015</v>
      </c>
      <c r="E31" s="793" t="s">
        <v>172</v>
      </c>
      <c r="F31" s="793">
        <v>22387</v>
      </c>
      <c r="G31" s="794">
        <v>368.48</v>
      </c>
      <c r="H31" s="795">
        <v>1.56</v>
      </c>
      <c r="I31" s="787"/>
    </row>
    <row r="32" spans="1:9">
      <c r="A32" s="796"/>
      <c r="B32" s="797" t="s">
        <v>161</v>
      </c>
      <c r="C32" s="793" t="s">
        <v>521</v>
      </c>
      <c r="D32" s="793" t="s">
        <v>522</v>
      </c>
      <c r="E32" s="793" t="s">
        <v>523</v>
      </c>
      <c r="F32" s="793">
        <v>170401</v>
      </c>
      <c r="G32" s="794">
        <v>366.87</v>
      </c>
      <c r="H32" s="795">
        <v>1.55</v>
      </c>
      <c r="I32" s="787"/>
    </row>
    <row r="33" spans="1:9">
      <c r="A33" s="796"/>
      <c r="B33" s="797" t="s">
        <v>161</v>
      </c>
      <c r="C33" s="793" t="s">
        <v>1298</v>
      </c>
      <c r="D33" s="793" t="s">
        <v>1299</v>
      </c>
      <c r="E33" s="793" t="s">
        <v>808</v>
      </c>
      <c r="F33" s="793">
        <v>116704</v>
      </c>
      <c r="G33" s="794">
        <v>360.85</v>
      </c>
      <c r="H33" s="795">
        <v>1.52</v>
      </c>
      <c r="I33" s="787"/>
    </row>
    <row r="34" spans="1:9">
      <c r="A34" s="796"/>
      <c r="B34" s="797" t="s">
        <v>161</v>
      </c>
      <c r="C34" s="793" t="s">
        <v>1300</v>
      </c>
      <c r="D34" s="793" t="s">
        <v>1301</v>
      </c>
      <c r="E34" s="793" t="s">
        <v>866</v>
      </c>
      <c r="F34" s="793">
        <v>403640</v>
      </c>
      <c r="G34" s="794">
        <v>359.44</v>
      </c>
      <c r="H34" s="795">
        <v>1.52</v>
      </c>
      <c r="I34" s="787"/>
    </row>
    <row r="35" spans="1:9">
      <c r="A35" s="796"/>
      <c r="B35" s="797" t="s">
        <v>161</v>
      </c>
      <c r="C35" s="793" t="s">
        <v>1009</v>
      </c>
      <c r="D35" s="793" t="s">
        <v>1010</v>
      </c>
      <c r="E35" s="793" t="s">
        <v>808</v>
      </c>
      <c r="F35" s="793">
        <v>88403</v>
      </c>
      <c r="G35" s="794">
        <v>355.16</v>
      </c>
      <c r="H35" s="795">
        <v>1.5</v>
      </c>
      <c r="I35" s="787"/>
    </row>
    <row r="36" spans="1:9">
      <c r="A36" s="796"/>
      <c r="B36" s="797" t="s">
        <v>161</v>
      </c>
      <c r="C36" s="793" t="s">
        <v>1302</v>
      </c>
      <c r="D36" s="793" t="s">
        <v>1303</v>
      </c>
      <c r="E36" s="793" t="s">
        <v>866</v>
      </c>
      <c r="F36" s="793">
        <v>84000</v>
      </c>
      <c r="G36" s="794">
        <v>354.31</v>
      </c>
      <c r="H36" s="795">
        <v>1.5</v>
      </c>
      <c r="I36" s="787"/>
    </row>
    <row r="37" spans="1:9">
      <c r="A37" s="796"/>
      <c r="B37" s="797" t="s">
        <v>161</v>
      </c>
      <c r="C37" s="793" t="s">
        <v>592</v>
      </c>
      <c r="D37" s="793" t="s">
        <v>827</v>
      </c>
      <c r="E37" s="793" t="s">
        <v>187</v>
      </c>
      <c r="F37" s="793">
        <v>146714</v>
      </c>
      <c r="G37" s="794">
        <v>346.47</v>
      </c>
      <c r="H37" s="795">
        <v>1.46</v>
      </c>
      <c r="I37" s="787"/>
    </row>
    <row r="38" spans="1:9">
      <c r="A38" s="796"/>
      <c r="B38" s="797" t="s">
        <v>161</v>
      </c>
      <c r="C38" s="793" t="s">
        <v>1039</v>
      </c>
      <c r="D38" s="793" t="s">
        <v>1040</v>
      </c>
      <c r="E38" s="793" t="s">
        <v>523</v>
      </c>
      <c r="F38" s="793">
        <v>301236</v>
      </c>
      <c r="G38" s="794">
        <v>336.48</v>
      </c>
      <c r="H38" s="795">
        <v>1.42</v>
      </c>
      <c r="I38" s="787"/>
    </row>
    <row r="39" spans="1:9">
      <c r="A39" s="796"/>
      <c r="B39" s="797" t="s">
        <v>161</v>
      </c>
      <c r="C39" s="793" t="s">
        <v>1304</v>
      </c>
      <c r="D39" s="793" t="s">
        <v>1305</v>
      </c>
      <c r="E39" s="793" t="s">
        <v>203</v>
      </c>
      <c r="F39" s="793">
        <v>251183</v>
      </c>
      <c r="G39" s="794">
        <v>331.31</v>
      </c>
      <c r="H39" s="795">
        <v>1.4</v>
      </c>
      <c r="I39" s="787"/>
    </row>
    <row r="40" spans="1:9">
      <c r="A40" s="796"/>
      <c r="B40" s="797" t="s">
        <v>161</v>
      </c>
      <c r="C40" s="793" t="s">
        <v>204</v>
      </c>
      <c r="D40" s="793" t="s">
        <v>205</v>
      </c>
      <c r="E40" s="793" t="s">
        <v>172</v>
      </c>
      <c r="F40" s="793">
        <v>76100</v>
      </c>
      <c r="G40" s="794">
        <v>331.26</v>
      </c>
      <c r="H40" s="795">
        <v>1.4</v>
      </c>
      <c r="I40" s="787"/>
    </row>
    <row r="41" spans="1:9">
      <c r="A41" s="796"/>
      <c r="B41" s="797" t="s">
        <v>161</v>
      </c>
      <c r="C41" s="793" t="s">
        <v>1084</v>
      </c>
      <c r="D41" s="793" t="s">
        <v>1085</v>
      </c>
      <c r="E41" s="793" t="s">
        <v>164</v>
      </c>
      <c r="F41" s="793">
        <v>52099</v>
      </c>
      <c r="G41" s="794">
        <v>330.78</v>
      </c>
      <c r="H41" s="795">
        <v>1.4</v>
      </c>
      <c r="I41" s="787"/>
    </row>
    <row r="42" spans="1:9">
      <c r="A42" s="796"/>
      <c r="B42" s="797" t="s">
        <v>161</v>
      </c>
      <c r="C42" s="793" t="s">
        <v>1237</v>
      </c>
      <c r="D42" s="793" t="s">
        <v>1306</v>
      </c>
      <c r="E42" s="793" t="s">
        <v>164</v>
      </c>
      <c r="F42" s="793">
        <v>21447</v>
      </c>
      <c r="G42" s="794">
        <v>329.85</v>
      </c>
      <c r="H42" s="795">
        <v>1.39</v>
      </c>
      <c r="I42" s="787"/>
    </row>
    <row r="43" spans="1:9">
      <c r="A43" s="796"/>
      <c r="B43" s="797" t="s">
        <v>161</v>
      </c>
      <c r="C43" s="793" t="s">
        <v>1007</v>
      </c>
      <c r="D43" s="793" t="s">
        <v>1008</v>
      </c>
      <c r="E43" s="793" t="s">
        <v>808</v>
      </c>
      <c r="F43" s="793">
        <v>573091</v>
      </c>
      <c r="G43" s="794">
        <v>327.52</v>
      </c>
      <c r="H43" s="795">
        <v>1.38</v>
      </c>
      <c r="I43" s="787"/>
    </row>
    <row r="44" spans="1:9">
      <c r="A44" s="796"/>
      <c r="B44" s="797" t="s">
        <v>161</v>
      </c>
      <c r="C44" s="793" t="s">
        <v>173</v>
      </c>
      <c r="D44" s="793" t="s">
        <v>174</v>
      </c>
      <c r="E44" s="793" t="s">
        <v>175</v>
      </c>
      <c r="F44" s="793">
        <v>102500</v>
      </c>
      <c r="G44" s="794">
        <v>325.69</v>
      </c>
      <c r="H44" s="795">
        <v>1.38</v>
      </c>
      <c r="I44" s="787"/>
    </row>
    <row r="45" spans="1:9">
      <c r="A45" s="796"/>
      <c r="B45" s="797" t="s">
        <v>161</v>
      </c>
      <c r="C45" s="793" t="s">
        <v>1307</v>
      </c>
      <c r="D45" s="793" t="s">
        <v>1308</v>
      </c>
      <c r="E45" s="793" t="s">
        <v>212</v>
      </c>
      <c r="F45" s="793">
        <v>64029</v>
      </c>
      <c r="G45" s="794">
        <v>309.93</v>
      </c>
      <c r="H45" s="795">
        <v>1.31</v>
      </c>
      <c r="I45" s="787"/>
    </row>
    <row r="46" spans="1:9">
      <c r="A46" s="796"/>
      <c r="B46" s="797" t="s">
        <v>161</v>
      </c>
      <c r="C46" s="793" t="s">
        <v>1045</v>
      </c>
      <c r="D46" s="793" t="s">
        <v>1046</v>
      </c>
      <c r="E46" s="793" t="s">
        <v>1047</v>
      </c>
      <c r="F46" s="793">
        <v>238221</v>
      </c>
      <c r="G46" s="794">
        <v>304.92</v>
      </c>
      <c r="H46" s="795">
        <v>1.29</v>
      </c>
      <c r="I46" s="787"/>
    </row>
    <row r="47" spans="1:9">
      <c r="A47" s="796"/>
      <c r="B47" s="797" t="s">
        <v>161</v>
      </c>
      <c r="C47" s="793" t="s">
        <v>823</v>
      </c>
      <c r="D47" s="793" t="s">
        <v>824</v>
      </c>
      <c r="E47" s="793" t="s">
        <v>172</v>
      </c>
      <c r="F47" s="793">
        <v>11282</v>
      </c>
      <c r="G47" s="794">
        <v>298.69</v>
      </c>
      <c r="H47" s="795">
        <v>1.26</v>
      </c>
      <c r="I47" s="787"/>
    </row>
    <row r="48" spans="1:9">
      <c r="A48" s="796"/>
      <c r="B48" s="797" t="s">
        <v>161</v>
      </c>
      <c r="C48" s="793" t="s">
        <v>1018</v>
      </c>
      <c r="D48" s="793" t="s">
        <v>1019</v>
      </c>
      <c r="E48" s="793" t="s">
        <v>907</v>
      </c>
      <c r="F48" s="793">
        <v>85631</v>
      </c>
      <c r="G48" s="794">
        <v>291.62</v>
      </c>
      <c r="H48" s="795">
        <v>1.23</v>
      </c>
      <c r="I48" s="787"/>
    </row>
    <row r="49" spans="1:9">
      <c r="A49" s="796"/>
      <c r="B49" s="797" t="s">
        <v>161</v>
      </c>
      <c r="C49" s="793" t="s">
        <v>501</v>
      </c>
      <c r="D49" s="793" t="s">
        <v>502</v>
      </c>
      <c r="E49" s="793" t="s">
        <v>164</v>
      </c>
      <c r="F49" s="793">
        <v>39000</v>
      </c>
      <c r="G49" s="794">
        <v>281.08999999999997</v>
      </c>
      <c r="H49" s="795">
        <v>1.19</v>
      </c>
      <c r="I49" s="787"/>
    </row>
    <row r="50" spans="1:9">
      <c r="A50" s="796"/>
      <c r="B50" s="797" t="s">
        <v>161</v>
      </c>
      <c r="C50" s="793" t="s">
        <v>1069</v>
      </c>
      <c r="D50" s="793" t="s">
        <v>1070</v>
      </c>
      <c r="E50" s="793" t="s">
        <v>181</v>
      </c>
      <c r="F50" s="793">
        <v>53247</v>
      </c>
      <c r="G50" s="794">
        <v>279.14999999999998</v>
      </c>
      <c r="H50" s="795">
        <v>1.18</v>
      </c>
      <c r="I50" s="787"/>
    </row>
    <row r="51" spans="1:9">
      <c r="A51" s="796"/>
      <c r="B51" s="797" t="s">
        <v>161</v>
      </c>
      <c r="C51" s="793" t="s">
        <v>1324</v>
      </c>
      <c r="D51" s="793" t="s">
        <v>1325</v>
      </c>
      <c r="E51" s="793" t="s">
        <v>907</v>
      </c>
      <c r="F51" s="793">
        <v>28511</v>
      </c>
      <c r="G51" s="794">
        <v>276.68</v>
      </c>
      <c r="H51" s="795">
        <v>1.17</v>
      </c>
      <c r="I51" s="787"/>
    </row>
    <row r="52" spans="1:9">
      <c r="A52" s="796"/>
      <c r="B52" s="797" t="s">
        <v>161</v>
      </c>
      <c r="C52" s="793" t="s">
        <v>1111</v>
      </c>
      <c r="D52" s="793" t="s">
        <v>1326</v>
      </c>
      <c r="E52" s="793" t="s">
        <v>1001</v>
      </c>
      <c r="F52" s="793">
        <v>91000</v>
      </c>
      <c r="G52" s="794">
        <v>275.37</v>
      </c>
      <c r="H52" s="795">
        <v>1.1599999999999999</v>
      </c>
      <c r="I52" s="787"/>
    </row>
    <row r="53" spans="1:9">
      <c r="A53" s="796"/>
      <c r="B53" s="797" t="s">
        <v>161</v>
      </c>
      <c r="C53" s="793" t="s">
        <v>1327</v>
      </c>
      <c r="D53" s="793" t="s">
        <v>1328</v>
      </c>
      <c r="E53" s="793" t="s">
        <v>489</v>
      </c>
      <c r="F53" s="793">
        <v>205000</v>
      </c>
      <c r="G53" s="794">
        <v>248.36</v>
      </c>
      <c r="H53" s="795">
        <v>1.05</v>
      </c>
      <c r="I53" s="787"/>
    </row>
    <row r="54" spans="1:9">
      <c r="A54" s="796"/>
      <c r="B54" s="797" t="s">
        <v>161</v>
      </c>
      <c r="C54" s="793" t="s">
        <v>1329</v>
      </c>
      <c r="D54" s="793" t="s">
        <v>1330</v>
      </c>
      <c r="E54" s="793" t="s">
        <v>489</v>
      </c>
      <c r="F54" s="793">
        <v>153619</v>
      </c>
      <c r="G54" s="794">
        <v>245.18</v>
      </c>
      <c r="H54" s="795">
        <v>1.04</v>
      </c>
      <c r="I54" s="787"/>
    </row>
    <row r="55" spans="1:9">
      <c r="A55" s="796"/>
      <c r="B55" s="797" t="s">
        <v>161</v>
      </c>
      <c r="C55" s="793" t="s">
        <v>1331</v>
      </c>
      <c r="D55" s="793" t="s">
        <v>1332</v>
      </c>
      <c r="E55" s="793" t="s">
        <v>172</v>
      </c>
      <c r="F55" s="793">
        <v>5479</v>
      </c>
      <c r="G55" s="794">
        <v>235.62</v>
      </c>
      <c r="H55" s="795">
        <v>1</v>
      </c>
      <c r="I55" s="787"/>
    </row>
    <row r="56" spans="1:9">
      <c r="A56" s="796"/>
      <c r="B56" s="797" t="s">
        <v>161</v>
      </c>
      <c r="C56" s="793" t="s">
        <v>871</v>
      </c>
      <c r="D56" s="793" t="s">
        <v>872</v>
      </c>
      <c r="E56" s="793" t="s">
        <v>181</v>
      </c>
      <c r="F56" s="793">
        <v>38524</v>
      </c>
      <c r="G56" s="794">
        <v>217.74</v>
      </c>
      <c r="H56" s="795">
        <v>0.92</v>
      </c>
      <c r="I56" s="787"/>
    </row>
    <row r="57" spans="1:9">
      <c r="A57" s="796"/>
      <c r="B57" s="797" t="s">
        <v>161</v>
      </c>
      <c r="C57" s="793" t="s">
        <v>875</v>
      </c>
      <c r="D57" s="793" t="s">
        <v>876</v>
      </c>
      <c r="E57" s="793" t="s">
        <v>175</v>
      </c>
      <c r="F57" s="793">
        <v>70000</v>
      </c>
      <c r="G57" s="794">
        <v>214.97</v>
      </c>
      <c r="H57" s="795">
        <v>0.91</v>
      </c>
      <c r="I57" s="787"/>
    </row>
    <row r="58" spans="1:9">
      <c r="A58" s="796"/>
      <c r="B58" s="797" t="s">
        <v>161</v>
      </c>
      <c r="C58" s="793" t="s">
        <v>1333</v>
      </c>
      <c r="D58" s="793" t="s">
        <v>1334</v>
      </c>
      <c r="E58" s="793" t="s">
        <v>832</v>
      </c>
      <c r="F58" s="793">
        <v>7000</v>
      </c>
      <c r="G58" s="794">
        <v>213.05</v>
      </c>
      <c r="H58" s="795">
        <v>0.9</v>
      </c>
      <c r="I58" s="787"/>
    </row>
    <row r="59" spans="1:9">
      <c r="A59" s="796"/>
      <c r="B59" s="797" t="s">
        <v>161</v>
      </c>
      <c r="C59" s="793" t="s">
        <v>1005</v>
      </c>
      <c r="D59" s="793" t="s">
        <v>1006</v>
      </c>
      <c r="E59" s="793" t="s">
        <v>866</v>
      </c>
      <c r="F59" s="793">
        <v>30000</v>
      </c>
      <c r="G59" s="794">
        <v>179.04</v>
      </c>
      <c r="H59" s="795">
        <v>0.76</v>
      </c>
      <c r="I59" s="787"/>
    </row>
    <row r="60" spans="1:9">
      <c r="A60" s="796"/>
      <c r="B60" s="797" t="s">
        <v>161</v>
      </c>
      <c r="C60" s="793" t="s">
        <v>1335</v>
      </c>
      <c r="D60" s="793" t="s">
        <v>1336</v>
      </c>
      <c r="E60" s="793" t="s">
        <v>178</v>
      </c>
      <c r="F60" s="793">
        <v>75000</v>
      </c>
      <c r="G60" s="794">
        <v>169.24</v>
      </c>
      <c r="H60" s="795">
        <v>0.71</v>
      </c>
      <c r="I60" s="787"/>
    </row>
    <row r="61" spans="1:9">
      <c r="A61" s="796"/>
      <c r="B61" s="797" t="s">
        <v>161</v>
      </c>
      <c r="C61" s="793" t="s">
        <v>1011</v>
      </c>
      <c r="D61" s="793" t="s">
        <v>1012</v>
      </c>
      <c r="E61" s="793" t="s">
        <v>808</v>
      </c>
      <c r="F61" s="793">
        <v>95624</v>
      </c>
      <c r="G61" s="794">
        <v>130.1</v>
      </c>
      <c r="H61" s="795">
        <v>0.55000000000000004</v>
      </c>
      <c r="I61" s="787"/>
    </row>
    <row r="62" spans="1:9">
      <c r="A62" s="796"/>
      <c r="B62" s="797" t="s">
        <v>161</v>
      </c>
      <c r="C62" s="793" t="s">
        <v>1337</v>
      </c>
      <c r="D62" s="793" t="s">
        <v>1338</v>
      </c>
      <c r="E62" s="793" t="s">
        <v>169</v>
      </c>
      <c r="F62" s="793">
        <v>32000</v>
      </c>
      <c r="G62" s="794">
        <v>104.26</v>
      </c>
      <c r="H62" s="795">
        <v>0.44</v>
      </c>
      <c r="I62" s="787"/>
    </row>
    <row r="63" spans="1:9">
      <c r="A63" s="796"/>
      <c r="B63" s="797" t="s">
        <v>161</v>
      </c>
      <c r="C63" s="793" t="s">
        <v>629</v>
      </c>
      <c r="D63" s="793" t="s">
        <v>1013</v>
      </c>
      <c r="E63" s="793" t="s">
        <v>187</v>
      </c>
      <c r="F63" s="793">
        <v>33042</v>
      </c>
      <c r="G63" s="794">
        <v>83.27</v>
      </c>
      <c r="H63" s="795">
        <v>0.35</v>
      </c>
      <c r="I63" s="787"/>
    </row>
    <row r="64" spans="1:9">
      <c r="A64" s="796"/>
      <c r="B64" s="797" t="s">
        <v>161</v>
      </c>
      <c r="C64" s="793" t="s">
        <v>1082</v>
      </c>
      <c r="D64" s="793" t="s">
        <v>1083</v>
      </c>
      <c r="E64" s="793" t="s">
        <v>198</v>
      </c>
      <c r="F64" s="793">
        <v>1069</v>
      </c>
      <c r="G64" s="794">
        <v>63.73</v>
      </c>
      <c r="H64" s="795">
        <v>0.27</v>
      </c>
      <c r="I64" s="787"/>
    </row>
    <row r="65" spans="1:13">
      <c r="A65" s="796"/>
      <c r="B65" s="797" t="s">
        <v>161</v>
      </c>
      <c r="C65" s="793" t="s">
        <v>1339</v>
      </c>
      <c r="D65" s="793" t="s">
        <v>1340</v>
      </c>
      <c r="E65" s="793" t="s">
        <v>497</v>
      </c>
      <c r="F65" s="793">
        <v>9550</v>
      </c>
      <c r="G65" s="794">
        <v>47.87</v>
      </c>
      <c r="H65" s="795">
        <v>0.2</v>
      </c>
      <c r="I65" s="787"/>
    </row>
    <row r="66" spans="1:13" ht="13.5" thickBot="1">
      <c r="A66" s="796"/>
      <c r="B66" s="793"/>
      <c r="C66" s="793"/>
      <c r="D66" s="793"/>
      <c r="E66" s="788" t="s">
        <v>536</v>
      </c>
      <c r="F66" s="793"/>
      <c r="G66" s="798">
        <v>23364.41</v>
      </c>
      <c r="H66" s="799">
        <v>98.72</v>
      </c>
      <c r="I66" s="787"/>
    </row>
    <row r="67" spans="1:13" ht="13.5" thickTop="1">
      <c r="A67" s="796"/>
      <c r="B67" s="793"/>
      <c r="C67" s="793"/>
      <c r="D67" s="793"/>
      <c r="E67" s="793"/>
      <c r="F67" s="793"/>
      <c r="G67" s="794"/>
      <c r="H67" s="795"/>
      <c r="I67" s="787"/>
    </row>
    <row r="68" spans="1:13">
      <c r="A68" s="796"/>
      <c r="B68" s="1285" t="s">
        <v>559</v>
      </c>
      <c r="C68" s="1284"/>
      <c r="D68" s="793"/>
      <c r="E68" s="793"/>
      <c r="F68" s="793"/>
      <c r="G68" s="794"/>
      <c r="H68" s="795"/>
      <c r="I68" s="787"/>
    </row>
    <row r="69" spans="1:13">
      <c r="A69" s="796"/>
      <c r="B69" s="1338" t="s">
        <v>560</v>
      </c>
      <c r="C69" s="1339"/>
      <c r="D69" s="793"/>
      <c r="E69" s="788" t="s">
        <v>561</v>
      </c>
      <c r="F69" s="793"/>
      <c r="G69" s="794"/>
      <c r="H69" s="795"/>
      <c r="I69" s="787"/>
    </row>
    <row r="70" spans="1:13">
      <c r="A70" s="796"/>
      <c r="B70" s="793"/>
      <c r="C70" s="793" t="s">
        <v>562</v>
      </c>
      <c r="D70" s="793"/>
      <c r="E70" s="793" t="s">
        <v>1212</v>
      </c>
      <c r="F70" s="793"/>
      <c r="G70" s="794">
        <v>50</v>
      </c>
      <c r="H70" s="795">
        <v>0.21</v>
      </c>
      <c r="I70" s="787"/>
    </row>
    <row r="71" spans="1:13" ht="13.5" thickBot="1">
      <c r="A71" s="796"/>
      <c r="B71" s="793"/>
      <c r="C71" s="793"/>
      <c r="D71" s="793"/>
      <c r="E71" s="788" t="s">
        <v>536</v>
      </c>
      <c r="F71" s="793"/>
      <c r="G71" s="800">
        <v>50</v>
      </c>
      <c r="H71" s="801">
        <v>0.21</v>
      </c>
      <c r="I71" s="787"/>
    </row>
    <row r="72" spans="1:13" ht="13.5" thickTop="1">
      <c r="A72" s="796"/>
      <c r="B72" s="797" t="s">
        <v>161</v>
      </c>
      <c r="C72" s="793" t="s">
        <v>721</v>
      </c>
      <c r="D72" s="793"/>
      <c r="E72" s="793" t="s">
        <v>161</v>
      </c>
      <c r="F72" s="793"/>
      <c r="G72" s="794">
        <v>349.89</v>
      </c>
      <c r="H72" s="795">
        <v>1.48</v>
      </c>
      <c r="I72" s="787"/>
    </row>
    <row r="73" spans="1:13">
      <c r="A73" s="796"/>
      <c r="B73" s="793"/>
      <c r="C73" s="793"/>
      <c r="D73" s="793"/>
      <c r="E73" s="793"/>
      <c r="F73" s="793"/>
      <c r="G73" s="794"/>
      <c r="H73" s="795"/>
    </row>
    <row r="74" spans="1:13">
      <c r="A74" s="803" t="s">
        <v>565</v>
      </c>
      <c r="B74" s="793"/>
      <c r="C74" s="793"/>
      <c r="D74" s="793"/>
      <c r="E74" s="793"/>
      <c r="F74" s="793"/>
      <c r="G74" s="804">
        <f>-86.83+0.53</f>
        <v>-86.3</v>
      </c>
      <c r="H74" s="805">
        <v>-0.41</v>
      </c>
      <c r="I74" s="787"/>
    </row>
    <row r="75" spans="1:13">
      <c r="A75" s="796"/>
      <c r="B75" s="793"/>
      <c r="C75" s="793"/>
      <c r="D75" s="793"/>
      <c r="E75" s="793"/>
      <c r="F75" s="793"/>
      <c r="G75" s="794"/>
      <c r="H75" s="795"/>
    </row>
    <row r="76" spans="1:13" ht="13.5" thickBot="1">
      <c r="A76" s="796"/>
      <c r="B76" s="793"/>
      <c r="C76" s="793"/>
      <c r="D76" s="793"/>
      <c r="E76" s="788" t="s">
        <v>566</v>
      </c>
      <c r="F76" s="793"/>
      <c r="G76" s="800">
        <f>23677.47+0.53</f>
        <v>23678</v>
      </c>
      <c r="H76" s="801">
        <v>100</v>
      </c>
      <c r="I76" s="787"/>
      <c r="L76" s="811"/>
      <c r="M76" s="811"/>
    </row>
    <row r="77" spans="1:13" ht="13.5" thickTop="1">
      <c r="A77" s="796"/>
      <c r="B77" s="793"/>
      <c r="C77" s="793"/>
      <c r="D77" s="793"/>
      <c r="E77" s="793"/>
      <c r="F77" s="793"/>
      <c r="G77" s="794"/>
      <c r="H77" s="795"/>
      <c r="I77" s="787"/>
    </row>
    <row r="78" spans="1:13">
      <c r="A78" s="806" t="s">
        <v>567</v>
      </c>
      <c r="B78" s="793"/>
      <c r="C78" s="793"/>
      <c r="D78" s="793"/>
      <c r="E78" s="793"/>
      <c r="F78" s="793"/>
      <c r="G78" s="794"/>
      <c r="H78" s="795"/>
      <c r="I78" s="787"/>
    </row>
    <row r="79" spans="1:13">
      <c r="A79" s="796">
        <v>1</v>
      </c>
      <c r="B79" s="793" t="s">
        <v>568</v>
      </c>
      <c r="C79" s="793"/>
      <c r="D79" s="793"/>
      <c r="E79" s="793"/>
      <c r="F79" s="793"/>
      <c r="G79" s="794"/>
      <c r="H79" s="795"/>
      <c r="I79" s="787"/>
    </row>
    <row r="80" spans="1:13">
      <c r="A80" s="796"/>
      <c r="B80" s="793"/>
      <c r="C80" s="793"/>
      <c r="D80" s="793"/>
      <c r="E80" s="793"/>
      <c r="F80" s="793"/>
      <c r="G80" s="794"/>
      <c r="H80" s="795"/>
    </row>
    <row r="81" spans="1:9">
      <c r="A81" s="796">
        <v>2</v>
      </c>
      <c r="B81" s="793" t="s">
        <v>477</v>
      </c>
      <c r="C81" s="793"/>
      <c r="D81" s="793"/>
      <c r="E81" s="793"/>
      <c r="F81" s="793"/>
      <c r="G81" s="794"/>
      <c r="H81" s="795"/>
      <c r="I81" s="787"/>
    </row>
    <row r="82" spans="1:9">
      <c r="A82" s="796"/>
      <c r="B82" s="793"/>
      <c r="C82" s="793"/>
      <c r="D82" s="793"/>
      <c r="E82" s="793"/>
      <c r="F82" s="793"/>
      <c r="G82" s="794"/>
      <c r="H82" s="795"/>
    </row>
    <row r="83" spans="1:9">
      <c r="A83" s="796">
        <v>3</v>
      </c>
      <c r="B83" s="793" t="s">
        <v>1341</v>
      </c>
      <c r="C83" s="793"/>
      <c r="D83" s="793"/>
      <c r="E83" s="793"/>
      <c r="F83" s="793"/>
      <c r="G83" s="794"/>
      <c r="H83" s="795"/>
      <c r="I83" s="787"/>
    </row>
    <row r="84" spans="1:9">
      <c r="A84" s="796"/>
      <c r="B84" s="793"/>
      <c r="C84" s="793"/>
      <c r="D84" s="793"/>
      <c r="E84" s="793"/>
      <c r="F84" s="793"/>
      <c r="G84" s="794"/>
      <c r="H84" s="795"/>
    </row>
    <row r="85" spans="1:9">
      <c r="A85" s="796">
        <v>4</v>
      </c>
      <c r="B85" s="26" t="s">
        <v>482</v>
      </c>
      <c r="C85" s="1260"/>
      <c r="D85" s="1260"/>
      <c r="E85" s="1260"/>
      <c r="F85" s="793"/>
      <c r="G85" s="794"/>
      <c r="H85" s="795"/>
    </row>
    <row r="86" spans="1:9">
      <c r="A86" s="796"/>
      <c r="B86" s="684" t="s">
        <v>1214</v>
      </c>
      <c r="C86" s="684"/>
      <c r="D86" s="684">
        <v>5000</v>
      </c>
      <c r="E86" s="684"/>
      <c r="F86" s="793"/>
      <c r="G86" s="794"/>
      <c r="H86" s="795"/>
    </row>
    <row r="87" spans="1:9">
      <c r="A87" s="796"/>
      <c r="B87" s="684" t="s">
        <v>1215</v>
      </c>
      <c r="C87" s="684"/>
      <c r="D87" s="684">
        <v>15250</v>
      </c>
      <c r="E87" s="684" t="s">
        <v>576</v>
      </c>
      <c r="F87" s="793"/>
      <c r="G87" s="794"/>
      <c r="H87" s="795"/>
    </row>
    <row r="88" spans="1:9">
      <c r="A88" s="796"/>
      <c r="B88" s="684" t="s">
        <v>1216</v>
      </c>
      <c r="C88" s="684"/>
      <c r="D88" s="684">
        <v>-25.76</v>
      </c>
      <c r="E88" s="684" t="s">
        <v>576</v>
      </c>
      <c r="F88" s="793"/>
      <c r="G88" s="794"/>
      <c r="H88" s="795"/>
    </row>
    <row r="89" spans="1:9">
      <c r="A89" s="807"/>
      <c r="B89" s="808"/>
      <c r="C89" s="808"/>
      <c r="D89" s="808"/>
      <c r="E89" s="808"/>
      <c r="F89" s="808"/>
      <c r="G89" s="809"/>
      <c r="H89" s="810"/>
    </row>
  </sheetData>
  <mergeCells count="5">
    <mergeCell ref="B69:C69"/>
    <mergeCell ref="A2:C2"/>
    <mergeCell ref="A3:C3"/>
    <mergeCell ref="B4:C4"/>
    <mergeCell ref="B68:C68"/>
  </mergeCells>
  <phoneticPr fontId="4" type="noConversion"/>
  <pageMargins left="0.75" right="0.75" top="1" bottom="1" header="0.5" footer="0.5"/>
  <pageSetup paperSize="9" scale="58" orientation="portrait" verticalDpi="0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>
  <dimension ref="A1:H27"/>
  <sheetViews>
    <sheetView zoomScaleNormal="100" workbookViewId="0">
      <selection activeCell="A22" sqref="A22"/>
    </sheetView>
  </sheetViews>
  <sheetFormatPr defaultRowHeight="9"/>
  <cols>
    <col min="1" max="1" width="2.7109375" style="758" customWidth="1"/>
    <col min="2" max="2" width="4.7109375" style="758" customWidth="1"/>
    <col min="3" max="3" width="40.7109375" style="758" customWidth="1"/>
    <col min="4" max="4" width="10.28515625" style="758" bestFit="1" customWidth="1"/>
    <col min="5" max="5" width="10.85546875" style="758" bestFit="1" customWidth="1"/>
    <col min="6" max="6" width="8.7109375" style="758" customWidth="1"/>
    <col min="7" max="7" width="9.28515625" style="780" customWidth="1"/>
    <col min="8" max="8" width="7.7109375" style="781" customWidth="1"/>
    <col min="9" max="16384" width="9.140625" style="758"/>
  </cols>
  <sheetData>
    <row r="1" spans="1:8">
      <c r="A1" s="753"/>
      <c r="B1" s="754"/>
      <c r="C1" s="755" t="s">
        <v>1291</v>
      </c>
      <c r="D1" s="754"/>
      <c r="E1" s="754"/>
      <c r="F1" s="754"/>
      <c r="G1" s="756"/>
      <c r="H1" s="757"/>
    </row>
    <row r="2" spans="1:8" ht="36.75">
      <c r="A2" s="1344" t="s">
        <v>153</v>
      </c>
      <c r="B2" s="1345"/>
      <c r="C2" s="1345"/>
      <c r="D2" s="759" t="s">
        <v>154</v>
      </c>
      <c r="E2" s="760" t="s">
        <v>580</v>
      </c>
      <c r="F2" s="760" t="s">
        <v>156</v>
      </c>
      <c r="G2" s="761" t="s">
        <v>157</v>
      </c>
      <c r="H2" s="762" t="s">
        <v>158</v>
      </c>
    </row>
    <row r="3" spans="1:8" ht="12.75">
      <c r="A3" s="1346" t="s">
        <v>537</v>
      </c>
      <c r="B3" s="1347"/>
      <c r="C3" s="1347"/>
      <c r="D3" s="763"/>
      <c r="E3" s="763"/>
      <c r="F3" s="763"/>
      <c r="G3" s="764"/>
      <c r="H3" s="765"/>
    </row>
    <row r="4" spans="1:8" ht="12.75">
      <c r="A4" s="766"/>
      <c r="B4" s="1348" t="s">
        <v>538</v>
      </c>
      <c r="C4" s="1347"/>
      <c r="D4" s="763"/>
      <c r="E4" s="763"/>
      <c r="F4" s="763"/>
      <c r="G4" s="764"/>
      <c r="H4" s="765"/>
    </row>
    <row r="5" spans="1:8" ht="12.75">
      <c r="A5" s="766"/>
      <c r="B5" s="1349" t="s">
        <v>160</v>
      </c>
      <c r="C5" s="1347"/>
      <c r="D5" s="763"/>
      <c r="E5" s="763"/>
      <c r="F5" s="763"/>
      <c r="G5" s="764"/>
      <c r="H5" s="765"/>
    </row>
    <row r="6" spans="1:8">
      <c r="A6" s="766"/>
      <c r="B6" s="767">
        <v>0.12</v>
      </c>
      <c r="C6" s="763" t="s">
        <v>965</v>
      </c>
      <c r="D6" s="763" t="s">
        <v>966</v>
      </c>
      <c r="E6" s="763" t="s">
        <v>967</v>
      </c>
      <c r="F6" s="763">
        <v>100000</v>
      </c>
      <c r="G6" s="764">
        <v>1020.01</v>
      </c>
      <c r="H6" s="765">
        <v>13.17</v>
      </c>
    </row>
    <row r="7" spans="1:8">
      <c r="A7" s="766"/>
      <c r="B7" s="767">
        <v>9.3799999999999994E-2</v>
      </c>
      <c r="C7" s="763" t="s">
        <v>642</v>
      </c>
      <c r="D7" s="763" t="s">
        <v>728</v>
      </c>
      <c r="E7" s="763" t="s">
        <v>554</v>
      </c>
      <c r="F7" s="763">
        <v>100</v>
      </c>
      <c r="G7" s="764">
        <v>992.88</v>
      </c>
      <c r="H7" s="765">
        <v>12.82</v>
      </c>
    </row>
    <row r="8" spans="1:8">
      <c r="A8" s="766"/>
      <c r="B8" s="767">
        <v>0.11600000000000001</v>
      </c>
      <c r="C8" s="763" t="s">
        <v>1292</v>
      </c>
      <c r="D8" s="763" t="s">
        <v>1293</v>
      </c>
      <c r="E8" s="763" t="s">
        <v>967</v>
      </c>
      <c r="F8" s="763">
        <v>58800</v>
      </c>
      <c r="G8" s="764">
        <v>582.04999999999995</v>
      </c>
      <c r="H8" s="765">
        <v>7.52</v>
      </c>
    </row>
    <row r="9" spans="1:8">
      <c r="A9" s="766"/>
      <c r="B9" s="767">
        <v>9.9500000000000005E-2</v>
      </c>
      <c r="C9" s="763" t="s">
        <v>594</v>
      </c>
      <c r="D9" s="763" t="s">
        <v>595</v>
      </c>
      <c r="E9" s="763" t="s">
        <v>596</v>
      </c>
      <c r="F9" s="763">
        <v>55</v>
      </c>
      <c r="G9" s="764">
        <v>558.41</v>
      </c>
      <c r="H9" s="765">
        <v>7.21</v>
      </c>
    </row>
    <row r="10" spans="1:8">
      <c r="A10" s="766"/>
      <c r="B10" s="767">
        <v>9.8000000000000004E-2</v>
      </c>
      <c r="C10" s="763" t="s">
        <v>588</v>
      </c>
      <c r="D10" s="763" t="s">
        <v>589</v>
      </c>
      <c r="E10" s="763" t="s">
        <v>590</v>
      </c>
      <c r="F10" s="763">
        <v>50</v>
      </c>
      <c r="G10" s="764">
        <v>487.89</v>
      </c>
      <c r="H10" s="765">
        <v>6.3</v>
      </c>
    </row>
    <row r="11" spans="1:8" ht="9.75" thickBot="1">
      <c r="A11" s="766"/>
      <c r="B11" s="763"/>
      <c r="C11" s="763"/>
      <c r="D11" s="763"/>
      <c r="E11" s="768" t="s">
        <v>536</v>
      </c>
      <c r="F11" s="763"/>
      <c r="G11" s="769">
        <v>3641.24</v>
      </c>
      <c r="H11" s="770">
        <v>47.02</v>
      </c>
    </row>
    <row r="12" spans="1:8" ht="9.75" thickTop="1">
      <c r="A12" s="766"/>
      <c r="B12" s="763"/>
      <c r="C12" s="763"/>
      <c r="D12" s="763"/>
      <c r="E12" s="763"/>
      <c r="F12" s="763"/>
      <c r="G12" s="764"/>
      <c r="H12" s="765"/>
    </row>
    <row r="13" spans="1:8">
      <c r="A13" s="766"/>
      <c r="B13" s="771" t="s">
        <v>161</v>
      </c>
      <c r="C13" s="763" t="s">
        <v>721</v>
      </c>
      <c r="D13" s="763"/>
      <c r="E13" s="763" t="s">
        <v>161</v>
      </c>
      <c r="F13" s="763"/>
      <c r="G13" s="764">
        <v>4061.75</v>
      </c>
      <c r="H13" s="765">
        <v>52.45</v>
      </c>
    </row>
    <row r="14" spans="1:8" ht="9.75" thickBot="1">
      <c r="A14" s="766"/>
      <c r="B14" s="763"/>
      <c r="C14" s="763"/>
      <c r="D14" s="763"/>
      <c r="E14" s="768" t="s">
        <v>536</v>
      </c>
      <c r="F14" s="763"/>
      <c r="G14" s="769">
        <v>4061.75</v>
      </c>
      <c r="H14" s="770">
        <v>52.45</v>
      </c>
    </row>
    <row r="15" spans="1:8" ht="9.75" thickTop="1">
      <c r="A15" s="766"/>
      <c r="B15" s="763"/>
      <c r="C15" s="763"/>
      <c r="D15" s="763"/>
      <c r="E15" s="763"/>
      <c r="F15" s="763"/>
      <c r="G15" s="764"/>
      <c r="H15" s="765"/>
    </row>
    <row r="16" spans="1:8">
      <c r="A16" s="772" t="s">
        <v>565</v>
      </c>
      <c r="B16" s="763"/>
      <c r="C16" s="763"/>
      <c r="D16" s="763"/>
      <c r="E16" s="763"/>
      <c r="F16" s="763"/>
      <c r="G16" s="773">
        <v>40.56</v>
      </c>
      <c r="H16" s="774">
        <v>0.53</v>
      </c>
    </row>
    <row r="17" spans="1:8">
      <c r="A17" s="766"/>
      <c r="B17" s="763"/>
      <c r="C17" s="763"/>
      <c r="D17" s="763"/>
      <c r="E17" s="763"/>
      <c r="F17" s="763"/>
      <c r="G17" s="764"/>
      <c r="H17" s="765"/>
    </row>
    <row r="18" spans="1:8" ht="9.75" thickBot="1">
      <c r="A18" s="766"/>
      <c r="B18" s="763"/>
      <c r="C18" s="763"/>
      <c r="D18" s="763"/>
      <c r="E18" s="768" t="s">
        <v>566</v>
      </c>
      <c r="F18" s="763"/>
      <c r="G18" s="769">
        <v>7743.55</v>
      </c>
      <c r="H18" s="770">
        <v>100</v>
      </c>
    </row>
    <row r="19" spans="1:8" ht="9.75" thickTop="1">
      <c r="A19" s="766"/>
      <c r="B19" s="763"/>
      <c r="C19" s="763"/>
      <c r="D19" s="763"/>
      <c r="E19" s="763"/>
      <c r="F19" s="763"/>
      <c r="G19" s="764"/>
      <c r="H19" s="765"/>
    </row>
    <row r="20" spans="1:8">
      <c r="A20" s="775" t="s">
        <v>567</v>
      </c>
      <c r="B20" s="763"/>
      <c r="C20" s="763"/>
      <c r="D20" s="763"/>
      <c r="E20" s="763"/>
      <c r="F20" s="763"/>
      <c r="G20" s="764"/>
      <c r="H20" s="765"/>
    </row>
    <row r="21" spans="1:8">
      <c r="A21" s="766">
        <v>1</v>
      </c>
      <c r="B21" s="763" t="s">
        <v>1294</v>
      </c>
      <c r="C21" s="763"/>
      <c r="D21" s="763"/>
      <c r="E21" s="763"/>
      <c r="F21" s="763"/>
      <c r="G21" s="764"/>
      <c r="H21" s="765"/>
    </row>
    <row r="22" spans="1:8">
      <c r="A22" s="766"/>
      <c r="B22" s="763"/>
      <c r="C22" s="763"/>
      <c r="D22" s="763"/>
      <c r="E22" s="763"/>
      <c r="F22" s="763"/>
      <c r="G22" s="764"/>
      <c r="H22" s="765"/>
    </row>
    <row r="23" spans="1:8">
      <c r="A23" s="766">
        <v>2</v>
      </c>
      <c r="B23" s="763" t="s">
        <v>477</v>
      </c>
      <c r="C23" s="763"/>
      <c r="D23" s="763"/>
      <c r="E23" s="763"/>
      <c r="F23" s="763"/>
      <c r="G23" s="764"/>
      <c r="H23" s="765"/>
    </row>
    <row r="24" spans="1:8">
      <c r="A24" s="766"/>
      <c r="B24" s="763"/>
      <c r="C24" s="763"/>
      <c r="D24" s="763"/>
      <c r="E24" s="763"/>
      <c r="F24" s="763"/>
      <c r="G24" s="764"/>
      <c r="H24" s="765"/>
    </row>
    <row r="25" spans="1:8">
      <c r="A25" s="766">
        <v>3</v>
      </c>
      <c r="B25" s="763" t="s">
        <v>570</v>
      </c>
      <c r="C25" s="763"/>
      <c r="D25" s="763"/>
      <c r="E25" s="763"/>
      <c r="F25" s="763"/>
      <c r="G25" s="764"/>
      <c r="H25" s="765"/>
    </row>
    <row r="26" spans="1:8">
      <c r="A26" s="766"/>
      <c r="B26" s="763" t="s">
        <v>722</v>
      </c>
      <c r="C26" s="763"/>
      <c r="D26" s="763"/>
      <c r="E26" s="763"/>
      <c r="F26" s="763"/>
      <c r="G26" s="764"/>
      <c r="H26" s="765"/>
    </row>
    <row r="27" spans="1:8">
      <c r="A27" s="776"/>
      <c r="B27" s="777" t="s">
        <v>572</v>
      </c>
      <c r="C27" s="777"/>
      <c r="D27" s="777"/>
      <c r="E27" s="777"/>
      <c r="F27" s="777"/>
      <c r="G27" s="778"/>
      <c r="H27" s="779"/>
    </row>
  </sheetData>
  <mergeCells count="4">
    <mergeCell ref="A2:C2"/>
    <mergeCell ref="A3:C3"/>
    <mergeCell ref="B4:C4"/>
    <mergeCell ref="B5:C5"/>
  </mergeCells>
  <phoneticPr fontId="4" type="noConversion"/>
  <pageMargins left="0.75" right="0.75" top="1" bottom="1" header="0.5" footer="0.5"/>
  <pageSetup paperSize="9" scale="90" orientation="portrait" verticalDpi="0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>
  <dimension ref="A1:I136"/>
  <sheetViews>
    <sheetView topLeftCell="A90" zoomScaleNormal="100" workbookViewId="0">
      <selection activeCell="K116" sqref="K116"/>
    </sheetView>
  </sheetViews>
  <sheetFormatPr defaultRowHeight="12.75"/>
  <cols>
    <col min="1" max="1" width="2.7109375" style="727" customWidth="1"/>
    <col min="2" max="2" width="41.140625" style="727" customWidth="1"/>
    <col min="3" max="3" width="19.7109375" style="727" customWidth="1"/>
    <col min="4" max="4" width="14.7109375" style="727" customWidth="1"/>
    <col min="5" max="5" width="20.42578125" style="727" bestFit="1" customWidth="1"/>
    <col min="6" max="6" width="8.7109375" style="727" customWidth="1"/>
    <col min="7" max="7" width="12.42578125" style="751" customWidth="1"/>
    <col min="8" max="8" width="10.140625" style="752" customWidth="1"/>
    <col min="9" max="9" width="9.140625" style="726"/>
    <col min="10" max="16384" width="9.140625" style="727"/>
  </cols>
  <sheetData>
    <row r="1" spans="1:8">
      <c r="A1" s="721"/>
      <c r="B1" s="722"/>
      <c r="C1" s="723" t="s">
        <v>1275</v>
      </c>
      <c r="D1" s="722"/>
      <c r="E1" s="722"/>
      <c r="F1" s="722"/>
      <c r="G1" s="724"/>
      <c r="H1" s="725"/>
    </row>
    <row r="2" spans="1:8" ht="30.75" customHeight="1">
      <c r="A2" s="1356" t="s">
        <v>153</v>
      </c>
      <c r="B2" s="1357"/>
      <c r="C2" s="1357"/>
      <c r="D2" s="728" t="s">
        <v>154</v>
      </c>
      <c r="E2" s="729" t="s">
        <v>155</v>
      </c>
      <c r="F2" s="730" t="s">
        <v>156</v>
      </c>
      <c r="G2" s="731" t="s">
        <v>157</v>
      </c>
      <c r="H2" s="732" t="s">
        <v>158</v>
      </c>
    </row>
    <row r="3" spans="1:8">
      <c r="A3" s="1358" t="s">
        <v>159</v>
      </c>
      <c r="B3" s="1351"/>
      <c r="C3" s="1351"/>
      <c r="D3" s="733"/>
      <c r="E3" s="733"/>
      <c r="F3" s="733"/>
      <c r="G3" s="734"/>
      <c r="H3" s="735"/>
    </row>
    <row r="4" spans="1:8">
      <c r="A4" s="736"/>
      <c r="B4" s="1352" t="s">
        <v>160</v>
      </c>
      <c r="C4" s="1351"/>
      <c r="D4" s="733"/>
      <c r="E4" s="733"/>
      <c r="F4" s="733"/>
      <c r="G4" s="734"/>
      <c r="H4" s="735"/>
    </row>
    <row r="5" spans="1:8">
      <c r="A5" s="736"/>
      <c r="B5" s="733" t="s">
        <v>165</v>
      </c>
      <c r="C5" s="733"/>
      <c r="D5" s="733" t="s">
        <v>166</v>
      </c>
      <c r="E5" s="733" t="s">
        <v>164</v>
      </c>
      <c r="F5" s="733">
        <v>8596</v>
      </c>
      <c r="G5" s="734">
        <v>107.02</v>
      </c>
      <c r="H5" s="735">
        <v>1.34</v>
      </c>
    </row>
    <row r="6" spans="1:8">
      <c r="A6" s="736"/>
      <c r="B6" s="733" t="s">
        <v>182</v>
      </c>
      <c r="C6" s="733"/>
      <c r="D6" s="733" t="s">
        <v>183</v>
      </c>
      <c r="E6" s="733" t="s">
        <v>184</v>
      </c>
      <c r="F6" s="733">
        <v>11381</v>
      </c>
      <c r="G6" s="734">
        <v>105.93</v>
      </c>
      <c r="H6" s="735">
        <v>1.33</v>
      </c>
    </row>
    <row r="7" spans="1:8">
      <c r="A7" s="736"/>
      <c r="B7" s="733" t="s">
        <v>176</v>
      </c>
      <c r="C7" s="733"/>
      <c r="D7" s="733" t="s">
        <v>177</v>
      </c>
      <c r="E7" s="733" t="s">
        <v>178</v>
      </c>
      <c r="F7" s="733">
        <v>7539</v>
      </c>
      <c r="G7" s="734">
        <v>95.89</v>
      </c>
      <c r="H7" s="735">
        <v>1.2</v>
      </c>
    </row>
    <row r="8" spans="1:8">
      <c r="A8" s="736"/>
      <c r="B8" s="733" t="s">
        <v>833</v>
      </c>
      <c r="C8" s="733"/>
      <c r="D8" s="733" t="s">
        <v>898</v>
      </c>
      <c r="E8" s="733" t="s">
        <v>198</v>
      </c>
      <c r="F8" s="733">
        <v>15679</v>
      </c>
      <c r="G8" s="734">
        <v>62.5</v>
      </c>
      <c r="H8" s="735">
        <v>0.78</v>
      </c>
    </row>
    <row r="9" spans="1:8">
      <c r="A9" s="736"/>
      <c r="B9" s="733" t="s">
        <v>841</v>
      </c>
      <c r="C9" s="733"/>
      <c r="D9" s="733" t="s">
        <v>842</v>
      </c>
      <c r="E9" s="733" t="s">
        <v>198</v>
      </c>
      <c r="F9" s="733">
        <v>2638</v>
      </c>
      <c r="G9" s="734">
        <v>60.01</v>
      </c>
      <c r="H9" s="735">
        <v>0.75</v>
      </c>
    </row>
    <row r="10" spans="1:8">
      <c r="A10" s="736"/>
      <c r="B10" s="733" t="s">
        <v>196</v>
      </c>
      <c r="C10" s="733"/>
      <c r="D10" s="733" t="s">
        <v>197</v>
      </c>
      <c r="E10" s="733" t="s">
        <v>198</v>
      </c>
      <c r="F10" s="733">
        <v>2829</v>
      </c>
      <c r="G10" s="734">
        <v>55.78</v>
      </c>
      <c r="H10" s="735">
        <v>0.7</v>
      </c>
    </row>
    <row r="11" spans="1:8">
      <c r="A11" s="736"/>
      <c r="B11" s="733" t="s">
        <v>162</v>
      </c>
      <c r="C11" s="733"/>
      <c r="D11" s="733" t="s">
        <v>163</v>
      </c>
      <c r="E11" s="733" t="s">
        <v>164</v>
      </c>
      <c r="F11" s="733">
        <v>6526</v>
      </c>
      <c r="G11" s="734">
        <v>48.87</v>
      </c>
      <c r="H11" s="735">
        <v>0.61</v>
      </c>
    </row>
    <row r="12" spans="1:8">
      <c r="A12" s="736"/>
      <c r="B12" s="733" t="s">
        <v>190</v>
      </c>
      <c r="C12" s="733"/>
      <c r="D12" s="733" t="s">
        <v>191</v>
      </c>
      <c r="E12" s="733" t="s">
        <v>169</v>
      </c>
      <c r="F12" s="733">
        <v>1887</v>
      </c>
      <c r="G12" s="734">
        <v>40.25</v>
      </c>
      <c r="H12" s="735">
        <v>0.5</v>
      </c>
    </row>
    <row r="13" spans="1:8">
      <c r="A13" s="736"/>
      <c r="B13" s="733" t="s">
        <v>849</v>
      </c>
      <c r="C13" s="733"/>
      <c r="D13" s="733" t="s">
        <v>850</v>
      </c>
      <c r="E13" s="733" t="s">
        <v>169</v>
      </c>
      <c r="F13" s="733">
        <v>2884</v>
      </c>
      <c r="G13" s="734">
        <v>40.11</v>
      </c>
      <c r="H13" s="735">
        <v>0.5</v>
      </c>
    </row>
    <row r="14" spans="1:8">
      <c r="A14" s="736"/>
      <c r="B14" s="733" t="s">
        <v>188</v>
      </c>
      <c r="C14" s="733"/>
      <c r="D14" s="733" t="s">
        <v>189</v>
      </c>
      <c r="E14" s="733" t="s">
        <v>164</v>
      </c>
      <c r="F14" s="733">
        <v>2080</v>
      </c>
      <c r="G14" s="734">
        <v>39.89</v>
      </c>
      <c r="H14" s="735">
        <v>0.5</v>
      </c>
    </row>
    <row r="15" spans="1:8">
      <c r="A15" s="736"/>
      <c r="B15" s="733" t="s">
        <v>185</v>
      </c>
      <c r="C15" s="733"/>
      <c r="D15" s="733" t="s">
        <v>186</v>
      </c>
      <c r="E15" s="733" t="s">
        <v>187</v>
      </c>
      <c r="F15" s="733">
        <v>4276</v>
      </c>
      <c r="G15" s="734">
        <v>37.799999999999997</v>
      </c>
      <c r="H15" s="735">
        <v>0.47</v>
      </c>
    </row>
    <row r="16" spans="1:8">
      <c r="A16" s="736"/>
      <c r="B16" s="733" t="s">
        <v>515</v>
      </c>
      <c r="C16" s="733"/>
      <c r="D16" s="733" t="s">
        <v>516</v>
      </c>
      <c r="E16" s="733" t="s">
        <v>169</v>
      </c>
      <c r="F16" s="733">
        <v>6706</v>
      </c>
      <c r="G16" s="734">
        <v>36.43</v>
      </c>
      <c r="H16" s="735">
        <v>0.46</v>
      </c>
    </row>
    <row r="17" spans="1:8">
      <c r="A17" s="736"/>
      <c r="B17" s="733" t="s">
        <v>170</v>
      </c>
      <c r="C17" s="733"/>
      <c r="D17" s="733" t="s">
        <v>171</v>
      </c>
      <c r="E17" s="733" t="s">
        <v>172</v>
      </c>
      <c r="F17" s="733">
        <v>10250</v>
      </c>
      <c r="G17" s="734">
        <v>36.17</v>
      </c>
      <c r="H17" s="735">
        <v>0.45</v>
      </c>
    </row>
    <row r="18" spans="1:8">
      <c r="A18" s="736"/>
      <c r="B18" s="733" t="s">
        <v>869</v>
      </c>
      <c r="C18" s="733"/>
      <c r="D18" s="733" t="s">
        <v>870</v>
      </c>
      <c r="E18" s="733" t="s">
        <v>484</v>
      </c>
      <c r="F18" s="733">
        <v>9006</v>
      </c>
      <c r="G18" s="734">
        <v>35.479999999999997</v>
      </c>
      <c r="H18" s="735">
        <v>0.44</v>
      </c>
    </row>
    <row r="19" spans="1:8">
      <c r="A19" s="736"/>
      <c r="B19" s="733" t="s">
        <v>1071</v>
      </c>
      <c r="C19" s="733"/>
      <c r="D19" s="733" t="s">
        <v>1072</v>
      </c>
      <c r="E19" s="733" t="s">
        <v>489</v>
      </c>
      <c r="F19" s="733">
        <v>13233</v>
      </c>
      <c r="G19" s="734">
        <v>33.82</v>
      </c>
      <c r="H19" s="735">
        <v>0.42</v>
      </c>
    </row>
    <row r="20" spans="1:8">
      <c r="A20" s="736"/>
      <c r="B20" s="733" t="s">
        <v>517</v>
      </c>
      <c r="C20" s="733"/>
      <c r="D20" s="733" t="s">
        <v>518</v>
      </c>
      <c r="E20" s="733" t="s">
        <v>181</v>
      </c>
      <c r="F20" s="733">
        <v>3580</v>
      </c>
      <c r="G20" s="734">
        <v>33.409999999999997</v>
      </c>
      <c r="H20" s="735">
        <v>0.42</v>
      </c>
    </row>
    <row r="21" spans="1:8">
      <c r="A21" s="736"/>
      <c r="B21" s="733" t="s">
        <v>507</v>
      </c>
      <c r="C21" s="733"/>
      <c r="D21" s="733" t="s">
        <v>508</v>
      </c>
      <c r="E21" s="733" t="s">
        <v>164</v>
      </c>
      <c r="F21" s="733">
        <v>5911</v>
      </c>
      <c r="G21" s="734">
        <v>29.66</v>
      </c>
      <c r="H21" s="735">
        <v>0.37</v>
      </c>
    </row>
    <row r="22" spans="1:8">
      <c r="A22" s="736"/>
      <c r="B22" s="733" t="s">
        <v>873</v>
      </c>
      <c r="C22" s="733"/>
      <c r="D22" s="733" t="s">
        <v>874</v>
      </c>
      <c r="E22" s="733" t="s">
        <v>172</v>
      </c>
      <c r="F22" s="733">
        <v>4170</v>
      </c>
      <c r="G22" s="734">
        <v>25.25</v>
      </c>
      <c r="H22" s="735">
        <v>0.32</v>
      </c>
    </row>
    <row r="23" spans="1:8">
      <c r="A23" s="736"/>
      <c r="B23" s="733" t="s">
        <v>167</v>
      </c>
      <c r="C23" s="733"/>
      <c r="D23" s="733" t="s">
        <v>168</v>
      </c>
      <c r="E23" s="733" t="s">
        <v>169</v>
      </c>
      <c r="F23" s="733">
        <v>766</v>
      </c>
      <c r="G23" s="734">
        <v>25.15</v>
      </c>
      <c r="H23" s="735">
        <v>0.31</v>
      </c>
    </row>
    <row r="24" spans="1:8">
      <c r="A24" s="736"/>
      <c r="B24" s="733" t="s">
        <v>503</v>
      </c>
      <c r="C24" s="733"/>
      <c r="D24" s="733" t="s">
        <v>504</v>
      </c>
      <c r="E24" s="733" t="s">
        <v>181</v>
      </c>
      <c r="F24" s="733">
        <v>933</v>
      </c>
      <c r="G24" s="734">
        <v>23.92</v>
      </c>
      <c r="H24" s="735">
        <v>0.3</v>
      </c>
    </row>
    <row r="25" spans="1:8">
      <c r="A25" s="736"/>
      <c r="B25" s="733" t="s">
        <v>695</v>
      </c>
      <c r="C25" s="733"/>
      <c r="D25" s="733" t="s">
        <v>835</v>
      </c>
      <c r="E25" s="733" t="s">
        <v>203</v>
      </c>
      <c r="F25" s="733">
        <v>12309</v>
      </c>
      <c r="G25" s="734">
        <v>23.21</v>
      </c>
      <c r="H25" s="735">
        <v>0.28999999999999998</v>
      </c>
    </row>
    <row r="26" spans="1:8">
      <c r="A26" s="736"/>
      <c r="B26" s="733" t="s">
        <v>192</v>
      </c>
      <c r="C26" s="733"/>
      <c r="D26" s="733" t="s">
        <v>193</v>
      </c>
      <c r="E26" s="733" t="s">
        <v>181</v>
      </c>
      <c r="F26" s="733">
        <v>3757</v>
      </c>
      <c r="G26" s="734">
        <v>21.59</v>
      </c>
      <c r="H26" s="735">
        <v>0.27</v>
      </c>
    </row>
    <row r="27" spans="1:8">
      <c r="A27" s="736"/>
      <c r="B27" s="733" t="s">
        <v>501</v>
      </c>
      <c r="C27" s="733"/>
      <c r="D27" s="733" t="s">
        <v>502</v>
      </c>
      <c r="E27" s="733" t="s">
        <v>164</v>
      </c>
      <c r="F27" s="733">
        <v>2978</v>
      </c>
      <c r="G27" s="734">
        <v>21.46</v>
      </c>
      <c r="H27" s="735">
        <v>0.27</v>
      </c>
    </row>
    <row r="28" spans="1:8">
      <c r="A28" s="736"/>
      <c r="B28" s="733" t="s">
        <v>860</v>
      </c>
      <c r="C28" s="733"/>
      <c r="D28" s="733" t="s">
        <v>861</v>
      </c>
      <c r="E28" s="733" t="s">
        <v>484</v>
      </c>
      <c r="F28" s="733">
        <v>1793</v>
      </c>
      <c r="G28" s="734">
        <v>18.579999999999998</v>
      </c>
      <c r="H28" s="735">
        <v>0.23</v>
      </c>
    </row>
    <row r="29" spans="1:8">
      <c r="A29" s="736"/>
      <c r="B29" s="733" t="s">
        <v>1189</v>
      </c>
      <c r="C29" s="733"/>
      <c r="D29" s="733" t="s">
        <v>1190</v>
      </c>
      <c r="E29" s="733" t="s">
        <v>500</v>
      </c>
      <c r="F29" s="733">
        <v>12507</v>
      </c>
      <c r="G29" s="734">
        <v>17.73</v>
      </c>
      <c r="H29" s="735">
        <v>0.22</v>
      </c>
    </row>
    <row r="30" spans="1:8">
      <c r="A30" s="736"/>
      <c r="B30" s="733" t="s">
        <v>823</v>
      </c>
      <c r="C30" s="733"/>
      <c r="D30" s="733" t="s">
        <v>824</v>
      </c>
      <c r="E30" s="733" t="s">
        <v>172</v>
      </c>
      <c r="F30" s="733">
        <v>652</v>
      </c>
      <c r="G30" s="734">
        <v>17.260000000000002</v>
      </c>
      <c r="H30" s="735">
        <v>0.22</v>
      </c>
    </row>
    <row r="31" spans="1:8">
      <c r="A31" s="736"/>
      <c r="B31" s="733" t="s">
        <v>629</v>
      </c>
      <c r="C31" s="733"/>
      <c r="D31" s="733" t="s">
        <v>1013</v>
      </c>
      <c r="E31" s="733" t="s">
        <v>187</v>
      </c>
      <c r="F31" s="733">
        <v>6791</v>
      </c>
      <c r="G31" s="734">
        <v>17.11</v>
      </c>
      <c r="H31" s="735">
        <v>0.21</v>
      </c>
    </row>
    <row r="32" spans="1:8">
      <c r="A32" s="736"/>
      <c r="B32" s="733" t="s">
        <v>1187</v>
      </c>
      <c r="C32" s="733"/>
      <c r="D32" s="733" t="s">
        <v>1188</v>
      </c>
      <c r="E32" s="733" t="s">
        <v>172</v>
      </c>
      <c r="F32" s="733">
        <v>3056</v>
      </c>
      <c r="G32" s="734">
        <v>16.75</v>
      </c>
      <c r="H32" s="735">
        <v>0.21</v>
      </c>
    </row>
    <row r="33" spans="1:8">
      <c r="A33" s="736"/>
      <c r="B33" s="733" t="s">
        <v>210</v>
      </c>
      <c r="C33" s="733"/>
      <c r="D33" s="733" t="s">
        <v>211</v>
      </c>
      <c r="E33" s="733" t="s">
        <v>212</v>
      </c>
      <c r="F33" s="733">
        <v>4833</v>
      </c>
      <c r="G33" s="734">
        <v>15.4</v>
      </c>
      <c r="H33" s="735">
        <v>0.19</v>
      </c>
    </row>
    <row r="34" spans="1:8">
      <c r="A34" s="736"/>
      <c r="B34" s="733" t="s">
        <v>524</v>
      </c>
      <c r="C34" s="733"/>
      <c r="D34" s="733" t="s">
        <v>525</v>
      </c>
      <c r="E34" s="733" t="s">
        <v>492</v>
      </c>
      <c r="F34" s="733">
        <v>7638</v>
      </c>
      <c r="G34" s="734">
        <v>14.97</v>
      </c>
      <c r="H34" s="735">
        <v>0.19</v>
      </c>
    </row>
    <row r="35" spans="1:8">
      <c r="A35" s="736"/>
      <c r="B35" s="733" t="s">
        <v>194</v>
      </c>
      <c r="C35" s="733"/>
      <c r="D35" s="733" t="s">
        <v>195</v>
      </c>
      <c r="E35" s="733" t="s">
        <v>169</v>
      </c>
      <c r="F35" s="733">
        <v>814</v>
      </c>
      <c r="G35" s="734">
        <v>14.61</v>
      </c>
      <c r="H35" s="735">
        <v>0.18</v>
      </c>
    </row>
    <row r="36" spans="1:8">
      <c r="A36" s="736"/>
      <c r="B36" s="733" t="s">
        <v>1276</v>
      </c>
      <c r="C36" s="733"/>
      <c r="D36" s="733" t="s">
        <v>1277</v>
      </c>
      <c r="E36" s="733" t="s">
        <v>832</v>
      </c>
      <c r="F36" s="733">
        <v>1552</v>
      </c>
      <c r="G36" s="734">
        <v>14.49</v>
      </c>
      <c r="H36" s="735">
        <v>0.18</v>
      </c>
    </row>
    <row r="37" spans="1:8">
      <c r="A37" s="736"/>
      <c r="B37" s="733" t="s">
        <v>173</v>
      </c>
      <c r="C37" s="733"/>
      <c r="D37" s="733" t="s">
        <v>174</v>
      </c>
      <c r="E37" s="733" t="s">
        <v>175</v>
      </c>
      <c r="F37" s="733">
        <v>4480</v>
      </c>
      <c r="G37" s="734">
        <v>14.24</v>
      </c>
      <c r="H37" s="735">
        <v>0.18</v>
      </c>
    </row>
    <row r="38" spans="1:8">
      <c r="A38" s="736"/>
      <c r="B38" s="733" t="s">
        <v>997</v>
      </c>
      <c r="C38" s="733"/>
      <c r="D38" s="733" t="s">
        <v>998</v>
      </c>
      <c r="E38" s="733" t="s">
        <v>184</v>
      </c>
      <c r="F38" s="733">
        <v>3070</v>
      </c>
      <c r="G38" s="734">
        <v>14.12</v>
      </c>
      <c r="H38" s="735">
        <v>0.18</v>
      </c>
    </row>
    <row r="39" spans="1:8">
      <c r="A39" s="736"/>
      <c r="B39" s="733" t="s">
        <v>839</v>
      </c>
      <c r="C39" s="733"/>
      <c r="D39" s="733" t="s">
        <v>840</v>
      </c>
      <c r="E39" s="733" t="s">
        <v>181</v>
      </c>
      <c r="F39" s="733">
        <v>3205</v>
      </c>
      <c r="G39" s="734">
        <v>13.6</v>
      </c>
      <c r="H39" s="735">
        <v>0.17</v>
      </c>
    </row>
    <row r="40" spans="1:8">
      <c r="A40" s="736"/>
      <c r="B40" s="733" t="s">
        <v>201</v>
      </c>
      <c r="C40" s="733"/>
      <c r="D40" s="733" t="s">
        <v>202</v>
      </c>
      <c r="E40" s="733" t="s">
        <v>203</v>
      </c>
      <c r="F40" s="733">
        <v>8911</v>
      </c>
      <c r="G40" s="734">
        <v>12.41</v>
      </c>
      <c r="H40" s="735">
        <v>0.16</v>
      </c>
    </row>
    <row r="41" spans="1:8">
      <c r="A41" s="736"/>
      <c r="B41" s="733" t="s">
        <v>1005</v>
      </c>
      <c r="C41" s="733"/>
      <c r="D41" s="733" t="s">
        <v>1006</v>
      </c>
      <c r="E41" s="733" t="s">
        <v>866</v>
      </c>
      <c r="F41" s="733">
        <v>2057</v>
      </c>
      <c r="G41" s="734">
        <v>12.28</v>
      </c>
      <c r="H41" s="735">
        <v>0.15</v>
      </c>
    </row>
    <row r="42" spans="1:8">
      <c r="A42" s="736"/>
      <c r="B42" s="733" t="s">
        <v>519</v>
      </c>
      <c r="C42" s="733"/>
      <c r="D42" s="733" t="s">
        <v>520</v>
      </c>
      <c r="E42" s="733" t="s">
        <v>172</v>
      </c>
      <c r="F42" s="733">
        <v>6586</v>
      </c>
      <c r="G42" s="734">
        <v>11.83</v>
      </c>
      <c r="H42" s="735">
        <v>0.15</v>
      </c>
    </row>
    <row r="43" spans="1:8">
      <c r="A43" s="736"/>
      <c r="B43" s="733" t="s">
        <v>883</v>
      </c>
      <c r="C43" s="733"/>
      <c r="D43" s="733" t="s">
        <v>884</v>
      </c>
      <c r="E43" s="733" t="s">
        <v>181</v>
      </c>
      <c r="F43" s="733">
        <v>2265</v>
      </c>
      <c r="G43" s="734">
        <v>11.59</v>
      </c>
      <c r="H43" s="735">
        <v>0.14000000000000001</v>
      </c>
    </row>
    <row r="44" spans="1:8">
      <c r="A44" s="736"/>
      <c r="B44" s="733" t="s">
        <v>1278</v>
      </c>
      <c r="C44" s="733"/>
      <c r="D44" s="733" t="s">
        <v>1279</v>
      </c>
      <c r="E44" s="733" t="s">
        <v>492</v>
      </c>
      <c r="F44" s="733">
        <v>1412</v>
      </c>
      <c r="G44" s="734">
        <v>10.91</v>
      </c>
      <c r="H44" s="735">
        <v>0.14000000000000001</v>
      </c>
    </row>
    <row r="45" spans="1:8">
      <c r="A45" s="736"/>
      <c r="B45" s="733" t="s">
        <v>511</v>
      </c>
      <c r="C45" s="733"/>
      <c r="D45" s="733" t="s">
        <v>512</v>
      </c>
      <c r="E45" s="733" t="s">
        <v>164</v>
      </c>
      <c r="F45" s="733">
        <v>729</v>
      </c>
      <c r="G45" s="734">
        <v>10.65</v>
      </c>
      <c r="H45" s="735">
        <v>0.13</v>
      </c>
    </row>
    <row r="46" spans="1:8">
      <c r="A46" s="736"/>
      <c r="B46" s="733" t="s">
        <v>989</v>
      </c>
      <c r="C46" s="733"/>
      <c r="D46" s="733" t="s">
        <v>990</v>
      </c>
      <c r="E46" s="733" t="s">
        <v>808</v>
      </c>
      <c r="F46" s="733">
        <v>3332</v>
      </c>
      <c r="G46" s="734">
        <v>9.0399999999999991</v>
      </c>
      <c r="H46" s="735">
        <v>0.11</v>
      </c>
    </row>
    <row r="47" spans="1:8">
      <c r="A47" s="736"/>
      <c r="B47" s="733" t="s">
        <v>199</v>
      </c>
      <c r="C47" s="733"/>
      <c r="D47" s="733" t="s">
        <v>200</v>
      </c>
      <c r="E47" s="733" t="s">
        <v>184</v>
      </c>
      <c r="F47" s="733">
        <v>2641</v>
      </c>
      <c r="G47" s="734">
        <v>8.18</v>
      </c>
      <c r="H47" s="735">
        <v>0.1</v>
      </c>
    </row>
    <row r="48" spans="1:8">
      <c r="A48" s="736"/>
      <c r="B48" s="733" t="s">
        <v>642</v>
      </c>
      <c r="C48" s="733"/>
      <c r="D48" s="733" t="s">
        <v>1280</v>
      </c>
      <c r="E48" s="733" t="s">
        <v>187</v>
      </c>
      <c r="F48" s="733">
        <v>3000</v>
      </c>
      <c r="G48" s="734">
        <v>6.89</v>
      </c>
      <c r="H48" s="735">
        <v>0.09</v>
      </c>
    </row>
    <row r="49" spans="1:8">
      <c r="A49" s="736"/>
      <c r="B49" s="733" t="s">
        <v>509</v>
      </c>
      <c r="C49" s="733"/>
      <c r="D49" s="733" t="s">
        <v>510</v>
      </c>
      <c r="E49" s="733" t="s">
        <v>164</v>
      </c>
      <c r="F49" s="733">
        <v>1616</v>
      </c>
      <c r="G49" s="734">
        <v>6.69</v>
      </c>
      <c r="H49" s="735">
        <v>0.08</v>
      </c>
    </row>
    <row r="50" spans="1:8">
      <c r="A50" s="736"/>
      <c r="B50" s="733" t="s">
        <v>781</v>
      </c>
      <c r="C50" s="733"/>
      <c r="D50" s="733" t="s">
        <v>782</v>
      </c>
      <c r="E50" s="733" t="s">
        <v>164</v>
      </c>
      <c r="F50" s="733">
        <v>4257</v>
      </c>
      <c r="G50" s="734">
        <v>5.85</v>
      </c>
      <c r="H50" s="735">
        <v>7.0000000000000007E-2</v>
      </c>
    </row>
    <row r="51" spans="1:8">
      <c r="A51" s="736"/>
      <c r="B51" s="733" t="s">
        <v>779</v>
      </c>
      <c r="C51" s="733"/>
      <c r="D51" s="733" t="s">
        <v>780</v>
      </c>
      <c r="E51" s="733" t="s">
        <v>164</v>
      </c>
      <c r="F51" s="733">
        <v>2077</v>
      </c>
      <c r="G51" s="734">
        <v>5.49</v>
      </c>
      <c r="H51" s="735">
        <v>7.0000000000000007E-2</v>
      </c>
    </row>
    <row r="52" spans="1:8">
      <c r="A52" s="736"/>
      <c r="B52" s="733" t="s">
        <v>821</v>
      </c>
      <c r="C52" s="733"/>
      <c r="D52" s="733" t="s">
        <v>822</v>
      </c>
      <c r="E52" s="733" t="s">
        <v>187</v>
      </c>
      <c r="F52" s="733">
        <v>4425</v>
      </c>
      <c r="G52" s="734">
        <v>5.41</v>
      </c>
      <c r="H52" s="735">
        <v>7.0000000000000007E-2</v>
      </c>
    </row>
    <row r="53" spans="1:8">
      <c r="A53" s="736"/>
      <c r="B53" s="733" t="s">
        <v>867</v>
      </c>
      <c r="C53" s="733"/>
      <c r="D53" s="733" t="s">
        <v>868</v>
      </c>
      <c r="E53" s="733" t="s">
        <v>181</v>
      </c>
      <c r="F53" s="733">
        <v>383</v>
      </c>
      <c r="G53" s="734">
        <v>5.23</v>
      </c>
      <c r="H53" s="735">
        <v>7.0000000000000007E-2</v>
      </c>
    </row>
    <row r="54" spans="1:8">
      <c r="A54" s="736"/>
      <c r="B54" s="733" t="s">
        <v>493</v>
      </c>
      <c r="C54" s="733"/>
      <c r="D54" s="733" t="s">
        <v>494</v>
      </c>
      <c r="E54" s="733" t="s">
        <v>164</v>
      </c>
      <c r="F54" s="733">
        <v>2311</v>
      </c>
      <c r="G54" s="734">
        <v>5.15</v>
      </c>
      <c r="H54" s="735">
        <v>0.06</v>
      </c>
    </row>
    <row r="55" spans="1:8">
      <c r="A55" s="736"/>
      <c r="B55" s="733" t="s">
        <v>881</v>
      </c>
      <c r="C55" s="733"/>
      <c r="D55" s="733" t="s">
        <v>882</v>
      </c>
      <c r="E55" s="733" t="s">
        <v>172</v>
      </c>
      <c r="F55" s="733">
        <v>482</v>
      </c>
      <c r="G55" s="734">
        <v>5.13</v>
      </c>
      <c r="H55" s="735">
        <v>0.06</v>
      </c>
    </row>
    <row r="56" spans="1:8">
      <c r="A56" s="736"/>
      <c r="B56" s="733" t="s">
        <v>495</v>
      </c>
      <c r="C56" s="733"/>
      <c r="D56" s="733" t="s">
        <v>496</v>
      </c>
      <c r="E56" s="733" t="s">
        <v>497</v>
      </c>
      <c r="F56" s="733">
        <v>3883</v>
      </c>
      <c r="G56" s="734">
        <v>4.66</v>
      </c>
      <c r="H56" s="735">
        <v>0.06</v>
      </c>
    </row>
    <row r="57" spans="1:8">
      <c r="A57" s="736"/>
      <c r="B57" s="733" t="s">
        <v>1281</v>
      </c>
      <c r="C57" s="733"/>
      <c r="D57" s="733" t="s">
        <v>1282</v>
      </c>
      <c r="E57" s="733" t="s">
        <v>172</v>
      </c>
      <c r="F57" s="733">
        <v>472</v>
      </c>
      <c r="G57" s="734">
        <v>4.0599999999999996</v>
      </c>
      <c r="H57" s="735">
        <v>0.05</v>
      </c>
    </row>
    <row r="58" spans="1:8">
      <c r="A58" s="736"/>
      <c r="B58" s="733" t="s">
        <v>1197</v>
      </c>
      <c r="C58" s="733"/>
      <c r="D58" s="733" t="s">
        <v>1198</v>
      </c>
      <c r="E58" s="733" t="s">
        <v>484</v>
      </c>
      <c r="F58" s="733">
        <v>1366</v>
      </c>
      <c r="G58" s="734">
        <v>3.99</v>
      </c>
      <c r="H58" s="735">
        <v>0.05</v>
      </c>
    </row>
    <row r="59" spans="1:8">
      <c r="A59" s="736"/>
      <c r="B59" s="733" t="s">
        <v>777</v>
      </c>
      <c r="C59" s="733"/>
      <c r="D59" s="733" t="s">
        <v>778</v>
      </c>
      <c r="E59" s="733" t="s">
        <v>164</v>
      </c>
      <c r="F59" s="733">
        <v>1717</v>
      </c>
      <c r="G59" s="734">
        <v>3.92</v>
      </c>
      <c r="H59" s="735">
        <v>0.05</v>
      </c>
    </row>
    <row r="60" spans="1:8">
      <c r="A60" s="736"/>
      <c r="B60" s="733" t="s">
        <v>858</v>
      </c>
      <c r="C60" s="733"/>
      <c r="D60" s="733" t="s">
        <v>859</v>
      </c>
      <c r="E60" s="733" t="s">
        <v>497</v>
      </c>
      <c r="F60" s="733">
        <v>7247</v>
      </c>
      <c r="G60" s="734">
        <v>3.52</v>
      </c>
      <c r="H60" s="735">
        <v>0.04</v>
      </c>
    </row>
    <row r="61" spans="1:8">
      <c r="A61" s="736"/>
      <c r="B61" s="733" t="s">
        <v>1193</v>
      </c>
      <c r="C61" s="733"/>
      <c r="D61" s="733" t="s">
        <v>1194</v>
      </c>
      <c r="E61" s="733" t="s">
        <v>853</v>
      </c>
      <c r="F61" s="733">
        <v>1975</v>
      </c>
      <c r="G61" s="734">
        <v>3.48</v>
      </c>
      <c r="H61" s="735">
        <v>0.04</v>
      </c>
    </row>
    <row r="62" spans="1:8">
      <c r="A62" s="736"/>
      <c r="B62" s="733" t="s">
        <v>528</v>
      </c>
      <c r="C62" s="733"/>
      <c r="D62" s="733" t="s">
        <v>529</v>
      </c>
      <c r="E62" s="733" t="s">
        <v>523</v>
      </c>
      <c r="F62" s="733">
        <v>1384</v>
      </c>
      <c r="G62" s="734">
        <v>2.8</v>
      </c>
      <c r="H62" s="735">
        <v>0.04</v>
      </c>
    </row>
    <row r="63" spans="1:8">
      <c r="A63" s="736"/>
      <c r="B63" s="733" t="s">
        <v>586</v>
      </c>
      <c r="C63" s="733"/>
      <c r="D63" s="733" t="s">
        <v>1020</v>
      </c>
      <c r="E63" s="733" t="s">
        <v>497</v>
      </c>
      <c r="F63" s="733">
        <v>3251</v>
      </c>
      <c r="G63" s="734">
        <v>2.77</v>
      </c>
      <c r="H63" s="735">
        <v>0.03</v>
      </c>
    </row>
    <row r="64" spans="1:8">
      <c r="A64" s="736"/>
      <c r="B64" s="733" t="s">
        <v>616</v>
      </c>
      <c r="C64" s="733"/>
      <c r="D64" s="733" t="s">
        <v>1283</v>
      </c>
      <c r="E64" s="733" t="s">
        <v>187</v>
      </c>
      <c r="F64" s="733">
        <v>1432</v>
      </c>
      <c r="G64" s="734">
        <v>2.77</v>
      </c>
      <c r="H64" s="735">
        <v>0.03</v>
      </c>
    </row>
    <row r="65" spans="1:8">
      <c r="A65" s="736"/>
      <c r="B65" s="733" t="s">
        <v>856</v>
      </c>
      <c r="C65" s="733"/>
      <c r="D65" s="733" t="s">
        <v>857</v>
      </c>
      <c r="E65" s="733" t="s">
        <v>172</v>
      </c>
      <c r="F65" s="733">
        <v>1563</v>
      </c>
      <c r="G65" s="734">
        <v>2.35</v>
      </c>
      <c r="H65" s="735">
        <v>0.03</v>
      </c>
    </row>
    <row r="66" spans="1:8">
      <c r="A66" s="736"/>
      <c r="B66" s="733" t="s">
        <v>1284</v>
      </c>
      <c r="C66" s="733"/>
      <c r="D66" s="733" t="s">
        <v>1285</v>
      </c>
      <c r="E66" s="733" t="s">
        <v>1286</v>
      </c>
      <c r="F66" s="733">
        <v>512</v>
      </c>
      <c r="G66" s="734">
        <v>1.88</v>
      </c>
      <c r="H66" s="735">
        <v>0.02</v>
      </c>
    </row>
    <row r="67" spans="1:8">
      <c r="A67" s="736"/>
      <c r="B67" s="733" t="s">
        <v>1195</v>
      </c>
      <c r="C67" s="733"/>
      <c r="D67" s="733" t="s">
        <v>1196</v>
      </c>
      <c r="E67" s="733" t="s">
        <v>523</v>
      </c>
      <c r="F67" s="733">
        <v>119</v>
      </c>
      <c r="G67" s="734">
        <v>1.67</v>
      </c>
      <c r="H67" s="735">
        <v>0.02</v>
      </c>
    </row>
    <row r="68" spans="1:8">
      <c r="A68" s="736"/>
      <c r="B68" s="733" t="s">
        <v>1009</v>
      </c>
      <c r="C68" s="733"/>
      <c r="D68" s="733" t="s">
        <v>1010</v>
      </c>
      <c r="E68" s="733" t="s">
        <v>808</v>
      </c>
      <c r="F68" s="733">
        <v>387</v>
      </c>
      <c r="G68" s="734">
        <v>1.55</v>
      </c>
      <c r="H68" s="735">
        <v>0.02</v>
      </c>
    </row>
    <row r="69" spans="1:8">
      <c r="A69" s="736"/>
      <c r="B69" s="733" t="s">
        <v>830</v>
      </c>
      <c r="C69" s="733"/>
      <c r="D69" s="733" t="s">
        <v>831</v>
      </c>
      <c r="E69" s="733" t="s">
        <v>832</v>
      </c>
      <c r="F69" s="733">
        <v>577</v>
      </c>
      <c r="G69" s="734">
        <v>1.52</v>
      </c>
      <c r="H69" s="735">
        <v>0.02</v>
      </c>
    </row>
    <row r="70" spans="1:8">
      <c r="A70" s="736"/>
      <c r="B70" s="733" t="s">
        <v>480</v>
      </c>
      <c r="C70" s="733"/>
      <c r="D70" s="733"/>
      <c r="E70" s="733" t="s">
        <v>497</v>
      </c>
      <c r="F70" s="733">
        <v>534</v>
      </c>
      <c r="G70" s="734">
        <v>0.13</v>
      </c>
      <c r="H70" s="735">
        <v>0</v>
      </c>
    </row>
    <row r="71" spans="1:8" ht="13.5" thickBot="1">
      <c r="A71" s="736"/>
      <c r="B71" s="733"/>
      <c r="C71" s="733"/>
      <c r="D71" s="733"/>
      <c r="E71" s="728" t="s">
        <v>536</v>
      </c>
      <c r="F71" s="733"/>
      <c r="G71" s="737">
        <v>1402.26</v>
      </c>
      <c r="H71" s="738">
        <v>17.510000000000002</v>
      </c>
    </row>
    <row r="72" spans="1:8" ht="13.5" thickTop="1">
      <c r="A72" s="736"/>
      <c r="B72" s="733"/>
      <c r="C72" s="733"/>
      <c r="D72" s="733"/>
      <c r="E72" s="728"/>
      <c r="F72" s="733"/>
      <c r="G72" s="739"/>
      <c r="H72" s="740"/>
    </row>
    <row r="73" spans="1:8">
      <c r="A73" s="736"/>
      <c r="B73" s="1283" t="s">
        <v>1205</v>
      </c>
      <c r="C73" s="1284"/>
      <c r="D73" s="733"/>
      <c r="E73" s="733"/>
      <c r="F73" s="733"/>
      <c r="G73" s="734">
        <v>76.150999999999996</v>
      </c>
      <c r="H73" s="735">
        <v>0.95</v>
      </c>
    </row>
    <row r="74" spans="1:8" ht="13.5" thickBot="1">
      <c r="A74" s="736"/>
      <c r="B74" s="733"/>
      <c r="C74" s="733"/>
      <c r="D74" s="733"/>
      <c r="E74" s="728" t="s">
        <v>536</v>
      </c>
      <c r="F74" s="733"/>
      <c r="G74" s="741">
        <v>76.150999999999996</v>
      </c>
      <c r="H74" s="742">
        <v>0.95</v>
      </c>
    </row>
    <row r="75" spans="1:8" ht="13.5" thickTop="1">
      <c r="A75" s="736"/>
      <c r="B75" s="733"/>
      <c r="C75" s="733"/>
      <c r="D75" s="733"/>
      <c r="E75" s="733"/>
      <c r="F75" s="733"/>
      <c r="G75" s="734"/>
      <c r="H75" s="735"/>
    </row>
    <row r="76" spans="1:8">
      <c r="A76" s="1358" t="s">
        <v>1158</v>
      </c>
      <c r="B76" s="1351"/>
      <c r="C76" s="1351"/>
      <c r="D76" s="733"/>
      <c r="E76" s="733"/>
      <c r="F76" s="733"/>
      <c r="G76" s="734"/>
      <c r="H76" s="735"/>
    </row>
    <row r="77" spans="1:8">
      <c r="A77" s="736"/>
      <c r="B77" s="1350" t="s">
        <v>1180</v>
      </c>
      <c r="C77" s="1351"/>
      <c r="D77" s="733"/>
      <c r="E77" s="733"/>
      <c r="F77" s="733"/>
      <c r="G77" s="734"/>
      <c r="H77" s="735"/>
    </row>
    <row r="78" spans="1:8">
      <c r="A78" s="736"/>
      <c r="B78" s="1352" t="s">
        <v>160</v>
      </c>
      <c r="C78" s="1351"/>
      <c r="D78" s="733"/>
      <c r="E78" s="733"/>
      <c r="F78" s="733"/>
      <c r="G78" s="734"/>
      <c r="H78" s="735"/>
    </row>
    <row r="79" spans="1:8">
      <c r="A79" s="736"/>
      <c r="B79" s="733" t="s">
        <v>1181</v>
      </c>
      <c r="C79" s="733"/>
      <c r="D79" s="733" t="s">
        <v>1182</v>
      </c>
      <c r="E79" s="733" t="s">
        <v>1180</v>
      </c>
      <c r="F79" s="733">
        <v>17854</v>
      </c>
      <c r="G79" s="734">
        <v>477.18</v>
      </c>
      <c r="H79" s="735">
        <v>5.97</v>
      </c>
    </row>
    <row r="80" spans="1:8" ht="13.5" thickBot="1">
      <c r="A80" s="736"/>
      <c r="B80" s="733"/>
      <c r="C80" s="733"/>
      <c r="D80" s="733"/>
      <c r="E80" s="728" t="s">
        <v>536</v>
      </c>
      <c r="F80" s="733"/>
      <c r="G80" s="741">
        <v>477.18</v>
      </c>
      <c r="H80" s="742">
        <v>5.97</v>
      </c>
    </row>
    <row r="81" spans="1:8" ht="13.5" thickTop="1">
      <c r="A81" s="736"/>
      <c r="B81" s="733"/>
      <c r="C81" s="733"/>
      <c r="D81" s="733"/>
      <c r="E81" s="733"/>
      <c r="F81" s="733"/>
      <c r="G81" s="734"/>
      <c r="H81" s="735"/>
    </row>
    <row r="82" spans="1:8">
      <c r="A82" s="1358" t="s">
        <v>537</v>
      </c>
      <c r="B82" s="1351"/>
      <c r="C82" s="1351"/>
      <c r="D82" s="733"/>
      <c r="E82" s="733"/>
      <c r="F82" s="733"/>
      <c r="G82" s="734"/>
      <c r="H82" s="735"/>
    </row>
    <row r="83" spans="1:8">
      <c r="A83" s="736"/>
      <c r="B83" s="1350" t="s">
        <v>538</v>
      </c>
      <c r="C83" s="1351"/>
      <c r="D83" s="733"/>
      <c r="E83" s="733"/>
      <c r="F83" s="733"/>
      <c r="G83" s="734"/>
      <c r="H83" s="735"/>
    </row>
    <row r="84" spans="1:8">
      <c r="A84" s="736"/>
      <c r="B84" s="1352" t="s">
        <v>160</v>
      </c>
      <c r="C84" s="1351"/>
      <c r="D84" s="733"/>
      <c r="E84" s="733"/>
      <c r="F84" s="733"/>
      <c r="G84" s="734"/>
      <c r="H84" s="735"/>
    </row>
    <row r="85" spans="1:8">
      <c r="A85" s="736"/>
      <c r="B85" s="733" t="s">
        <v>1318</v>
      </c>
      <c r="C85" s="733"/>
      <c r="D85" s="733" t="s">
        <v>1243</v>
      </c>
      <c r="E85" s="733" t="s">
        <v>547</v>
      </c>
      <c r="F85" s="733">
        <v>100</v>
      </c>
      <c r="G85" s="734">
        <v>1015.61</v>
      </c>
      <c r="H85" s="735">
        <v>12.71</v>
      </c>
    </row>
    <row r="86" spans="1:8">
      <c r="A86" s="736"/>
      <c r="B86" s="733" t="s">
        <v>1319</v>
      </c>
      <c r="C86" s="733"/>
      <c r="D86" s="733" t="s">
        <v>543</v>
      </c>
      <c r="E86" s="733" t="s">
        <v>544</v>
      </c>
      <c r="F86" s="733">
        <v>100000</v>
      </c>
      <c r="G86" s="734">
        <v>1008.15</v>
      </c>
      <c r="H86" s="735">
        <v>12.62</v>
      </c>
    </row>
    <row r="87" spans="1:8">
      <c r="A87" s="736"/>
      <c r="B87" s="733" t="s">
        <v>1320</v>
      </c>
      <c r="C87" s="733"/>
      <c r="D87" s="733" t="s">
        <v>742</v>
      </c>
      <c r="E87" s="733" t="s">
        <v>554</v>
      </c>
      <c r="F87" s="733">
        <v>20</v>
      </c>
      <c r="G87" s="734">
        <v>199.96</v>
      </c>
      <c r="H87" s="735">
        <v>2.5</v>
      </c>
    </row>
    <row r="88" spans="1:8">
      <c r="A88" s="736"/>
      <c r="B88" s="733" t="s">
        <v>1321</v>
      </c>
      <c r="C88" s="733"/>
      <c r="D88" s="733" t="s">
        <v>1288</v>
      </c>
      <c r="E88" s="733" t="s">
        <v>554</v>
      </c>
      <c r="F88" s="733">
        <v>2231</v>
      </c>
      <c r="G88" s="734">
        <v>112.17</v>
      </c>
      <c r="H88" s="735">
        <v>1.4</v>
      </c>
    </row>
    <row r="89" spans="1:8" ht="13.5" thickBot="1">
      <c r="A89" s="736"/>
      <c r="B89" s="733"/>
      <c r="C89" s="733"/>
      <c r="D89" s="733"/>
      <c r="E89" s="728" t="s">
        <v>536</v>
      </c>
      <c r="F89" s="733"/>
      <c r="G89" s="741">
        <v>2335.89</v>
      </c>
      <c r="H89" s="742">
        <v>29.23</v>
      </c>
    </row>
    <row r="90" spans="1:8" ht="13.5" thickTop="1">
      <c r="A90" s="736"/>
      <c r="B90" s="1352" t="s">
        <v>551</v>
      </c>
      <c r="C90" s="1351"/>
      <c r="D90" s="733"/>
      <c r="E90" s="733"/>
      <c r="F90" s="733"/>
      <c r="G90" s="734"/>
      <c r="H90" s="735"/>
    </row>
    <row r="91" spans="1:8">
      <c r="A91" s="736"/>
      <c r="B91" s="733" t="s">
        <v>1322</v>
      </c>
      <c r="C91" s="733"/>
      <c r="D91" s="733" t="s">
        <v>976</v>
      </c>
      <c r="E91" s="733" t="s">
        <v>550</v>
      </c>
      <c r="F91" s="733">
        <v>84</v>
      </c>
      <c r="G91" s="734">
        <v>845.51</v>
      </c>
      <c r="H91" s="735">
        <v>10.58</v>
      </c>
    </row>
    <row r="92" spans="1:8" ht="13.5" thickBot="1">
      <c r="A92" s="736"/>
      <c r="B92" s="733"/>
      <c r="C92" s="733"/>
      <c r="D92" s="733"/>
      <c r="E92" s="728" t="s">
        <v>536</v>
      </c>
      <c r="F92" s="733"/>
      <c r="G92" s="737">
        <v>845.51</v>
      </c>
      <c r="H92" s="738">
        <v>10.58</v>
      </c>
    </row>
    <row r="93" spans="1:8" ht="13.5" thickTop="1">
      <c r="A93" s="736"/>
      <c r="B93" s="733"/>
      <c r="C93" s="733"/>
      <c r="D93" s="733"/>
      <c r="E93" s="733"/>
      <c r="F93" s="733"/>
      <c r="G93" s="734"/>
      <c r="H93" s="735"/>
    </row>
    <row r="94" spans="1:8">
      <c r="A94" s="736"/>
      <c r="B94" s="1353" t="s">
        <v>559</v>
      </c>
      <c r="C94" s="1354"/>
      <c r="D94" s="733"/>
      <c r="E94" s="733"/>
      <c r="F94" s="733"/>
      <c r="G94" s="734"/>
      <c r="H94" s="735"/>
    </row>
    <row r="95" spans="1:8">
      <c r="A95" s="736"/>
      <c r="B95" s="1350" t="s">
        <v>560</v>
      </c>
      <c r="C95" s="1355"/>
      <c r="D95" s="733"/>
      <c r="E95" s="728" t="s">
        <v>561</v>
      </c>
      <c r="F95" s="733"/>
      <c r="G95" s="734"/>
      <c r="H95" s="735"/>
    </row>
    <row r="96" spans="1:8">
      <c r="A96" s="736"/>
      <c r="B96" s="733" t="s">
        <v>562</v>
      </c>
      <c r="C96" s="733"/>
      <c r="D96" s="733"/>
      <c r="E96" s="733" t="s">
        <v>1289</v>
      </c>
      <c r="F96" s="733"/>
      <c r="G96" s="734">
        <v>100</v>
      </c>
      <c r="H96" s="735">
        <v>1.25</v>
      </c>
    </row>
    <row r="97" spans="1:8" ht="13.5" thickBot="1">
      <c r="A97" s="736"/>
      <c r="B97" s="733"/>
      <c r="C97" s="733"/>
      <c r="D97" s="733"/>
      <c r="E97" s="728" t="s">
        <v>536</v>
      </c>
      <c r="F97" s="733"/>
      <c r="G97" s="741">
        <v>100</v>
      </c>
      <c r="H97" s="742">
        <v>1.25</v>
      </c>
    </row>
    <row r="98" spans="1:8" ht="13.5" thickTop="1">
      <c r="A98" s="736"/>
      <c r="B98" s="733" t="s">
        <v>721</v>
      </c>
      <c r="C98" s="733"/>
      <c r="D98" s="733"/>
      <c r="E98" s="733" t="s">
        <v>161</v>
      </c>
      <c r="F98" s="733"/>
      <c r="G98" s="734">
        <v>1649.56</v>
      </c>
      <c r="H98" s="735">
        <v>20.64</v>
      </c>
    </row>
    <row r="99" spans="1:8" ht="13.5" thickBot="1">
      <c r="A99" s="736"/>
      <c r="B99" s="733"/>
      <c r="C99" s="733"/>
      <c r="D99" s="733"/>
      <c r="E99" s="728" t="s">
        <v>536</v>
      </c>
      <c r="F99" s="733"/>
      <c r="G99" s="741">
        <v>1749.56</v>
      </c>
      <c r="H99" s="742">
        <v>21.89</v>
      </c>
    </row>
    <row r="100" spans="1:8" ht="13.5" thickTop="1">
      <c r="A100" s="736"/>
      <c r="B100" s="733"/>
      <c r="C100" s="733"/>
      <c r="D100" s="733"/>
      <c r="E100" s="733"/>
      <c r="F100" s="733"/>
      <c r="G100" s="734"/>
      <c r="H100" s="735"/>
    </row>
    <row r="101" spans="1:8">
      <c r="A101" s="743" t="s">
        <v>565</v>
      </c>
      <c r="B101" s="733"/>
      <c r="C101" s="733"/>
      <c r="D101" s="733"/>
      <c r="E101" s="733"/>
      <c r="F101" s="733"/>
      <c r="G101" s="744">
        <v>1104.3699999999999</v>
      </c>
      <c r="H101" s="745">
        <v>13.87</v>
      </c>
    </row>
    <row r="102" spans="1:8">
      <c r="A102" s="736"/>
      <c r="B102" s="733"/>
      <c r="C102" s="733"/>
      <c r="D102" s="733"/>
      <c r="E102" s="733"/>
      <c r="F102" s="733"/>
      <c r="G102" s="734"/>
      <c r="H102" s="735"/>
    </row>
    <row r="103" spans="1:8" ht="13.5" thickBot="1">
      <c r="A103" s="736"/>
      <c r="B103" s="733"/>
      <c r="C103" s="733"/>
      <c r="D103" s="733"/>
      <c r="E103" s="728" t="s">
        <v>566</v>
      </c>
      <c r="F103" s="733"/>
      <c r="G103" s="741">
        <v>7990.92</v>
      </c>
      <c r="H103" s="742">
        <v>100</v>
      </c>
    </row>
    <row r="104" spans="1:8" ht="13.5" thickTop="1">
      <c r="A104" s="736"/>
      <c r="B104" s="733"/>
      <c r="C104" s="733"/>
      <c r="D104" s="733"/>
      <c r="E104" s="733"/>
      <c r="F104" s="733"/>
      <c r="G104" s="734"/>
      <c r="H104" s="735"/>
    </row>
    <row r="105" spans="1:8">
      <c r="A105" s="746" t="s">
        <v>567</v>
      </c>
      <c r="B105" s="733"/>
      <c r="C105" s="733"/>
      <c r="D105" s="733"/>
      <c r="E105" s="733"/>
      <c r="F105" s="733"/>
      <c r="G105" s="734"/>
      <c r="H105" s="735"/>
    </row>
    <row r="106" spans="1:8">
      <c r="A106" s="736">
        <v>1</v>
      </c>
      <c r="B106" s="733" t="s">
        <v>1290</v>
      </c>
      <c r="C106" s="733"/>
      <c r="D106" s="733"/>
      <c r="E106" s="733"/>
      <c r="F106" s="733"/>
      <c r="G106" s="734"/>
      <c r="H106" s="735"/>
    </row>
    <row r="107" spans="1:8">
      <c r="A107" s="736"/>
      <c r="B107" s="733"/>
      <c r="C107" s="733"/>
      <c r="D107" s="733"/>
      <c r="E107" s="733"/>
      <c r="F107" s="733"/>
      <c r="G107" s="734"/>
      <c r="H107" s="735"/>
    </row>
    <row r="108" spans="1:8">
      <c r="A108" s="736">
        <v>2</v>
      </c>
      <c r="B108" s="733" t="s">
        <v>477</v>
      </c>
      <c r="C108" s="733"/>
      <c r="D108" s="733"/>
      <c r="E108" s="733"/>
      <c r="F108" s="733"/>
      <c r="G108" s="734"/>
      <c r="H108" s="735"/>
    </row>
    <row r="109" spans="1:8">
      <c r="A109" s="736"/>
      <c r="B109" s="733"/>
      <c r="C109" s="733"/>
      <c r="D109" s="733"/>
      <c r="E109" s="733"/>
      <c r="F109" s="733"/>
      <c r="G109" s="734"/>
      <c r="H109" s="735"/>
    </row>
    <row r="110" spans="1:8">
      <c r="A110" s="736">
        <v>3</v>
      </c>
      <c r="B110" s="733" t="s">
        <v>570</v>
      </c>
      <c r="C110" s="733"/>
      <c r="D110" s="733"/>
      <c r="E110" s="733"/>
      <c r="F110" s="733"/>
      <c r="G110" s="734"/>
      <c r="H110" s="735"/>
    </row>
    <row r="111" spans="1:8">
      <c r="A111" s="736"/>
      <c r="B111" s="733" t="s">
        <v>571</v>
      </c>
      <c r="C111" s="733"/>
      <c r="D111" s="733"/>
      <c r="E111" s="733"/>
      <c r="F111" s="733"/>
      <c r="G111" s="734"/>
      <c r="H111" s="735"/>
    </row>
    <row r="112" spans="1:8">
      <c r="A112" s="736"/>
      <c r="B112" s="733" t="s">
        <v>572</v>
      </c>
      <c r="C112" s="733"/>
      <c r="D112" s="733"/>
      <c r="E112" s="733"/>
      <c r="F112" s="733"/>
      <c r="G112" s="734"/>
      <c r="H112" s="735"/>
    </row>
    <row r="113" spans="1:8">
      <c r="A113" s="736"/>
      <c r="B113" s="733"/>
      <c r="C113" s="733"/>
      <c r="D113" s="733"/>
      <c r="E113" s="733"/>
      <c r="F113" s="733"/>
      <c r="G113" s="734"/>
      <c r="H113" s="735"/>
    </row>
    <row r="114" spans="1:8">
      <c r="A114" s="736">
        <v>4</v>
      </c>
      <c r="B114" s="223" t="s">
        <v>481</v>
      </c>
      <c r="C114" s="223"/>
      <c r="D114" s="733"/>
      <c r="E114" s="733"/>
      <c r="F114" s="733"/>
      <c r="G114" s="734"/>
      <c r="H114" s="735"/>
    </row>
    <row r="115" spans="1:8">
      <c r="A115" s="736"/>
      <c r="B115" s="733"/>
      <c r="C115" s="733"/>
      <c r="D115" s="733"/>
      <c r="E115" s="733"/>
      <c r="F115" s="733"/>
      <c r="G115" s="734"/>
      <c r="H115" s="735"/>
    </row>
    <row r="116" spans="1:8">
      <c r="A116" s="736">
        <v>5</v>
      </c>
      <c r="B116" s="733" t="s">
        <v>812</v>
      </c>
      <c r="C116" s="733"/>
      <c r="D116" s="733"/>
      <c r="E116" s="733"/>
      <c r="F116" s="733"/>
      <c r="G116" s="734"/>
      <c r="H116" s="735"/>
    </row>
    <row r="117" spans="1:8">
      <c r="A117" s="736"/>
      <c r="B117" s="733"/>
      <c r="C117" s="733"/>
      <c r="D117" s="733"/>
      <c r="E117" s="733"/>
      <c r="F117" s="733"/>
      <c r="G117" s="734"/>
      <c r="H117" s="735"/>
    </row>
    <row r="118" spans="1:8">
      <c r="A118" s="736"/>
      <c r="B118" s="733" t="s">
        <v>813</v>
      </c>
      <c r="C118" s="733" t="s">
        <v>814</v>
      </c>
      <c r="D118" s="733" t="s">
        <v>815</v>
      </c>
      <c r="E118" s="733" t="s">
        <v>816</v>
      </c>
      <c r="F118" s="733" t="s">
        <v>817</v>
      </c>
      <c r="G118" s="734"/>
      <c r="H118" s="735"/>
    </row>
    <row r="119" spans="1:8">
      <c r="A119" s="736"/>
      <c r="B119" s="733" t="s">
        <v>524</v>
      </c>
      <c r="C119" s="733" t="s">
        <v>818</v>
      </c>
      <c r="D119" s="733">
        <v>187.15</v>
      </c>
      <c r="E119" s="733">
        <v>191.15</v>
      </c>
      <c r="F119" s="733">
        <v>3.1897500000000001</v>
      </c>
      <c r="G119" s="734"/>
      <c r="H119" s="735"/>
    </row>
    <row r="120" spans="1:8">
      <c r="A120" s="736"/>
      <c r="B120" s="733" t="s">
        <v>849</v>
      </c>
      <c r="C120" s="733" t="s">
        <v>818</v>
      </c>
      <c r="D120" s="733">
        <v>1442</v>
      </c>
      <c r="E120" s="733">
        <v>1398.75</v>
      </c>
      <c r="F120" s="733">
        <v>4.3951500000000001</v>
      </c>
      <c r="G120" s="734"/>
      <c r="H120" s="735"/>
    </row>
    <row r="121" spans="1:8">
      <c r="A121" s="736"/>
      <c r="B121" s="733" t="s">
        <v>1213</v>
      </c>
      <c r="C121" s="733" t="s">
        <v>818</v>
      </c>
      <c r="D121" s="733">
        <v>1437.05</v>
      </c>
      <c r="E121" s="733">
        <v>1453.05</v>
      </c>
      <c r="F121" s="733">
        <v>4.5992499999999996</v>
      </c>
      <c r="G121" s="734"/>
      <c r="H121" s="735"/>
    </row>
    <row r="122" spans="1:8">
      <c r="A122" s="736"/>
      <c r="B122" s="733"/>
      <c r="C122" s="733"/>
      <c r="D122" s="733"/>
      <c r="E122" s="733"/>
      <c r="F122" s="733"/>
      <c r="G122" s="734"/>
      <c r="H122" s="735"/>
    </row>
    <row r="123" spans="1:8">
      <c r="A123" s="736"/>
      <c r="B123" s="1355" t="s">
        <v>819</v>
      </c>
      <c r="C123" s="1355"/>
      <c r="D123" s="502">
        <v>9.5296911995114454E-3</v>
      </c>
      <c r="E123" s="733"/>
      <c r="F123" s="733"/>
      <c r="G123" s="734"/>
      <c r="H123" s="735"/>
    </row>
    <row r="124" spans="1:8">
      <c r="A124" s="736"/>
      <c r="B124" s="733"/>
      <c r="C124" s="733"/>
      <c r="D124" s="733"/>
      <c r="E124" s="733"/>
      <c r="F124" s="733"/>
      <c r="G124" s="734"/>
      <c r="H124" s="735"/>
    </row>
    <row r="125" spans="1:8">
      <c r="A125" s="736">
        <v>6</v>
      </c>
      <c r="B125" s="26" t="s">
        <v>478</v>
      </c>
      <c r="C125" s="26"/>
      <c r="D125" s="26"/>
      <c r="E125" s="1259"/>
      <c r="F125" s="733"/>
      <c r="G125" s="734"/>
      <c r="H125" s="735"/>
    </row>
    <row r="126" spans="1:8">
      <c r="A126" s="736"/>
      <c r="B126" s="26" t="s">
        <v>573</v>
      </c>
      <c r="C126" s="26"/>
      <c r="D126" s="26">
        <v>47</v>
      </c>
      <c r="E126" s="1259"/>
      <c r="F126" s="733"/>
      <c r="G126" s="734"/>
      <c r="H126" s="735"/>
    </row>
    <row r="127" spans="1:8">
      <c r="A127" s="736"/>
      <c r="B127" s="26" t="s">
        <v>574</v>
      </c>
      <c r="C127" s="26"/>
      <c r="D127" s="26">
        <v>49</v>
      </c>
      <c r="E127" s="1259"/>
      <c r="F127" s="733"/>
      <c r="G127" s="734"/>
      <c r="H127" s="735"/>
    </row>
    <row r="128" spans="1:8">
      <c r="A128" s="736"/>
      <c r="B128" s="26" t="s">
        <v>575</v>
      </c>
      <c r="C128" s="26"/>
      <c r="D128" s="26">
        <v>147.47999999999999</v>
      </c>
      <c r="E128" s="26" t="s">
        <v>576</v>
      </c>
      <c r="F128" s="733"/>
      <c r="G128" s="734"/>
      <c r="H128" s="735"/>
    </row>
    <row r="129" spans="1:8">
      <c r="A129" s="736"/>
      <c r="B129" s="26" t="s">
        <v>577</v>
      </c>
      <c r="C129" s="26"/>
      <c r="D129" s="26">
        <v>161.79</v>
      </c>
      <c r="E129" s="26" t="s">
        <v>576</v>
      </c>
      <c r="F129" s="733"/>
      <c r="G129" s="734"/>
      <c r="H129" s="735"/>
    </row>
    <row r="130" spans="1:8">
      <c r="A130" s="736"/>
      <c r="B130" s="26" t="s">
        <v>578</v>
      </c>
      <c r="C130" s="26"/>
      <c r="D130" s="26">
        <v>7.99</v>
      </c>
      <c r="E130" s="26" t="s">
        <v>576</v>
      </c>
      <c r="F130" s="733"/>
      <c r="G130" s="734"/>
      <c r="H130" s="735"/>
    </row>
    <row r="131" spans="1:8">
      <c r="A131" s="736"/>
      <c r="B131" s="1259"/>
      <c r="C131" s="1259"/>
      <c r="D131" s="1259"/>
      <c r="E131" s="1259"/>
      <c r="F131" s="733"/>
      <c r="G131" s="734"/>
      <c r="H131" s="735"/>
    </row>
    <row r="132" spans="1:8">
      <c r="A132" s="736">
        <v>7</v>
      </c>
      <c r="B132" s="26" t="s">
        <v>482</v>
      </c>
      <c r="C132" s="1259"/>
      <c r="D132" s="1259"/>
      <c r="E132" s="1259"/>
      <c r="F132" s="733"/>
      <c r="G132" s="734"/>
      <c r="H132" s="735"/>
    </row>
    <row r="133" spans="1:8">
      <c r="A133" s="736"/>
      <c r="B133" s="684" t="s">
        <v>1214</v>
      </c>
      <c r="C133" s="684"/>
      <c r="D133" s="684">
        <v>134</v>
      </c>
      <c r="E133" s="684"/>
      <c r="F133" s="733"/>
      <c r="G133" s="734"/>
      <c r="H133" s="735"/>
    </row>
    <row r="134" spans="1:8">
      <c r="A134" s="736"/>
      <c r="B134" s="684" t="s">
        <v>1215</v>
      </c>
      <c r="C134" s="684"/>
      <c r="D134" s="684">
        <v>360.36</v>
      </c>
      <c r="E134" s="684" t="s">
        <v>576</v>
      </c>
      <c r="F134" s="733"/>
      <c r="G134" s="734"/>
      <c r="H134" s="735"/>
    </row>
    <row r="135" spans="1:8">
      <c r="A135" s="736"/>
      <c r="B135" s="684" t="s">
        <v>1216</v>
      </c>
      <c r="C135" s="684"/>
      <c r="D135" s="684">
        <v>0.94</v>
      </c>
      <c r="E135" s="684" t="s">
        <v>576</v>
      </c>
      <c r="F135" s="733"/>
      <c r="G135" s="734"/>
      <c r="H135" s="735"/>
    </row>
    <row r="136" spans="1:8">
      <c r="A136" s="747"/>
      <c r="B136" s="748"/>
      <c r="C136" s="748"/>
      <c r="D136" s="748"/>
      <c r="E136" s="748"/>
      <c r="F136" s="748"/>
      <c r="G136" s="749"/>
      <c r="H136" s="750"/>
    </row>
  </sheetData>
  <mergeCells count="14">
    <mergeCell ref="B77:C77"/>
    <mergeCell ref="B78:C78"/>
    <mergeCell ref="A82:C82"/>
    <mergeCell ref="B95:C95"/>
    <mergeCell ref="B83:C83"/>
    <mergeCell ref="B84:C84"/>
    <mergeCell ref="B90:C90"/>
    <mergeCell ref="B94:C94"/>
    <mergeCell ref="B123:C123"/>
    <mergeCell ref="A2:C2"/>
    <mergeCell ref="A3:C3"/>
    <mergeCell ref="B4:C4"/>
    <mergeCell ref="B73:C73"/>
    <mergeCell ref="A76:C76"/>
  </mergeCells>
  <phoneticPr fontId="4" type="noConversion"/>
  <pageMargins left="0.75" right="0.75" top="1" bottom="1" header="0.5" footer="0.5"/>
  <pageSetup paperSize="9" scale="38" orientation="portrait" verticalDpi="0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>
  <dimension ref="A1:H38"/>
  <sheetViews>
    <sheetView topLeftCell="A4" zoomScaleNormal="100" workbookViewId="0">
      <selection activeCell="A34" sqref="A34"/>
    </sheetView>
  </sheetViews>
  <sheetFormatPr defaultRowHeight="9"/>
  <cols>
    <col min="1" max="1" width="2.7109375" style="696" customWidth="1"/>
    <col min="2" max="2" width="4.7109375" style="696" customWidth="1"/>
    <col min="3" max="3" width="40.7109375" style="696" customWidth="1"/>
    <col min="4" max="4" width="10.140625" style="696" bestFit="1" customWidth="1"/>
    <col min="5" max="5" width="9.85546875" style="696" bestFit="1" customWidth="1"/>
    <col min="6" max="6" width="8.7109375" style="696" customWidth="1"/>
    <col min="7" max="7" width="13.5703125" style="719" customWidth="1"/>
    <col min="8" max="8" width="7.7109375" style="720" customWidth="1"/>
    <col min="9" max="16384" width="9.140625" style="696"/>
  </cols>
  <sheetData>
    <row r="1" spans="1:8">
      <c r="A1" s="691"/>
      <c r="B1" s="692"/>
      <c r="C1" s="693" t="s">
        <v>1265</v>
      </c>
      <c r="D1" s="692"/>
      <c r="E1" s="692"/>
      <c r="F1" s="692"/>
      <c r="G1" s="694"/>
      <c r="H1" s="695"/>
    </row>
    <row r="2" spans="1:8" ht="18.75">
      <c r="A2" s="1361" t="s">
        <v>153</v>
      </c>
      <c r="B2" s="1362"/>
      <c r="C2" s="1362"/>
      <c r="D2" s="697" t="s">
        <v>154</v>
      </c>
      <c r="E2" s="698" t="s">
        <v>580</v>
      </c>
      <c r="F2" s="698" t="s">
        <v>156</v>
      </c>
      <c r="G2" s="699" t="s">
        <v>157</v>
      </c>
      <c r="H2" s="700" t="s">
        <v>158</v>
      </c>
    </row>
    <row r="3" spans="1:8" ht="12.75">
      <c r="A3" s="1363" t="s">
        <v>682</v>
      </c>
      <c r="B3" s="1360"/>
      <c r="C3" s="1360"/>
      <c r="D3" s="701"/>
      <c r="E3" s="701"/>
      <c r="F3" s="701"/>
      <c r="G3" s="702"/>
      <c r="H3" s="703"/>
    </row>
    <row r="4" spans="1:8" ht="12.75">
      <c r="A4" s="704"/>
      <c r="B4" s="1359" t="s">
        <v>683</v>
      </c>
      <c r="C4" s="1360"/>
      <c r="D4" s="701"/>
      <c r="E4" s="701"/>
      <c r="F4" s="701"/>
      <c r="G4" s="702"/>
      <c r="H4" s="703"/>
    </row>
    <row r="5" spans="1:8">
      <c r="A5" s="704"/>
      <c r="B5" s="705" t="s">
        <v>684</v>
      </c>
      <c r="C5" s="701" t="s">
        <v>702</v>
      </c>
      <c r="D5" s="701" t="s">
        <v>703</v>
      </c>
      <c r="E5" s="701" t="s">
        <v>687</v>
      </c>
      <c r="F5" s="701"/>
      <c r="G5" s="702">
        <v>22118.9</v>
      </c>
      <c r="H5" s="703">
        <v>9.3000000000000007</v>
      </c>
    </row>
    <row r="6" spans="1:8">
      <c r="A6" s="704"/>
      <c r="B6" s="705" t="s">
        <v>684</v>
      </c>
      <c r="C6" s="701" t="s">
        <v>760</v>
      </c>
      <c r="D6" s="701" t="s">
        <v>1266</v>
      </c>
      <c r="E6" s="701" t="s">
        <v>687</v>
      </c>
      <c r="F6" s="701">
        <v>20000</v>
      </c>
      <c r="G6" s="702">
        <v>19787.7</v>
      </c>
      <c r="H6" s="703">
        <v>8.32</v>
      </c>
    </row>
    <row r="7" spans="1:8">
      <c r="A7" s="704"/>
      <c r="B7" s="705" t="s">
        <v>684</v>
      </c>
      <c r="C7" s="701" t="s">
        <v>1093</v>
      </c>
      <c r="D7" s="701" t="s">
        <v>1267</v>
      </c>
      <c r="E7" s="701" t="s">
        <v>687</v>
      </c>
      <c r="F7" s="701">
        <v>20000</v>
      </c>
      <c r="G7" s="702">
        <v>19760.580000000002</v>
      </c>
      <c r="H7" s="703">
        <v>8.31</v>
      </c>
    </row>
    <row r="8" spans="1:8">
      <c r="A8" s="704"/>
      <c r="B8" s="705" t="s">
        <v>684</v>
      </c>
      <c r="C8" s="701" t="s">
        <v>760</v>
      </c>
      <c r="D8" s="701" t="s">
        <v>1268</v>
      </c>
      <c r="E8" s="701" t="s">
        <v>687</v>
      </c>
      <c r="F8" s="701">
        <v>20000</v>
      </c>
      <c r="G8" s="702">
        <v>19760</v>
      </c>
      <c r="H8" s="703">
        <v>8.31</v>
      </c>
    </row>
    <row r="9" spans="1:8">
      <c r="A9" s="704"/>
      <c r="B9" s="705" t="s">
        <v>684</v>
      </c>
      <c r="C9" s="701" t="s">
        <v>1093</v>
      </c>
      <c r="D9" s="701" t="s">
        <v>1269</v>
      </c>
      <c r="E9" s="701" t="s">
        <v>687</v>
      </c>
      <c r="F9" s="701">
        <v>20000</v>
      </c>
      <c r="G9" s="702">
        <v>19744.560000000001</v>
      </c>
      <c r="H9" s="703">
        <v>8.3000000000000007</v>
      </c>
    </row>
    <row r="10" spans="1:8">
      <c r="A10" s="704"/>
      <c r="B10" s="705" t="s">
        <v>694</v>
      </c>
      <c r="C10" s="701" t="s">
        <v>695</v>
      </c>
      <c r="D10" s="701" t="s">
        <v>1270</v>
      </c>
      <c r="E10" s="701" t="s">
        <v>687</v>
      </c>
      <c r="F10" s="701">
        <v>4000</v>
      </c>
      <c r="G10" s="702">
        <v>19739.96</v>
      </c>
      <c r="H10" s="703">
        <v>8.3000000000000007</v>
      </c>
    </row>
    <row r="11" spans="1:8">
      <c r="A11" s="704"/>
      <c r="B11" s="705" t="s">
        <v>684</v>
      </c>
      <c r="C11" s="701" t="s">
        <v>1093</v>
      </c>
      <c r="D11" s="701" t="s">
        <v>1271</v>
      </c>
      <c r="E11" s="701" t="s">
        <v>687</v>
      </c>
      <c r="F11" s="701">
        <v>17500</v>
      </c>
      <c r="G11" s="702">
        <v>17315.59</v>
      </c>
      <c r="H11" s="703">
        <v>7.28</v>
      </c>
    </row>
    <row r="12" spans="1:8">
      <c r="A12" s="704"/>
      <c r="B12" s="705" t="s">
        <v>684</v>
      </c>
      <c r="C12" s="701" t="s">
        <v>1126</v>
      </c>
      <c r="D12" s="701" t="s">
        <v>1272</v>
      </c>
      <c r="E12" s="701" t="s">
        <v>1128</v>
      </c>
      <c r="F12" s="701">
        <v>17500</v>
      </c>
      <c r="G12" s="702">
        <v>17312.59</v>
      </c>
      <c r="H12" s="703">
        <v>7.28</v>
      </c>
    </row>
    <row r="13" spans="1:8">
      <c r="A13" s="704"/>
      <c r="B13" s="705" t="s">
        <v>684</v>
      </c>
      <c r="C13" s="701" t="s">
        <v>760</v>
      </c>
      <c r="D13" s="701" t="s">
        <v>1273</v>
      </c>
      <c r="E13" s="701" t="s">
        <v>687</v>
      </c>
      <c r="F13" s="701">
        <v>10000</v>
      </c>
      <c r="G13" s="702">
        <v>9871.9699999999993</v>
      </c>
      <c r="H13" s="703">
        <v>4.1500000000000004</v>
      </c>
    </row>
    <row r="14" spans="1:8">
      <c r="A14" s="704"/>
      <c r="B14" s="705" t="s">
        <v>684</v>
      </c>
      <c r="C14" s="701" t="s">
        <v>1126</v>
      </c>
      <c r="D14" s="701" t="s">
        <v>1274</v>
      </c>
      <c r="E14" s="701" t="s">
        <v>687</v>
      </c>
      <c r="F14" s="701">
        <v>7500</v>
      </c>
      <c r="G14" s="702">
        <v>7425.04</v>
      </c>
      <c r="H14" s="703">
        <v>3.12</v>
      </c>
    </row>
    <row r="15" spans="1:8">
      <c r="A15" s="704"/>
      <c r="B15" s="705" t="s">
        <v>684</v>
      </c>
      <c r="C15" s="701" t="s">
        <v>690</v>
      </c>
      <c r="D15" s="701" t="s">
        <v>1097</v>
      </c>
      <c r="E15" s="701" t="s">
        <v>687</v>
      </c>
      <c r="F15" s="701">
        <v>5000</v>
      </c>
      <c r="G15" s="702">
        <v>4914.6899999999996</v>
      </c>
      <c r="H15" s="703">
        <v>2.0699999999999998</v>
      </c>
    </row>
    <row r="16" spans="1:8" ht="9.75" thickBot="1">
      <c r="A16" s="704"/>
      <c r="B16" s="701"/>
      <c r="C16" s="701"/>
      <c r="D16" s="701"/>
      <c r="E16" s="706" t="s">
        <v>536</v>
      </c>
      <c r="F16" s="701"/>
      <c r="G16" s="707">
        <v>177751.58</v>
      </c>
      <c r="H16" s="708">
        <v>74.739999999999995</v>
      </c>
    </row>
    <row r="17" spans="1:8" ht="9.75" thickTop="1">
      <c r="A17" s="704"/>
      <c r="B17" s="701"/>
      <c r="C17" s="701"/>
      <c r="D17" s="701"/>
      <c r="E17" s="701"/>
      <c r="F17" s="701"/>
      <c r="G17" s="702"/>
      <c r="H17" s="703"/>
    </row>
    <row r="18" spans="1:8">
      <c r="A18" s="704"/>
      <c r="B18" s="1364" t="s">
        <v>1101</v>
      </c>
      <c r="C18" s="1365"/>
      <c r="D18" s="701"/>
      <c r="E18" s="701"/>
      <c r="F18" s="701"/>
      <c r="G18" s="702"/>
      <c r="H18" s="703"/>
    </row>
    <row r="19" spans="1:8" ht="12.75">
      <c r="A19" s="704"/>
      <c r="B19" s="1359" t="s">
        <v>560</v>
      </c>
      <c r="C19" s="1360"/>
      <c r="D19" s="701"/>
      <c r="E19" s="706" t="s">
        <v>561</v>
      </c>
      <c r="F19" s="701"/>
      <c r="G19" s="702"/>
      <c r="H19" s="703"/>
    </row>
    <row r="20" spans="1:8">
      <c r="A20" s="704"/>
      <c r="B20" s="701"/>
      <c r="C20" s="701" t="s">
        <v>1107</v>
      </c>
      <c r="D20" s="701"/>
      <c r="E20" s="701" t="s">
        <v>1103</v>
      </c>
      <c r="F20" s="701"/>
      <c r="G20" s="702">
        <v>41500</v>
      </c>
      <c r="H20" s="703">
        <v>17.440000000000001</v>
      </c>
    </row>
    <row r="21" spans="1:8">
      <c r="A21" s="704"/>
      <c r="B21" s="701"/>
      <c r="C21" s="701" t="s">
        <v>509</v>
      </c>
      <c r="D21" s="701"/>
      <c r="E21" s="701" t="s">
        <v>1103</v>
      </c>
      <c r="F21" s="701"/>
      <c r="G21" s="702">
        <v>30000</v>
      </c>
      <c r="H21" s="703">
        <v>12.61</v>
      </c>
    </row>
    <row r="22" spans="1:8">
      <c r="A22" s="704"/>
      <c r="B22" s="701"/>
      <c r="C22" s="701" t="s">
        <v>1104</v>
      </c>
      <c r="D22" s="701"/>
      <c r="E22" s="701" t="s">
        <v>1103</v>
      </c>
      <c r="F22" s="701"/>
      <c r="G22" s="702">
        <v>17000</v>
      </c>
      <c r="H22" s="703">
        <v>7.15</v>
      </c>
    </row>
    <row r="23" spans="1:8" ht="9.75" thickBot="1">
      <c r="A23" s="704"/>
      <c r="B23" s="701"/>
      <c r="C23" s="701"/>
      <c r="D23" s="701"/>
      <c r="E23" s="706" t="s">
        <v>536</v>
      </c>
      <c r="F23" s="701"/>
      <c r="G23" s="709">
        <v>88500</v>
      </c>
      <c r="H23" s="710">
        <v>37.200000000000003</v>
      </c>
    </row>
    <row r="24" spans="1:8" ht="9.75" thickTop="1">
      <c r="A24" s="704"/>
      <c r="B24" s="701"/>
      <c r="C24" s="701"/>
      <c r="D24" s="701"/>
      <c r="E24" s="706"/>
      <c r="F24" s="701"/>
      <c r="G24" s="711"/>
      <c r="H24" s="712"/>
    </row>
    <row r="25" spans="1:8">
      <c r="A25" s="704"/>
      <c r="B25" s="705" t="s">
        <v>161</v>
      </c>
      <c r="C25" s="701" t="s">
        <v>721</v>
      </c>
      <c r="D25" s="701"/>
      <c r="E25" s="701" t="s">
        <v>161</v>
      </c>
      <c r="F25" s="701"/>
      <c r="G25" s="702">
        <v>705.81</v>
      </c>
      <c r="H25" s="703">
        <v>0.3</v>
      </c>
    </row>
    <row r="26" spans="1:8">
      <c r="A26" s="704"/>
      <c r="B26" s="701"/>
      <c r="C26" s="701"/>
      <c r="D26" s="701"/>
      <c r="E26" s="701"/>
      <c r="F26" s="701"/>
      <c r="G26" s="702"/>
      <c r="H26" s="703"/>
    </row>
    <row r="27" spans="1:8">
      <c r="A27" s="713" t="s">
        <v>565</v>
      </c>
      <c r="B27" s="701"/>
      <c r="C27" s="701"/>
      <c r="D27" s="701"/>
      <c r="E27" s="701"/>
      <c r="F27" s="701"/>
      <c r="G27" s="292">
        <v>-29028.95</v>
      </c>
      <c r="H27" s="293">
        <v>-12.24</v>
      </c>
    </row>
    <row r="28" spans="1:8">
      <c r="A28" s="704"/>
      <c r="B28" s="701"/>
      <c r="C28" s="701"/>
      <c r="D28" s="701"/>
      <c r="E28" s="701"/>
      <c r="F28" s="701"/>
      <c r="G28" s="702"/>
      <c r="H28" s="703"/>
    </row>
    <row r="29" spans="1:8" ht="9.75" thickBot="1">
      <c r="A29" s="704"/>
      <c r="B29" s="701"/>
      <c r="C29" s="701"/>
      <c r="D29" s="701"/>
      <c r="E29" s="706" t="s">
        <v>566</v>
      </c>
      <c r="F29" s="701"/>
      <c r="G29" s="709">
        <v>237928.44</v>
      </c>
      <c r="H29" s="710">
        <v>100</v>
      </c>
    </row>
    <row r="30" spans="1:8" ht="9.75" thickTop="1">
      <c r="A30" s="704"/>
      <c r="B30" s="701"/>
      <c r="C30" s="701"/>
      <c r="D30" s="701"/>
      <c r="E30" s="701"/>
      <c r="F30" s="701"/>
      <c r="G30" s="702"/>
      <c r="H30" s="703"/>
    </row>
    <row r="31" spans="1:8">
      <c r="A31" s="714" t="s">
        <v>567</v>
      </c>
      <c r="B31" s="701"/>
      <c r="C31" s="701"/>
      <c r="D31" s="701"/>
      <c r="E31" s="701"/>
      <c r="F31" s="701"/>
      <c r="G31" s="702"/>
      <c r="H31" s="703"/>
    </row>
    <row r="32" spans="1:8">
      <c r="A32" s="704">
        <v>1</v>
      </c>
      <c r="B32" s="701" t="s">
        <v>1108</v>
      </c>
      <c r="C32" s="701"/>
      <c r="D32" s="701"/>
      <c r="E32" s="701"/>
      <c r="F32" s="701"/>
      <c r="G32" s="702"/>
      <c r="H32" s="703"/>
    </row>
    <row r="33" spans="1:8">
      <c r="A33" s="704"/>
      <c r="B33" s="701"/>
      <c r="C33" s="701"/>
      <c r="D33" s="701"/>
      <c r="E33" s="701"/>
      <c r="F33" s="701"/>
      <c r="G33" s="702"/>
      <c r="H33" s="703"/>
    </row>
    <row r="34" spans="1:8">
      <c r="A34" s="704">
        <v>2</v>
      </c>
      <c r="B34" s="701" t="s">
        <v>477</v>
      </c>
      <c r="C34" s="701"/>
      <c r="D34" s="701"/>
      <c r="E34" s="701"/>
      <c r="F34" s="701"/>
      <c r="G34" s="702"/>
      <c r="H34" s="703"/>
    </row>
    <row r="35" spans="1:8">
      <c r="A35" s="704"/>
      <c r="B35" s="701"/>
      <c r="C35" s="701"/>
      <c r="D35" s="701"/>
      <c r="E35" s="701"/>
      <c r="F35" s="701"/>
      <c r="G35" s="702"/>
      <c r="H35" s="703"/>
    </row>
    <row r="36" spans="1:8">
      <c r="A36" s="704">
        <v>3</v>
      </c>
      <c r="B36" s="701" t="s">
        <v>570</v>
      </c>
      <c r="C36" s="701"/>
      <c r="D36" s="701"/>
      <c r="E36" s="701"/>
      <c r="F36" s="701"/>
      <c r="G36" s="702"/>
      <c r="H36" s="703"/>
    </row>
    <row r="37" spans="1:8">
      <c r="A37" s="704"/>
      <c r="B37" s="701" t="s">
        <v>722</v>
      </c>
      <c r="C37" s="701"/>
      <c r="D37" s="701"/>
      <c r="E37" s="701"/>
      <c r="F37" s="701"/>
      <c r="G37" s="702"/>
      <c r="H37" s="703"/>
    </row>
    <row r="38" spans="1:8">
      <c r="A38" s="715"/>
      <c r="B38" s="716" t="s">
        <v>572</v>
      </c>
      <c r="C38" s="716"/>
      <c r="D38" s="716"/>
      <c r="E38" s="716"/>
      <c r="F38" s="716"/>
      <c r="G38" s="717"/>
      <c r="H38" s="718"/>
    </row>
  </sheetData>
  <mergeCells count="5">
    <mergeCell ref="B19:C19"/>
    <mergeCell ref="A2:C2"/>
    <mergeCell ref="A3:C3"/>
    <mergeCell ref="B4:C4"/>
    <mergeCell ref="B18:C18"/>
  </mergeCells>
  <phoneticPr fontId="4" type="noConversion"/>
  <pageMargins left="0.75" right="0.75" top="1" bottom="1" header="0.5" footer="0.5"/>
  <pageSetup paperSize="9" scale="87" orientation="portrait" verticalDpi="0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>
  <dimension ref="A1:I99"/>
  <sheetViews>
    <sheetView topLeftCell="A48" zoomScaleNormal="100" workbookViewId="0">
      <selection activeCell="B57" sqref="B57:C57"/>
    </sheetView>
  </sheetViews>
  <sheetFormatPr defaultRowHeight="12.75"/>
  <cols>
    <col min="1" max="1" width="2.7109375" style="663" customWidth="1"/>
    <col min="2" max="2" width="4.7109375" style="663" customWidth="1"/>
    <col min="3" max="3" width="49.7109375" style="663" customWidth="1"/>
    <col min="4" max="4" width="16" style="663" customWidth="1"/>
    <col min="5" max="5" width="24" style="663" customWidth="1"/>
    <col min="6" max="6" width="8.7109375" style="663" customWidth="1"/>
    <col min="7" max="7" width="13.5703125" style="689" customWidth="1"/>
    <col min="8" max="8" width="10.7109375" style="690" customWidth="1"/>
    <col min="9" max="9" width="9.140625" style="662"/>
    <col min="10" max="16384" width="9.140625" style="663"/>
  </cols>
  <sheetData>
    <row r="1" spans="1:8">
      <c r="A1" s="657"/>
      <c r="B1" s="658"/>
      <c r="C1" s="659" t="s">
        <v>1248</v>
      </c>
      <c r="D1" s="658"/>
      <c r="E1" s="658"/>
      <c r="F1" s="658"/>
      <c r="G1" s="660"/>
      <c r="H1" s="661"/>
    </row>
    <row r="2" spans="1:8" ht="25.5">
      <c r="A2" s="1369" t="s">
        <v>153</v>
      </c>
      <c r="B2" s="1370"/>
      <c r="C2" s="1370"/>
      <c r="D2" s="664" t="s">
        <v>154</v>
      </c>
      <c r="E2" s="665" t="s">
        <v>775</v>
      </c>
      <c r="F2" s="666" t="s">
        <v>156</v>
      </c>
      <c r="G2" s="667" t="s">
        <v>157</v>
      </c>
      <c r="H2" s="668" t="s">
        <v>158</v>
      </c>
    </row>
    <row r="3" spans="1:8">
      <c r="A3" s="1371" t="s">
        <v>159</v>
      </c>
      <c r="B3" s="1367"/>
      <c r="C3" s="1367"/>
      <c r="D3" s="669"/>
      <c r="E3" s="669"/>
      <c r="F3" s="669"/>
      <c r="G3" s="670"/>
      <c r="H3" s="671"/>
    </row>
    <row r="4" spans="1:8">
      <c r="A4" s="672"/>
      <c r="B4" s="1368" t="s">
        <v>160</v>
      </c>
      <c r="C4" s="1367"/>
      <c r="D4" s="669"/>
      <c r="E4" s="669"/>
      <c r="F4" s="669"/>
      <c r="G4" s="670"/>
      <c r="H4" s="671"/>
    </row>
    <row r="5" spans="1:8">
      <c r="A5" s="672"/>
      <c r="B5" s="673" t="s">
        <v>161</v>
      </c>
      <c r="C5" s="669" t="s">
        <v>165</v>
      </c>
      <c r="D5" s="669" t="s">
        <v>166</v>
      </c>
      <c r="E5" s="669" t="s">
        <v>164</v>
      </c>
      <c r="F5" s="669">
        <v>345000</v>
      </c>
      <c r="G5" s="670">
        <v>4295.42</v>
      </c>
      <c r="H5" s="671">
        <v>7.41</v>
      </c>
    </row>
    <row r="6" spans="1:8">
      <c r="A6" s="672"/>
      <c r="B6" s="673" t="s">
        <v>161</v>
      </c>
      <c r="C6" s="669" t="s">
        <v>167</v>
      </c>
      <c r="D6" s="669" t="s">
        <v>168</v>
      </c>
      <c r="E6" s="669" t="s">
        <v>169</v>
      </c>
      <c r="F6" s="669">
        <v>95000</v>
      </c>
      <c r="G6" s="670">
        <v>3118.66</v>
      </c>
      <c r="H6" s="671">
        <v>5.38</v>
      </c>
    </row>
    <row r="7" spans="1:8">
      <c r="A7" s="672"/>
      <c r="B7" s="673" t="s">
        <v>161</v>
      </c>
      <c r="C7" s="669" t="s">
        <v>190</v>
      </c>
      <c r="D7" s="669" t="s">
        <v>191</v>
      </c>
      <c r="E7" s="669" t="s">
        <v>169</v>
      </c>
      <c r="F7" s="669">
        <v>140000</v>
      </c>
      <c r="G7" s="670">
        <v>2986.41</v>
      </c>
      <c r="H7" s="671">
        <v>5.15</v>
      </c>
    </row>
    <row r="8" spans="1:8">
      <c r="A8" s="672"/>
      <c r="B8" s="673" t="s">
        <v>161</v>
      </c>
      <c r="C8" s="669" t="s">
        <v>162</v>
      </c>
      <c r="D8" s="669" t="s">
        <v>163</v>
      </c>
      <c r="E8" s="669" t="s">
        <v>164</v>
      </c>
      <c r="F8" s="669">
        <v>373000</v>
      </c>
      <c r="G8" s="670">
        <v>2793.02</v>
      </c>
      <c r="H8" s="671">
        <v>4.82</v>
      </c>
    </row>
    <row r="9" spans="1:8">
      <c r="A9" s="672"/>
      <c r="B9" s="673" t="s">
        <v>161</v>
      </c>
      <c r="C9" s="669" t="s">
        <v>833</v>
      </c>
      <c r="D9" s="669" t="s">
        <v>898</v>
      </c>
      <c r="E9" s="669" t="s">
        <v>198</v>
      </c>
      <c r="F9" s="669">
        <v>600000</v>
      </c>
      <c r="G9" s="670">
        <v>2391.9</v>
      </c>
      <c r="H9" s="671">
        <v>4.13</v>
      </c>
    </row>
    <row r="10" spans="1:8">
      <c r="A10" s="672"/>
      <c r="B10" s="673" t="s">
        <v>161</v>
      </c>
      <c r="C10" s="669" t="s">
        <v>507</v>
      </c>
      <c r="D10" s="669" t="s">
        <v>508</v>
      </c>
      <c r="E10" s="669" t="s">
        <v>164</v>
      </c>
      <c r="F10" s="669">
        <v>450000</v>
      </c>
      <c r="G10" s="670">
        <v>2258.33</v>
      </c>
      <c r="H10" s="671">
        <v>3.9</v>
      </c>
    </row>
    <row r="11" spans="1:8">
      <c r="A11" s="672"/>
      <c r="B11" s="673" t="s">
        <v>161</v>
      </c>
      <c r="C11" s="669" t="s">
        <v>182</v>
      </c>
      <c r="D11" s="669" t="s">
        <v>183</v>
      </c>
      <c r="E11" s="669" t="s">
        <v>184</v>
      </c>
      <c r="F11" s="669">
        <v>200000</v>
      </c>
      <c r="G11" s="670">
        <v>1861.5</v>
      </c>
      <c r="H11" s="671">
        <v>3.21</v>
      </c>
    </row>
    <row r="12" spans="1:8">
      <c r="A12" s="672"/>
      <c r="B12" s="673" t="s">
        <v>161</v>
      </c>
      <c r="C12" s="669" t="s">
        <v>170</v>
      </c>
      <c r="D12" s="669" t="s">
        <v>171</v>
      </c>
      <c r="E12" s="669" t="s">
        <v>172</v>
      </c>
      <c r="F12" s="669">
        <v>525000</v>
      </c>
      <c r="G12" s="670">
        <v>1852.46</v>
      </c>
      <c r="H12" s="671">
        <v>3.2</v>
      </c>
    </row>
    <row r="13" spans="1:8">
      <c r="A13" s="672"/>
      <c r="B13" s="673" t="s">
        <v>161</v>
      </c>
      <c r="C13" s="669" t="s">
        <v>1071</v>
      </c>
      <c r="D13" s="669" t="s">
        <v>1072</v>
      </c>
      <c r="E13" s="669" t="s">
        <v>489</v>
      </c>
      <c r="F13" s="669">
        <v>712500</v>
      </c>
      <c r="G13" s="670">
        <v>1820.79</v>
      </c>
      <c r="H13" s="671">
        <v>3.14</v>
      </c>
    </row>
    <row r="14" spans="1:8">
      <c r="A14" s="672"/>
      <c r="B14" s="673" t="s">
        <v>161</v>
      </c>
      <c r="C14" s="669" t="s">
        <v>176</v>
      </c>
      <c r="D14" s="669" t="s">
        <v>177</v>
      </c>
      <c r="E14" s="669" t="s">
        <v>178</v>
      </c>
      <c r="F14" s="669">
        <v>125000</v>
      </c>
      <c r="G14" s="670">
        <v>1589.88</v>
      </c>
      <c r="H14" s="671">
        <v>2.74</v>
      </c>
    </row>
    <row r="15" spans="1:8">
      <c r="A15" s="672"/>
      <c r="B15" s="673" t="s">
        <v>161</v>
      </c>
      <c r="C15" s="669" t="s">
        <v>196</v>
      </c>
      <c r="D15" s="669" t="s">
        <v>197</v>
      </c>
      <c r="E15" s="669" t="s">
        <v>198</v>
      </c>
      <c r="F15" s="669">
        <v>80000</v>
      </c>
      <c r="G15" s="670">
        <v>1577.4</v>
      </c>
      <c r="H15" s="671">
        <v>2.72</v>
      </c>
    </row>
    <row r="16" spans="1:8">
      <c r="A16" s="672"/>
      <c r="B16" s="673" t="s">
        <v>161</v>
      </c>
      <c r="C16" s="669" t="s">
        <v>185</v>
      </c>
      <c r="D16" s="669" t="s">
        <v>186</v>
      </c>
      <c r="E16" s="669" t="s">
        <v>187</v>
      </c>
      <c r="F16" s="669">
        <v>170000</v>
      </c>
      <c r="G16" s="670">
        <v>1502.63</v>
      </c>
      <c r="H16" s="671">
        <v>2.59</v>
      </c>
    </row>
    <row r="17" spans="1:8">
      <c r="A17" s="672"/>
      <c r="B17" s="673" t="s">
        <v>161</v>
      </c>
      <c r="C17" s="669" t="s">
        <v>511</v>
      </c>
      <c r="D17" s="669" t="s">
        <v>512</v>
      </c>
      <c r="E17" s="669" t="s">
        <v>164</v>
      </c>
      <c r="F17" s="669">
        <v>100000</v>
      </c>
      <c r="G17" s="670">
        <v>1460.5</v>
      </c>
      <c r="H17" s="671">
        <v>2.52</v>
      </c>
    </row>
    <row r="18" spans="1:8">
      <c r="A18" s="672"/>
      <c r="B18" s="673" t="s">
        <v>161</v>
      </c>
      <c r="C18" s="669" t="s">
        <v>989</v>
      </c>
      <c r="D18" s="669" t="s">
        <v>990</v>
      </c>
      <c r="E18" s="669" t="s">
        <v>808</v>
      </c>
      <c r="F18" s="669">
        <v>500000</v>
      </c>
      <c r="G18" s="670">
        <v>1356.75</v>
      </c>
      <c r="H18" s="671">
        <v>2.34</v>
      </c>
    </row>
    <row r="19" spans="1:8">
      <c r="A19" s="672"/>
      <c r="B19" s="673" t="s">
        <v>161</v>
      </c>
      <c r="C19" s="669" t="s">
        <v>188</v>
      </c>
      <c r="D19" s="669" t="s">
        <v>189</v>
      </c>
      <c r="E19" s="669" t="s">
        <v>164</v>
      </c>
      <c r="F19" s="669">
        <v>70000</v>
      </c>
      <c r="G19" s="670">
        <v>1342.39</v>
      </c>
      <c r="H19" s="671">
        <v>2.3199999999999998</v>
      </c>
    </row>
    <row r="20" spans="1:8">
      <c r="A20" s="672"/>
      <c r="B20" s="673" t="s">
        <v>161</v>
      </c>
      <c r="C20" s="669" t="s">
        <v>505</v>
      </c>
      <c r="D20" s="669" t="s">
        <v>506</v>
      </c>
      <c r="E20" s="669" t="s">
        <v>172</v>
      </c>
      <c r="F20" s="669">
        <v>155000</v>
      </c>
      <c r="G20" s="670">
        <v>1307.27</v>
      </c>
      <c r="H20" s="671">
        <v>2.2599999999999998</v>
      </c>
    </row>
    <row r="21" spans="1:8">
      <c r="A21" s="672"/>
      <c r="B21" s="673" t="s">
        <v>161</v>
      </c>
      <c r="C21" s="669" t="s">
        <v>517</v>
      </c>
      <c r="D21" s="669" t="s">
        <v>518</v>
      </c>
      <c r="E21" s="669" t="s">
        <v>181</v>
      </c>
      <c r="F21" s="669">
        <v>125000</v>
      </c>
      <c r="G21" s="670">
        <v>1166.44</v>
      </c>
      <c r="H21" s="671">
        <v>2.0099999999999998</v>
      </c>
    </row>
    <row r="22" spans="1:8">
      <c r="A22" s="672"/>
      <c r="B22" s="673" t="s">
        <v>161</v>
      </c>
      <c r="C22" s="669" t="s">
        <v>194</v>
      </c>
      <c r="D22" s="669" t="s">
        <v>195</v>
      </c>
      <c r="E22" s="669" t="s">
        <v>169</v>
      </c>
      <c r="F22" s="669">
        <v>64000</v>
      </c>
      <c r="G22" s="670">
        <v>1149.02</v>
      </c>
      <c r="H22" s="671">
        <v>1.98</v>
      </c>
    </row>
    <row r="23" spans="1:8">
      <c r="A23" s="672"/>
      <c r="B23" s="673" t="s">
        <v>161</v>
      </c>
      <c r="C23" s="669" t="s">
        <v>526</v>
      </c>
      <c r="D23" s="669" t="s">
        <v>527</v>
      </c>
      <c r="E23" s="669" t="s">
        <v>198</v>
      </c>
      <c r="F23" s="669">
        <v>115000</v>
      </c>
      <c r="G23" s="670">
        <v>1127.81</v>
      </c>
      <c r="H23" s="671">
        <v>1.95</v>
      </c>
    </row>
    <row r="24" spans="1:8">
      <c r="A24" s="672"/>
      <c r="B24" s="673" t="s">
        <v>161</v>
      </c>
      <c r="C24" s="669" t="s">
        <v>841</v>
      </c>
      <c r="D24" s="669" t="s">
        <v>842</v>
      </c>
      <c r="E24" s="669" t="s">
        <v>198</v>
      </c>
      <c r="F24" s="669">
        <v>45000</v>
      </c>
      <c r="G24" s="670">
        <v>1023.66</v>
      </c>
      <c r="H24" s="671">
        <v>1.77</v>
      </c>
    </row>
    <row r="25" spans="1:8">
      <c r="A25" s="672"/>
      <c r="B25" s="673" t="s">
        <v>161</v>
      </c>
      <c r="C25" s="669" t="s">
        <v>987</v>
      </c>
      <c r="D25" s="669" t="s">
        <v>988</v>
      </c>
      <c r="E25" s="669" t="s">
        <v>523</v>
      </c>
      <c r="F25" s="669">
        <v>16285</v>
      </c>
      <c r="G25" s="670">
        <v>923.51</v>
      </c>
      <c r="H25" s="671">
        <v>1.59</v>
      </c>
    </row>
    <row r="26" spans="1:8">
      <c r="A26" s="672"/>
      <c r="B26" s="673" t="s">
        <v>161</v>
      </c>
      <c r="C26" s="669" t="s">
        <v>997</v>
      </c>
      <c r="D26" s="669" t="s">
        <v>998</v>
      </c>
      <c r="E26" s="669" t="s">
        <v>184</v>
      </c>
      <c r="F26" s="669">
        <v>200000</v>
      </c>
      <c r="G26" s="670">
        <v>920.1</v>
      </c>
      <c r="H26" s="671">
        <v>1.59</v>
      </c>
    </row>
    <row r="27" spans="1:8">
      <c r="A27" s="672"/>
      <c r="B27" s="673" t="s">
        <v>161</v>
      </c>
      <c r="C27" s="669" t="s">
        <v>856</v>
      </c>
      <c r="D27" s="669" t="s">
        <v>857</v>
      </c>
      <c r="E27" s="669" t="s">
        <v>172</v>
      </c>
      <c r="F27" s="669">
        <v>600000</v>
      </c>
      <c r="G27" s="670">
        <v>900.3</v>
      </c>
      <c r="H27" s="671">
        <v>1.55</v>
      </c>
    </row>
    <row r="28" spans="1:8">
      <c r="A28" s="672"/>
      <c r="B28" s="673" t="s">
        <v>161</v>
      </c>
      <c r="C28" s="669" t="s">
        <v>192</v>
      </c>
      <c r="D28" s="669" t="s">
        <v>193</v>
      </c>
      <c r="E28" s="669" t="s">
        <v>181</v>
      </c>
      <c r="F28" s="669">
        <v>150000</v>
      </c>
      <c r="G28" s="670">
        <v>862.13</v>
      </c>
      <c r="H28" s="671">
        <v>1.49</v>
      </c>
    </row>
    <row r="29" spans="1:8">
      <c r="A29" s="672"/>
      <c r="B29" s="673" t="s">
        <v>161</v>
      </c>
      <c r="C29" s="669" t="s">
        <v>1016</v>
      </c>
      <c r="D29" s="669" t="s">
        <v>1017</v>
      </c>
      <c r="E29" s="669" t="s">
        <v>808</v>
      </c>
      <c r="F29" s="669">
        <v>349984</v>
      </c>
      <c r="G29" s="670">
        <v>848.19</v>
      </c>
      <c r="H29" s="671">
        <v>1.46</v>
      </c>
    </row>
    <row r="30" spans="1:8">
      <c r="A30" s="672"/>
      <c r="B30" s="673" t="s">
        <v>161</v>
      </c>
      <c r="C30" s="669" t="s">
        <v>796</v>
      </c>
      <c r="D30" s="669" t="s">
        <v>797</v>
      </c>
      <c r="E30" s="669" t="s">
        <v>164</v>
      </c>
      <c r="F30" s="669">
        <v>875000</v>
      </c>
      <c r="G30" s="670">
        <v>837.81</v>
      </c>
      <c r="H30" s="671">
        <v>1.45</v>
      </c>
    </row>
    <row r="31" spans="1:8">
      <c r="A31" s="672"/>
      <c r="B31" s="673" t="s">
        <v>161</v>
      </c>
      <c r="C31" s="669" t="s">
        <v>179</v>
      </c>
      <c r="D31" s="669" t="s">
        <v>180</v>
      </c>
      <c r="E31" s="669" t="s">
        <v>181</v>
      </c>
      <c r="F31" s="669">
        <v>97547</v>
      </c>
      <c r="G31" s="670">
        <v>824.13</v>
      </c>
      <c r="H31" s="671">
        <v>1.42</v>
      </c>
    </row>
    <row r="32" spans="1:8">
      <c r="A32" s="672"/>
      <c r="B32" s="673" t="s">
        <v>161</v>
      </c>
      <c r="C32" s="669" t="s">
        <v>1249</v>
      </c>
      <c r="D32" s="669" t="s">
        <v>1250</v>
      </c>
      <c r="E32" s="669" t="s">
        <v>853</v>
      </c>
      <c r="F32" s="669">
        <v>472558</v>
      </c>
      <c r="G32" s="670">
        <v>805</v>
      </c>
      <c r="H32" s="671">
        <v>1.39</v>
      </c>
    </row>
    <row r="33" spans="1:8">
      <c r="A33" s="672"/>
      <c r="B33" s="673" t="s">
        <v>161</v>
      </c>
      <c r="C33" s="669" t="s">
        <v>501</v>
      </c>
      <c r="D33" s="669" t="s">
        <v>502</v>
      </c>
      <c r="E33" s="669" t="s">
        <v>164</v>
      </c>
      <c r="F33" s="669">
        <v>100000</v>
      </c>
      <c r="G33" s="670">
        <v>720.75</v>
      </c>
      <c r="H33" s="671">
        <v>1.24</v>
      </c>
    </row>
    <row r="34" spans="1:8">
      <c r="A34" s="672"/>
      <c r="B34" s="673" t="s">
        <v>161</v>
      </c>
      <c r="C34" s="669" t="s">
        <v>995</v>
      </c>
      <c r="D34" s="669" t="s">
        <v>996</v>
      </c>
      <c r="E34" s="669" t="s">
        <v>187</v>
      </c>
      <c r="F34" s="669">
        <v>40178</v>
      </c>
      <c r="G34" s="670">
        <v>719.59</v>
      </c>
      <c r="H34" s="671">
        <v>1.24</v>
      </c>
    </row>
    <row r="35" spans="1:8">
      <c r="A35" s="672"/>
      <c r="B35" s="673" t="s">
        <v>161</v>
      </c>
      <c r="C35" s="669" t="s">
        <v>515</v>
      </c>
      <c r="D35" s="669" t="s">
        <v>516</v>
      </c>
      <c r="E35" s="669" t="s">
        <v>169</v>
      </c>
      <c r="F35" s="669">
        <v>132000</v>
      </c>
      <c r="G35" s="670">
        <v>717.02</v>
      </c>
      <c r="H35" s="671">
        <v>1.24</v>
      </c>
    </row>
    <row r="36" spans="1:8">
      <c r="A36" s="672"/>
      <c r="B36" s="673" t="s">
        <v>161</v>
      </c>
      <c r="C36" s="669" t="s">
        <v>1027</v>
      </c>
      <c r="D36" s="669" t="s">
        <v>1028</v>
      </c>
      <c r="E36" s="669" t="s">
        <v>1029</v>
      </c>
      <c r="F36" s="669">
        <v>400000</v>
      </c>
      <c r="G36" s="670">
        <v>692.8</v>
      </c>
      <c r="H36" s="671">
        <v>1.2</v>
      </c>
    </row>
    <row r="37" spans="1:8">
      <c r="A37" s="672"/>
      <c r="B37" s="673" t="s">
        <v>161</v>
      </c>
      <c r="C37" s="669" t="s">
        <v>993</v>
      </c>
      <c r="D37" s="669" t="s">
        <v>994</v>
      </c>
      <c r="E37" s="669" t="s">
        <v>489</v>
      </c>
      <c r="F37" s="669">
        <v>3000</v>
      </c>
      <c r="G37" s="670">
        <v>653.66</v>
      </c>
      <c r="H37" s="671">
        <v>1.1299999999999999</v>
      </c>
    </row>
    <row r="38" spans="1:8">
      <c r="A38" s="672"/>
      <c r="B38" s="673" t="s">
        <v>161</v>
      </c>
      <c r="C38" s="669" t="s">
        <v>1251</v>
      </c>
      <c r="D38" s="669" t="s">
        <v>1252</v>
      </c>
      <c r="E38" s="669" t="s">
        <v>795</v>
      </c>
      <c r="F38" s="669">
        <v>475000</v>
      </c>
      <c r="G38" s="670">
        <v>650.75</v>
      </c>
      <c r="H38" s="671">
        <v>1.1200000000000001</v>
      </c>
    </row>
    <row r="39" spans="1:8">
      <c r="A39" s="672"/>
      <c r="B39" s="673" t="s">
        <v>161</v>
      </c>
      <c r="C39" s="669" t="s">
        <v>793</v>
      </c>
      <c r="D39" s="669" t="s">
        <v>794</v>
      </c>
      <c r="E39" s="669" t="s">
        <v>795</v>
      </c>
      <c r="F39" s="669">
        <v>210000</v>
      </c>
      <c r="G39" s="670">
        <v>627.79999999999995</v>
      </c>
      <c r="H39" s="671">
        <v>1.08</v>
      </c>
    </row>
    <row r="40" spans="1:8">
      <c r="A40" s="672"/>
      <c r="B40" s="673" t="s">
        <v>161</v>
      </c>
      <c r="C40" s="669" t="s">
        <v>1009</v>
      </c>
      <c r="D40" s="669" t="s">
        <v>1010</v>
      </c>
      <c r="E40" s="669" t="s">
        <v>808</v>
      </c>
      <c r="F40" s="669">
        <v>150000</v>
      </c>
      <c r="G40" s="670">
        <v>602.63</v>
      </c>
      <c r="H40" s="671">
        <v>1.04</v>
      </c>
    </row>
    <row r="41" spans="1:8">
      <c r="A41" s="672"/>
      <c r="B41" s="673" t="s">
        <v>161</v>
      </c>
      <c r="C41" s="669" t="s">
        <v>849</v>
      </c>
      <c r="D41" s="669" t="s">
        <v>850</v>
      </c>
      <c r="E41" s="669" t="s">
        <v>169</v>
      </c>
      <c r="F41" s="669">
        <v>40000</v>
      </c>
      <c r="G41" s="670">
        <v>556.28</v>
      </c>
      <c r="H41" s="671">
        <v>0.96</v>
      </c>
    </row>
    <row r="42" spans="1:8">
      <c r="A42" s="672"/>
      <c r="B42" s="673" t="s">
        <v>161</v>
      </c>
      <c r="C42" s="669" t="s">
        <v>199</v>
      </c>
      <c r="D42" s="669" t="s">
        <v>200</v>
      </c>
      <c r="E42" s="669" t="s">
        <v>184</v>
      </c>
      <c r="F42" s="669">
        <v>176000</v>
      </c>
      <c r="G42" s="670">
        <v>545.25</v>
      </c>
      <c r="H42" s="671">
        <v>0.94</v>
      </c>
    </row>
    <row r="43" spans="1:8">
      <c r="A43" s="672"/>
      <c r="B43" s="673" t="s">
        <v>161</v>
      </c>
      <c r="C43" s="669" t="s">
        <v>1005</v>
      </c>
      <c r="D43" s="669" t="s">
        <v>1006</v>
      </c>
      <c r="E43" s="669" t="s">
        <v>866</v>
      </c>
      <c r="F43" s="669">
        <v>90000</v>
      </c>
      <c r="G43" s="670">
        <v>537.12</v>
      </c>
      <c r="H43" s="671">
        <v>0.93</v>
      </c>
    </row>
    <row r="44" spans="1:8">
      <c r="A44" s="672"/>
      <c r="B44" s="673" t="s">
        <v>161</v>
      </c>
      <c r="C44" s="669" t="s">
        <v>629</v>
      </c>
      <c r="D44" s="669" t="s">
        <v>1013</v>
      </c>
      <c r="E44" s="669" t="s">
        <v>187</v>
      </c>
      <c r="F44" s="669">
        <v>205000</v>
      </c>
      <c r="G44" s="670">
        <v>516.6</v>
      </c>
      <c r="H44" s="671">
        <v>0.89</v>
      </c>
    </row>
    <row r="45" spans="1:8">
      <c r="A45" s="672"/>
      <c r="B45" s="673" t="s">
        <v>161</v>
      </c>
      <c r="C45" s="669" t="s">
        <v>493</v>
      </c>
      <c r="D45" s="669" t="s">
        <v>494</v>
      </c>
      <c r="E45" s="669" t="s">
        <v>164</v>
      </c>
      <c r="F45" s="669">
        <v>206000</v>
      </c>
      <c r="G45" s="670">
        <v>459.17</v>
      </c>
      <c r="H45" s="671">
        <v>0.79</v>
      </c>
    </row>
    <row r="46" spans="1:8">
      <c r="A46" s="672"/>
      <c r="B46" s="673" t="s">
        <v>161</v>
      </c>
      <c r="C46" s="669" t="s">
        <v>1253</v>
      </c>
      <c r="D46" s="669" t="s">
        <v>1254</v>
      </c>
      <c r="E46" s="669" t="s">
        <v>489</v>
      </c>
      <c r="F46" s="669">
        <v>3944</v>
      </c>
      <c r="G46" s="670">
        <v>429.59</v>
      </c>
      <c r="H46" s="671">
        <v>0.74</v>
      </c>
    </row>
    <row r="47" spans="1:8">
      <c r="A47" s="672"/>
      <c r="B47" s="673" t="s">
        <v>161</v>
      </c>
      <c r="C47" s="669" t="s">
        <v>586</v>
      </c>
      <c r="D47" s="669" t="s">
        <v>1020</v>
      </c>
      <c r="E47" s="669" t="s">
        <v>497</v>
      </c>
      <c r="F47" s="669">
        <v>490000</v>
      </c>
      <c r="G47" s="670">
        <v>417.24</v>
      </c>
      <c r="H47" s="671">
        <v>0.72</v>
      </c>
    </row>
    <row r="48" spans="1:8">
      <c r="A48" s="672"/>
      <c r="B48" s="673" t="s">
        <v>161</v>
      </c>
      <c r="C48" s="669" t="s">
        <v>1021</v>
      </c>
      <c r="D48" s="669" t="s">
        <v>1022</v>
      </c>
      <c r="E48" s="669" t="s">
        <v>832</v>
      </c>
      <c r="F48" s="669">
        <v>35000</v>
      </c>
      <c r="G48" s="670">
        <v>399.25</v>
      </c>
      <c r="H48" s="671">
        <v>0.69</v>
      </c>
    </row>
    <row r="49" spans="1:8">
      <c r="A49" s="672"/>
      <c r="B49" s="673" t="s">
        <v>161</v>
      </c>
      <c r="C49" s="669" t="s">
        <v>490</v>
      </c>
      <c r="D49" s="669" t="s">
        <v>491</v>
      </c>
      <c r="E49" s="669" t="s">
        <v>492</v>
      </c>
      <c r="F49" s="669">
        <v>225000</v>
      </c>
      <c r="G49" s="670">
        <v>360.9</v>
      </c>
      <c r="H49" s="671">
        <v>0.62</v>
      </c>
    </row>
    <row r="50" spans="1:8">
      <c r="A50" s="672"/>
      <c r="B50" s="673" t="s">
        <v>161</v>
      </c>
      <c r="C50" s="669" t="s">
        <v>521</v>
      </c>
      <c r="D50" s="669" t="s">
        <v>522</v>
      </c>
      <c r="E50" s="669" t="s">
        <v>523</v>
      </c>
      <c r="F50" s="669">
        <v>165000</v>
      </c>
      <c r="G50" s="670">
        <v>355.25</v>
      </c>
      <c r="H50" s="671">
        <v>0.61</v>
      </c>
    </row>
    <row r="51" spans="1:8">
      <c r="A51" s="672"/>
      <c r="B51" s="673" t="s">
        <v>161</v>
      </c>
      <c r="C51" s="669" t="s">
        <v>1255</v>
      </c>
      <c r="D51" s="669" t="s">
        <v>1256</v>
      </c>
      <c r="E51" s="669" t="s">
        <v>853</v>
      </c>
      <c r="F51" s="669">
        <v>80000</v>
      </c>
      <c r="G51" s="670">
        <v>299.60000000000002</v>
      </c>
      <c r="H51" s="671">
        <v>0.52</v>
      </c>
    </row>
    <row r="52" spans="1:8">
      <c r="A52" s="672"/>
      <c r="B52" s="673" t="s">
        <v>161</v>
      </c>
      <c r="C52" s="669" t="s">
        <v>991</v>
      </c>
      <c r="D52" s="669" t="s">
        <v>992</v>
      </c>
      <c r="E52" s="669" t="s">
        <v>523</v>
      </c>
      <c r="F52" s="669">
        <v>13000</v>
      </c>
      <c r="G52" s="670">
        <v>284.3</v>
      </c>
      <c r="H52" s="671">
        <v>0.49</v>
      </c>
    </row>
    <row r="53" spans="1:8">
      <c r="A53" s="672"/>
      <c r="B53" s="673" t="s">
        <v>161</v>
      </c>
      <c r="C53" s="669" t="s">
        <v>1257</v>
      </c>
      <c r="D53" s="669" t="s">
        <v>1258</v>
      </c>
      <c r="E53" s="669" t="s">
        <v>497</v>
      </c>
      <c r="F53" s="669">
        <v>324229</v>
      </c>
      <c r="G53" s="670">
        <v>219.02</v>
      </c>
      <c r="H53" s="671">
        <v>0.38</v>
      </c>
    </row>
    <row r="54" spans="1:8">
      <c r="A54" s="672"/>
      <c r="B54" s="673" t="s">
        <v>161</v>
      </c>
      <c r="C54" s="669" t="s">
        <v>983</v>
      </c>
      <c r="D54" s="669" t="s">
        <v>984</v>
      </c>
      <c r="E54" s="669" t="s">
        <v>832</v>
      </c>
      <c r="F54" s="669">
        <v>92984</v>
      </c>
      <c r="G54" s="670">
        <v>214.89</v>
      </c>
      <c r="H54" s="671">
        <v>0.37</v>
      </c>
    </row>
    <row r="55" spans="1:8">
      <c r="A55" s="672"/>
      <c r="B55" s="673" t="s">
        <v>161</v>
      </c>
      <c r="C55" s="669" t="s">
        <v>480</v>
      </c>
      <c r="D55" s="669"/>
      <c r="E55" s="669" t="s">
        <v>497</v>
      </c>
      <c r="F55" s="669">
        <v>68600</v>
      </c>
      <c r="G55" s="670">
        <v>17.25</v>
      </c>
      <c r="H55" s="671">
        <v>0.03</v>
      </c>
    </row>
    <row r="56" spans="1:8" ht="13.5" thickBot="1">
      <c r="A56" s="672"/>
      <c r="B56" s="669"/>
      <c r="C56" s="669"/>
      <c r="D56" s="669"/>
      <c r="E56" s="664" t="s">
        <v>536</v>
      </c>
      <c r="F56" s="669"/>
      <c r="G56" s="674">
        <v>55900.12</v>
      </c>
      <c r="H56" s="675">
        <v>96.449999999999903</v>
      </c>
    </row>
    <row r="57" spans="1:8" ht="13.5" thickTop="1">
      <c r="A57" s="672"/>
      <c r="B57" s="1368" t="s">
        <v>551</v>
      </c>
      <c r="C57" s="1367"/>
      <c r="D57" s="669"/>
      <c r="E57" s="669"/>
      <c r="F57" s="669"/>
      <c r="G57" s="670"/>
      <c r="H57" s="671"/>
    </row>
    <row r="58" spans="1:8">
      <c r="A58" s="672"/>
      <c r="B58" s="673" t="s">
        <v>161</v>
      </c>
      <c r="C58" s="669" t="s">
        <v>1259</v>
      </c>
      <c r="D58" s="669" t="s">
        <v>1260</v>
      </c>
      <c r="E58" s="669" t="s">
        <v>169</v>
      </c>
      <c r="F58" s="669">
        <v>200000</v>
      </c>
      <c r="G58" s="676" t="s">
        <v>1261</v>
      </c>
      <c r="H58" s="677" t="s">
        <v>1261</v>
      </c>
    </row>
    <row r="59" spans="1:8">
      <c r="A59" s="672"/>
      <c r="B59" s="673" t="s">
        <v>161</v>
      </c>
      <c r="C59" s="669" t="s">
        <v>1262</v>
      </c>
      <c r="D59" s="669" t="s">
        <v>1263</v>
      </c>
      <c r="E59" s="669" t="s">
        <v>169</v>
      </c>
      <c r="F59" s="669">
        <v>200000</v>
      </c>
      <c r="G59" s="676" t="s">
        <v>1261</v>
      </c>
      <c r="H59" s="677" t="s">
        <v>1261</v>
      </c>
    </row>
    <row r="60" spans="1:8">
      <c r="A60" s="672"/>
      <c r="B60" s="673"/>
      <c r="C60" s="669"/>
      <c r="D60" s="669"/>
      <c r="E60" s="669"/>
      <c r="F60" s="669"/>
      <c r="G60" s="676"/>
      <c r="H60" s="677"/>
    </row>
    <row r="61" spans="1:8">
      <c r="A61" s="672"/>
      <c r="B61" s="1366" t="s">
        <v>1032</v>
      </c>
      <c r="C61" s="1367"/>
      <c r="D61" s="669"/>
      <c r="E61" s="669"/>
      <c r="F61" s="669"/>
      <c r="G61" s="670"/>
      <c r="H61" s="671"/>
    </row>
    <row r="62" spans="1:8">
      <c r="A62" s="672"/>
      <c r="B62" s="1368" t="s">
        <v>160</v>
      </c>
      <c r="C62" s="1367"/>
      <c r="D62" s="669"/>
      <c r="E62" s="669"/>
      <c r="F62" s="669"/>
      <c r="G62" s="670"/>
      <c r="H62" s="671"/>
    </row>
    <row r="63" spans="1:8">
      <c r="A63" s="672"/>
      <c r="B63" s="673" t="s">
        <v>161</v>
      </c>
      <c r="C63" s="669" t="s">
        <v>989</v>
      </c>
      <c r="D63" s="669" t="s">
        <v>1033</v>
      </c>
      <c r="E63" s="669" t="s">
        <v>808</v>
      </c>
      <c r="F63" s="669">
        <v>12230925</v>
      </c>
      <c r="G63" s="670">
        <v>85.62</v>
      </c>
      <c r="H63" s="671">
        <v>0.15</v>
      </c>
    </row>
    <row r="64" spans="1:8" ht="13.5" thickBot="1">
      <c r="A64" s="672"/>
      <c r="B64" s="669"/>
      <c r="C64" s="669"/>
      <c r="D64" s="669"/>
      <c r="E64" s="664" t="s">
        <v>536</v>
      </c>
      <c r="F64" s="669"/>
      <c r="G64" s="678">
        <v>85.62</v>
      </c>
      <c r="H64" s="679">
        <v>0.15</v>
      </c>
    </row>
    <row r="65" spans="1:8" ht="13.5" thickTop="1">
      <c r="A65" s="672"/>
      <c r="B65" s="669"/>
      <c r="C65" s="669"/>
      <c r="D65" s="669"/>
      <c r="E65" s="669"/>
      <c r="F65" s="669"/>
      <c r="G65" s="670"/>
      <c r="H65" s="671"/>
    </row>
    <row r="66" spans="1:8">
      <c r="A66" s="672"/>
      <c r="B66" s="1353" t="s">
        <v>559</v>
      </c>
      <c r="C66" s="1354"/>
      <c r="D66" s="669"/>
      <c r="E66" s="669"/>
      <c r="F66" s="669"/>
      <c r="G66" s="670"/>
      <c r="H66" s="671"/>
    </row>
    <row r="67" spans="1:8">
      <c r="A67" s="672"/>
      <c r="B67" s="1366" t="s">
        <v>560</v>
      </c>
      <c r="C67" s="1367"/>
      <c r="D67" s="669"/>
      <c r="E67" s="664" t="s">
        <v>561</v>
      </c>
      <c r="F67" s="669"/>
      <c r="G67" s="670"/>
      <c r="H67" s="671"/>
    </row>
    <row r="68" spans="1:8">
      <c r="A68" s="672"/>
      <c r="B68" s="669"/>
      <c r="C68" s="669" t="s">
        <v>562</v>
      </c>
      <c r="D68" s="669"/>
      <c r="E68" s="669" t="s">
        <v>810</v>
      </c>
      <c r="F68" s="669"/>
      <c r="G68" s="670">
        <v>650</v>
      </c>
      <c r="H68" s="671">
        <v>1.1200000000000001</v>
      </c>
    </row>
    <row r="69" spans="1:8" ht="13.5" thickBot="1">
      <c r="A69" s="672"/>
      <c r="B69" s="669"/>
      <c r="C69" s="669"/>
      <c r="D69" s="669"/>
      <c r="E69" s="664" t="s">
        <v>536</v>
      </c>
      <c r="F69" s="669"/>
      <c r="G69" s="674">
        <v>650</v>
      </c>
      <c r="H69" s="675">
        <v>1.1200000000000001</v>
      </c>
    </row>
    <row r="70" spans="1:8" ht="13.5" thickTop="1">
      <c r="A70" s="672"/>
      <c r="B70" s="669"/>
      <c r="C70" s="669"/>
      <c r="D70" s="669"/>
      <c r="E70" s="664"/>
      <c r="F70" s="669"/>
      <c r="G70" s="680"/>
      <c r="H70" s="681"/>
    </row>
    <row r="71" spans="1:8">
      <c r="A71" s="672"/>
      <c r="B71" s="673" t="s">
        <v>161</v>
      </c>
      <c r="C71" s="669" t="s">
        <v>721</v>
      </c>
      <c r="D71" s="669"/>
      <c r="E71" s="669" t="s">
        <v>161</v>
      </c>
      <c r="F71" s="669"/>
      <c r="G71" s="670">
        <v>299.92</v>
      </c>
      <c r="H71" s="671">
        <v>0.52</v>
      </c>
    </row>
    <row r="72" spans="1:8">
      <c r="A72" s="672"/>
      <c r="B72" s="669"/>
      <c r="C72" s="669"/>
      <c r="D72" s="669"/>
      <c r="E72" s="669"/>
      <c r="F72" s="669"/>
      <c r="G72" s="670"/>
      <c r="H72" s="671"/>
    </row>
    <row r="73" spans="1:8">
      <c r="A73" s="682" t="s">
        <v>565</v>
      </c>
      <c r="B73" s="669"/>
      <c r="C73" s="669"/>
      <c r="D73" s="669"/>
      <c r="E73" s="669"/>
      <c r="F73" s="669"/>
      <c r="G73" s="680">
        <v>1010.52</v>
      </c>
      <c r="H73" s="681">
        <v>1.76</v>
      </c>
    </row>
    <row r="74" spans="1:8">
      <c r="A74" s="672"/>
      <c r="B74" s="669"/>
      <c r="C74" s="669"/>
      <c r="D74" s="669"/>
      <c r="E74" s="669"/>
      <c r="F74" s="669"/>
      <c r="G74" s="670"/>
      <c r="H74" s="671"/>
    </row>
    <row r="75" spans="1:8" ht="13.5" thickBot="1">
      <c r="A75" s="672"/>
      <c r="B75" s="669"/>
      <c r="C75" s="669"/>
      <c r="D75" s="669"/>
      <c r="E75" s="664" t="s">
        <v>566</v>
      </c>
      <c r="F75" s="669"/>
      <c r="G75" s="674">
        <v>57946.18</v>
      </c>
      <c r="H75" s="675">
        <v>100</v>
      </c>
    </row>
    <row r="76" spans="1:8" ht="13.5" thickTop="1">
      <c r="A76" s="672"/>
      <c r="B76" s="669"/>
      <c r="C76" s="669"/>
      <c r="D76" s="669"/>
      <c r="E76" s="669"/>
      <c r="F76" s="669"/>
      <c r="G76" s="670"/>
      <c r="H76" s="671"/>
    </row>
    <row r="77" spans="1:8">
      <c r="A77" s="683" t="s">
        <v>567</v>
      </c>
      <c r="B77" s="669"/>
      <c r="C77" s="669"/>
      <c r="D77" s="669"/>
      <c r="E77" s="669"/>
      <c r="F77" s="669"/>
      <c r="G77" s="670"/>
      <c r="H77" s="671"/>
    </row>
    <row r="78" spans="1:8">
      <c r="A78" s="672">
        <v>1</v>
      </c>
      <c r="B78" s="669" t="s">
        <v>568</v>
      </c>
      <c r="C78" s="669"/>
      <c r="D78" s="669"/>
      <c r="E78" s="669"/>
      <c r="F78" s="669"/>
      <c r="G78" s="670"/>
      <c r="H78" s="671"/>
    </row>
    <row r="79" spans="1:8">
      <c r="A79" s="672"/>
      <c r="B79" s="669"/>
      <c r="C79" s="669"/>
      <c r="D79" s="669"/>
      <c r="E79" s="669"/>
      <c r="F79" s="669"/>
      <c r="G79" s="670"/>
      <c r="H79" s="671"/>
    </row>
    <row r="80" spans="1:8">
      <c r="A80" s="672">
        <v>2</v>
      </c>
      <c r="B80" s="669" t="s">
        <v>477</v>
      </c>
      <c r="C80" s="669"/>
      <c r="D80" s="669"/>
      <c r="E80" s="669"/>
      <c r="F80" s="669"/>
      <c r="G80" s="670"/>
      <c r="H80" s="671"/>
    </row>
    <row r="81" spans="1:8">
      <c r="A81" s="672"/>
      <c r="B81" s="669"/>
      <c r="C81" s="669"/>
      <c r="D81" s="669"/>
      <c r="E81" s="669"/>
      <c r="F81" s="669"/>
      <c r="G81" s="670"/>
      <c r="H81" s="671"/>
    </row>
    <row r="82" spans="1:8">
      <c r="A82" s="672">
        <v>3</v>
      </c>
      <c r="B82" s="669" t="s">
        <v>1264</v>
      </c>
      <c r="C82" s="669"/>
      <c r="D82" s="669"/>
      <c r="E82" s="669"/>
      <c r="F82" s="669"/>
      <c r="G82" s="670"/>
      <c r="H82" s="671"/>
    </row>
    <row r="83" spans="1:8">
      <c r="A83" s="672"/>
      <c r="B83" s="669"/>
      <c r="C83" s="669"/>
      <c r="D83" s="669"/>
      <c r="E83" s="669"/>
      <c r="F83" s="669"/>
      <c r="G83" s="670"/>
      <c r="H83" s="671"/>
    </row>
    <row r="84" spans="1:8">
      <c r="A84" s="226">
        <v>4</v>
      </c>
      <c r="B84" s="223" t="s">
        <v>481</v>
      </c>
      <c r="C84" s="223"/>
      <c r="D84" s="669"/>
      <c r="E84" s="669"/>
      <c r="F84" s="669"/>
      <c r="G84" s="670"/>
      <c r="H84" s="671"/>
    </row>
    <row r="85" spans="1:8">
      <c r="A85" s="226"/>
      <c r="B85" s="223"/>
      <c r="C85" s="223"/>
      <c r="D85" s="669"/>
      <c r="E85" s="669"/>
      <c r="F85" s="669"/>
      <c r="G85" s="670"/>
      <c r="H85" s="671"/>
    </row>
    <row r="86" spans="1:8">
      <c r="A86" s="672">
        <v>5</v>
      </c>
      <c r="B86" s="26" t="s">
        <v>479</v>
      </c>
      <c r="C86" s="26"/>
      <c r="D86" s="26"/>
      <c r="E86" s="26"/>
      <c r="F86" s="669"/>
      <c r="G86" s="670"/>
      <c r="H86" s="671"/>
    </row>
    <row r="87" spans="1:8">
      <c r="A87" s="672"/>
      <c r="B87" s="26" t="s">
        <v>573</v>
      </c>
      <c r="C87" s="26"/>
      <c r="D87" s="26">
        <v>756</v>
      </c>
      <c r="E87" s="26"/>
      <c r="F87" s="669"/>
      <c r="G87" s="670"/>
      <c r="H87" s="671"/>
    </row>
    <row r="88" spans="1:8">
      <c r="A88" s="672"/>
      <c r="B88" s="26" t="s">
        <v>574</v>
      </c>
      <c r="C88" s="26"/>
      <c r="D88" s="26">
        <v>756</v>
      </c>
      <c r="E88" s="26"/>
      <c r="F88" s="669"/>
      <c r="G88" s="670"/>
      <c r="H88" s="671"/>
    </row>
    <row r="89" spans="1:8">
      <c r="A89" s="672"/>
      <c r="B89" s="26" t="s">
        <v>575</v>
      </c>
      <c r="C89" s="26"/>
      <c r="D89" s="26">
        <v>3011.3</v>
      </c>
      <c r="E89" s="26" t="s">
        <v>576</v>
      </c>
      <c r="F89" s="669"/>
      <c r="G89" s="670"/>
      <c r="H89" s="671"/>
    </row>
    <row r="90" spans="1:8">
      <c r="A90" s="672"/>
      <c r="B90" s="26" t="s">
        <v>577</v>
      </c>
      <c r="C90" s="26"/>
      <c r="D90" s="26">
        <v>2964.76</v>
      </c>
      <c r="E90" s="26" t="s">
        <v>576</v>
      </c>
      <c r="F90" s="669"/>
      <c r="G90" s="670"/>
      <c r="H90" s="671"/>
    </row>
    <row r="91" spans="1:8">
      <c r="A91" s="672"/>
      <c r="B91" s="26" t="s">
        <v>578</v>
      </c>
      <c r="C91" s="26"/>
      <c r="D91" s="684">
        <v>-46.53</v>
      </c>
      <c r="E91" s="26" t="s">
        <v>576</v>
      </c>
      <c r="F91" s="669"/>
      <c r="G91" s="670"/>
      <c r="H91" s="671"/>
    </row>
    <row r="92" spans="1:8">
      <c r="A92" s="672"/>
      <c r="B92" s="1258"/>
      <c r="C92" s="1258"/>
      <c r="D92" s="1258"/>
      <c r="E92" s="1258"/>
      <c r="F92" s="669"/>
      <c r="G92" s="670"/>
      <c r="H92" s="671"/>
    </row>
    <row r="93" spans="1:8">
      <c r="A93" s="672">
        <v>6</v>
      </c>
      <c r="B93" s="26" t="s">
        <v>478</v>
      </c>
      <c r="C93" s="26"/>
      <c r="D93" s="26"/>
      <c r="E93" s="1258"/>
      <c r="F93" s="669"/>
      <c r="G93" s="670"/>
      <c r="H93" s="671"/>
    </row>
    <row r="94" spans="1:8">
      <c r="A94" s="672"/>
      <c r="B94" s="26" t="s">
        <v>573</v>
      </c>
      <c r="C94" s="26"/>
      <c r="D94" s="26">
        <v>400</v>
      </c>
      <c r="E94" s="1258"/>
      <c r="F94" s="669"/>
      <c r="G94" s="670"/>
      <c r="H94" s="671"/>
    </row>
    <row r="95" spans="1:8">
      <c r="A95" s="672"/>
      <c r="B95" s="26" t="s">
        <v>574</v>
      </c>
      <c r="C95" s="26"/>
      <c r="D95" s="26">
        <v>400</v>
      </c>
      <c r="E95" s="1258"/>
      <c r="F95" s="669"/>
      <c r="G95" s="670"/>
      <c r="H95" s="671"/>
    </row>
    <row r="96" spans="1:8">
      <c r="A96" s="672"/>
      <c r="B96" s="26" t="s">
        <v>575</v>
      </c>
      <c r="C96" s="26"/>
      <c r="D96" s="26">
        <v>1465.93</v>
      </c>
      <c r="E96" s="26" t="s">
        <v>576</v>
      </c>
      <c r="F96" s="669"/>
      <c r="G96" s="670"/>
      <c r="H96" s="671"/>
    </row>
    <row r="97" spans="1:8">
      <c r="A97" s="672"/>
      <c r="B97" s="26" t="s">
        <v>577</v>
      </c>
      <c r="C97" s="26"/>
      <c r="D97" s="26">
        <v>1526.28</v>
      </c>
      <c r="E97" s="26" t="s">
        <v>576</v>
      </c>
      <c r="F97" s="669"/>
      <c r="G97" s="670"/>
      <c r="H97" s="671"/>
    </row>
    <row r="98" spans="1:8">
      <c r="A98" s="672"/>
      <c r="B98" s="26" t="s">
        <v>578</v>
      </c>
      <c r="C98" s="26"/>
      <c r="D98" s="26">
        <v>60.35</v>
      </c>
      <c r="E98" s="26" t="s">
        <v>576</v>
      </c>
      <c r="F98" s="669"/>
      <c r="G98" s="670"/>
      <c r="H98" s="671"/>
    </row>
    <row r="99" spans="1:8">
      <c r="A99" s="685"/>
      <c r="B99" s="686"/>
      <c r="C99" s="686"/>
      <c r="D99" s="686"/>
      <c r="E99" s="686"/>
      <c r="F99" s="686"/>
      <c r="G99" s="687"/>
      <c r="H99" s="688"/>
    </row>
  </sheetData>
  <mergeCells count="8">
    <mergeCell ref="B61:C61"/>
    <mergeCell ref="B62:C62"/>
    <mergeCell ref="B66:C66"/>
    <mergeCell ref="B67:C67"/>
    <mergeCell ref="A2:C2"/>
    <mergeCell ref="A3:C3"/>
    <mergeCell ref="B4:C4"/>
    <mergeCell ref="B57:C57"/>
  </mergeCells>
  <phoneticPr fontId="4" type="noConversion"/>
  <pageMargins left="0.75" right="0.75" top="1" bottom="1" header="0.5" footer="0.5"/>
  <pageSetup paperSize="9" scale="53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0"/>
  <sheetViews>
    <sheetView zoomScaleNormal="100" workbookViewId="0">
      <selection activeCell="A26" sqref="A26:D26"/>
    </sheetView>
  </sheetViews>
  <sheetFormatPr defaultRowHeight="9"/>
  <cols>
    <col min="1" max="1" width="2.7109375" style="1097" customWidth="1"/>
    <col min="2" max="2" width="4.7109375" style="1097" customWidth="1"/>
    <col min="3" max="3" width="40.7109375" style="1097" customWidth="1"/>
    <col min="4" max="4" width="10.28515625" style="1097" bestFit="1" customWidth="1"/>
    <col min="5" max="5" width="9.140625" style="1097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>
      <c r="A1" s="1209"/>
      <c r="B1" s="1210"/>
      <c r="C1" s="1211" t="s">
        <v>1626</v>
      </c>
      <c r="D1" s="1210"/>
      <c r="E1" s="1210"/>
      <c r="F1" s="1210"/>
      <c r="G1" s="1212"/>
      <c r="H1" s="1213"/>
    </row>
    <row r="2" spans="1:8" ht="37.5">
      <c r="A2" s="1266" t="s">
        <v>153</v>
      </c>
      <c r="B2" s="1267"/>
      <c r="C2" s="1267"/>
      <c r="D2" s="1098" t="s">
        <v>154</v>
      </c>
      <c r="E2" s="1099" t="s">
        <v>580</v>
      </c>
      <c r="F2" s="1099" t="s">
        <v>156</v>
      </c>
      <c r="G2" s="1100" t="s">
        <v>157</v>
      </c>
      <c r="H2" s="1214" t="s">
        <v>158</v>
      </c>
    </row>
    <row r="3" spans="1:8" ht="15">
      <c r="A3" s="1268" t="s">
        <v>537</v>
      </c>
      <c r="B3" s="1265"/>
      <c r="C3" s="1265"/>
      <c r="D3" s="1102"/>
      <c r="E3" s="1102"/>
      <c r="F3" s="1102"/>
      <c r="G3" s="1103"/>
      <c r="H3" s="1215"/>
    </row>
    <row r="4" spans="1:8" ht="15">
      <c r="A4" s="1216"/>
      <c r="B4" s="1264" t="s">
        <v>538</v>
      </c>
      <c r="C4" s="1265"/>
      <c r="D4" s="1102"/>
      <c r="E4" s="1102"/>
      <c r="F4" s="1102"/>
      <c r="G4" s="1103"/>
      <c r="H4" s="1215"/>
    </row>
    <row r="5" spans="1:8" ht="15">
      <c r="A5" s="1216"/>
      <c r="B5" s="1269" t="s">
        <v>160</v>
      </c>
      <c r="C5" s="1265"/>
      <c r="D5" s="1102"/>
      <c r="E5" s="1102"/>
      <c r="F5" s="1102"/>
      <c r="G5" s="1103"/>
      <c r="H5" s="1215"/>
    </row>
    <row r="6" spans="1:8">
      <c r="A6" s="1216"/>
      <c r="B6" s="1108">
        <v>9.5899999999999999E-2</v>
      </c>
      <c r="C6" s="1102" t="s">
        <v>1627</v>
      </c>
      <c r="D6" s="1102" t="s">
        <v>1628</v>
      </c>
      <c r="E6" s="1102" t="s">
        <v>602</v>
      </c>
      <c r="F6" s="1102">
        <v>16</v>
      </c>
      <c r="G6" s="1103">
        <v>399.31</v>
      </c>
      <c r="H6" s="1215">
        <v>9.2200000000000006</v>
      </c>
    </row>
    <row r="7" spans="1:8" ht="9.75" thickBot="1">
      <c r="A7" s="1216"/>
      <c r="B7" s="1102"/>
      <c r="C7" s="1102"/>
      <c r="D7" s="1102"/>
      <c r="E7" s="1109" t="s">
        <v>536</v>
      </c>
      <c r="F7" s="1102"/>
      <c r="G7" s="1110">
        <v>399.31</v>
      </c>
      <c r="H7" s="1217">
        <v>9.2200000000000006</v>
      </c>
    </row>
    <row r="8" spans="1:8" ht="9.75" thickTop="1">
      <c r="A8" s="1216"/>
      <c r="B8" s="1102"/>
      <c r="C8" s="1102"/>
      <c r="D8" s="1102"/>
      <c r="E8" s="1102"/>
      <c r="F8" s="1102"/>
      <c r="G8" s="1103"/>
      <c r="H8" s="1215"/>
    </row>
    <row r="9" spans="1:8" ht="15">
      <c r="A9" s="1268" t="s">
        <v>682</v>
      </c>
      <c r="B9" s="1265"/>
      <c r="C9" s="1265"/>
      <c r="D9" s="1102"/>
      <c r="E9" s="1102"/>
      <c r="F9" s="1102"/>
      <c r="G9" s="1103"/>
      <c r="H9" s="1215"/>
    </row>
    <row r="10" spans="1:8" ht="15">
      <c r="A10" s="1216"/>
      <c r="B10" s="1264" t="s">
        <v>683</v>
      </c>
      <c r="C10" s="1265"/>
      <c r="D10" s="1102"/>
      <c r="E10" s="1102"/>
      <c r="F10" s="1102"/>
      <c r="G10" s="1103"/>
      <c r="H10" s="1215"/>
    </row>
    <row r="11" spans="1:8">
      <c r="A11" s="1216"/>
      <c r="B11" s="1106" t="s">
        <v>684</v>
      </c>
      <c r="C11" s="1102" t="s">
        <v>702</v>
      </c>
      <c r="D11" s="1102" t="s">
        <v>1616</v>
      </c>
      <c r="E11" s="1102" t="s">
        <v>687</v>
      </c>
      <c r="F11" s="1102">
        <v>1400</v>
      </c>
      <c r="G11" s="1103">
        <v>1292.08</v>
      </c>
      <c r="H11" s="1215">
        <v>29.82</v>
      </c>
    </row>
    <row r="12" spans="1:8">
      <c r="A12" s="1216"/>
      <c r="B12" s="1106" t="s">
        <v>684</v>
      </c>
      <c r="C12" s="1102" t="s">
        <v>779</v>
      </c>
      <c r="D12" s="1102" t="s">
        <v>1595</v>
      </c>
      <c r="E12" s="1102" t="s">
        <v>687</v>
      </c>
      <c r="F12" s="1102">
        <v>1400</v>
      </c>
      <c r="G12" s="1103">
        <v>1289.1199999999999</v>
      </c>
      <c r="H12" s="1215">
        <v>29.759999999999998</v>
      </c>
    </row>
    <row r="13" spans="1:8">
      <c r="A13" s="1216"/>
      <c r="B13" s="1106" t="s">
        <v>684</v>
      </c>
      <c r="C13" s="1102" t="s">
        <v>767</v>
      </c>
      <c r="D13" s="1102" t="s">
        <v>1629</v>
      </c>
      <c r="E13" s="1102" t="s">
        <v>687</v>
      </c>
      <c r="F13" s="1102">
        <v>1000</v>
      </c>
      <c r="G13" s="1103">
        <v>920.59</v>
      </c>
      <c r="H13" s="1215">
        <v>21.25</v>
      </c>
    </row>
    <row r="14" spans="1:8" ht="9.75" thickBot="1">
      <c r="A14" s="1216"/>
      <c r="B14" s="1102"/>
      <c r="C14" s="1102"/>
      <c r="D14" s="1102"/>
      <c r="E14" s="1109" t="s">
        <v>536</v>
      </c>
      <c r="F14" s="1102"/>
      <c r="G14" s="1110">
        <v>3501.79</v>
      </c>
      <c r="H14" s="1217">
        <v>80.83</v>
      </c>
    </row>
    <row r="15" spans="1:8" ht="9.75" thickTop="1">
      <c r="A15" s="1216"/>
      <c r="B15" s="1102"/>
      <c r="C15" s="1102"/>
      <c r="D15" s="1102"/>
      <c r="E15" s="1102"/>
      <c r="F15" s="1102"/>
      <c r="G15" s="1103"/>
      <c r="H15" s="1215"/>
    </row>
    <row r="16" spans="1:8">
      <c r="A16" s="1216"/>
      <c r="B16" s="1106" t="s">
        <v>161</v>
      </c>
      <c r="C16" s="1102" t="s">
        <v>721</v>
      </c>
      <c r="D16" s="1102"/>
      <c r="E16" s="1102" t="s">
        <v>161</v>
      </c>
      <c r="F16" s="1102"/>
      <c r="G16" s="1103">
        <v>399.87</v>
      </c>
      <c r="H16" s="1215">
        <v>9.2299999999999986</v>
      </c>
    </row>
    <row r="17" spans="1:8" ht="9.75" thickBot="1">
      <c r="A17" s="1216"/>
      <c r="B17" s="1102"/>
      <c r="C17" s="1102"/>
      <c r="D17" s="1102"/>
      <c r="E17" s="1109" t="s">
        <v>536</v>
      </c>
      <c r="F17" s="1102"/>
      <c r="G17" s="1110">
        <v>399.87</v>
      </c>
      <c r="H17" s="1217">
        <v>9.23</v>
      </c>
    </row>
    <row r="18" spans="1:8" ht="9.75" thickTop="1">
      <c r="A18" s="1216"/>
      <c r="B18" s="1102"/>
      <c r="C18" s="1102"/>
      <c r="D18" s="1102"/>
      <c r="E18" s="1102"/>
      <c r="F18" s="1102"/>
      <c r="G18" s="1103"/>
      <c r="H18" s="1215"/>
    </row>
    <row r="19" spans="1:8">
      <c r="A19" s="1218" t="s">
        <v>565</v>
      </c>
      <c r="B19" s="1102"/>
      <c r="C19" s="1102"/>
      <c r="D19" s="1102"/>
      <c r="E19" s="1102"/>
      <c r="F19" s="1102"/>
      <c r="G19" s="1113">
        <v>31.28</v>
      </c>
      <c r="H19" s="1219">
        <v>0.72</v>
      </c>
    </row>
    <row r="20" spans="1:8">
      <c r="A20" s="1216"/>
      <c r="B20" s="1102"/>
      <c r="C20" s="1102"/>
      <c r="D20" s="1102"/>
      <c r="E20" s="1102"/>
      <c r="F20" s="1102"/>
      <c r="G20" s="1103"/>
      <c r="H20" s="1215"/>
    </row>
    <row r="21" spans="1:8" ht="9.75" thickBot="1">
      <c r="A21" s="1216"/>
      <c r="B21" s="1102"/>
      <c r="C21" s="1102"/>
      <c r="D21" s="1102"/>
      <c r="E21" s="1109" t="s">
        <v>566</v>
      </c>
      <c r="F21" s="1102"/>
      <c r="G21" s="1110">
        <v>4332.25</v>
      </c>
      <c r="H21" s="1217">
        <v>100</v>
      </c>
    </row>
    <row r="22" spans="1:8" ht="9.75" thickTop="1">
      <c r="A22" s="1216"/>
      <c r="B22" s="1102"/>
      <c r="C22" s="1102"/>
      <c r="D22" s="1102"/>
      <c r="E22" s="1102"/>
      <c r="F22" s="1102"/>
      <c r="G22" s="1103"/>
      <c r="H22" s="1215"/>
    </row>
    <row r="23" spans="1:8">
      <c r="A23" s="1220" t="s">
        <v>567</v>
      </c>
      <c r="B23" s="1102"/>
      <c r="C23" s="1102"/>
      <c r="D23" s="1102"/>
      <c r="E23" s="1102"/>
      <c r="F23" s="1102"/>
      <c r="G23" s="1103"/>
      <c r="H23" s="1215"/>
    </row>
    <row r="24" spans="1:8">
      <c r="A24" s="1216">
        <v>1</v>
      </c>
      <c r="B24" s="1102" t="s">
        <v>1630</v>
      </c>
      <c r="C24" s="1102"/>
      <c r="D24" s="1102"/>
      <c r="E24" s="1102"/>
      <c r="F24" s="1102"/>
      <c r="G24" s="1103"/>
      <c r="H24" s="1215"/>
    </row>
    <row r="25" spans="1:8">
      <c r="A25" s="1216"/>
      <c r="B25" s="1102"/>
      <c r="C25" s="1102"/>
      <c r="D25" s="1102"/>
      <c r="E25" s="1102"/>
      <c r="F25" s="1102"/>
      <c r="G25" s="1103"/>
      <c r="H25" s="1215"/>
    </row>
    <row r="26" spans="1:8">
      <c r="A26" s="1105">
        <v>2</v>
      </c>
      <c r="B26" s="1102" t="s">
        <v>477</v>
      </c>
      <c r="C26" s="1102"/>
      <c r="D26" s="1102"/>
      <c r="E26" s="1102"/>
      <c r="F26" s="1102"/>
      <c r="G26" s="1103"/>
      <c r="H26" s="1215"/>
    </row>
    <row r="27" spans="1:8">
      <c r="A27" s="1216"/>
      <c r="B27" s="1102"/>
      <c r="C27" s="1102"/>
      <c r="D27" s="1102"/>
      <c r="E27" s="1102"/>
      <c r="F27" s="1102"/>
      <c r="G27" s="1103"/>
      <c r="H27" s="1215"/>
    </row>
    <row r="28" spans="1:8">
      <c r="A28" s="1216">
        <v>3</v>
      </c>
      <c r="B28" s="1102" t="s">
        <v>570</v>
      </c>
      <c r="C28" s="1102"/>
      <c r="D28" s="1102"/>
      <c r="E28" s="1102"/>
      <c r="F28" s="1102"/>
      <c r="G28" s="1103"/>
      <c r="H28" s="1215"/>
    </row>
    <row r="29" spans="1:8">
      <c r="A29" s="1216"/>
      <c r="B29" s="1102" t="s">
        <v>722</v>
      </c>
      <c r="C29" s="1102"/>
      <c r="D29" s="1102"/>
      <c r="E29" s="1102"/>
      <c r="F29" s="1102"/>
      <c r="G29" s="1103"/>
      <c r="H29" s="1215"/>
    </row>
    <row r="30" spans="1:8">
      <c r="A30" s="1221"/>
      <c r="B30" s="1222" t="s">
        <v>572</v>
      </c>
      <c r="C30" s="1222"/>
      <c r="D30" s="1222"/>
      <c r="E30" s="1222"/>
      <c r="F30" s="1222"/>
      <c r="G30" s="1223"/>
      <c r="H30" s="1224"/>
    </row>
  </sheetData>
  <mergeCells count="6">
    <mergeCell ref="B10:C10"/>
    <mergeCell ref="A2:C2"/>
    <mergeCell ref="A3:C3"/>
    <mergeCell ref="B4:C4"/>
    <mergeCell ref="B5:C5"/>
    <mergeCell ref="A9:C9"/>
  </mergeCells>
  <phoneticPr fontId="0" type="noConversion"/>
  <pageMargins left="0.7" right="0.7" top="0.75" bottom="0.75" header="0.3" footer="0.3"/>
  <pageSetup paperSize="9" scale="93" orientation="portrait" verticalDpi="0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>
  <dimension ref="A1:I82"/>
  <sheetViews>
    <sheetView topLeftCell="A62" zoomScaleNormal="100" workbookViewId="0">
      <selection activeCell="A75" sqref="A75"/>
    </sheetView>
  </sheetViews>
  <sheetFormatPr defaultRowHeight="12.75"/>
  <cols>
    <col min="1" max="1" width="2.7109375" style="632" customWidth="1"/>
    <col min="2" max="2" width="7.28515625" style="632" customWidth="1"/>
    <col min="3" max="3" width="45.28515625" style="632" customWidth="1"/>
    <col min="4" max="4" width="21.140625" style="632" customWidth="1"/>
    <col min="5" max="5" width="23.7109375" style="632" customWidth="1"/>
    <col min="6" max="6" width="8.7109375" style="632" customWidth="1"/>
    <col min="7" max="7" width="13.5703125" style="655" customWidth="1"/>
    <col min="8" max="8" width="11" style="656" customWidth="1"/>
    <col min="9" max="9" width="9.140625" style="646"/>
    <col min="10" max="16384" width="9.140625" style="632"/>
  </cols>
  <sheetData>
    <row r="1" spans="1:9">
      <c r="A1" s="627"/>
      <c r="B1" s="628"/>
      <c r="C1" s="629" t="s">
        <v>1242</v>
      </c>
      <c r="D1" s="628"/>
      <c r="E1" s="628"/>
      <c r="F1" s="628"/>
      <c r="G1" s="630"/>
      <c r="H1" s="631"/>
      <c r="I1" s="632"/>
    </row>
    <row r="2" spans="1:9" ht="32.25" customHeight="1">
      <c r="A2" s="1372" t="s">
        <v>153</v>
      </c>
      <c r="B2" s="1373"/>
      <c r="C2" s="1373"/>
      <c r="D2" s="633" t="s">
        <v>154</v>
      </c>
      <c r="E2" s="634" t="s">
        <v>155</v>
      </c>
      <c r="F2" s="634" t="s">
        <v>156</v>
      </c>
      <c r="G2" s="635" t="s">
        <v>157</v>
      </c>
      <c r="H2" s="636" t="s">
        <v>158</v>
      </c>
      <c r="I2" s="632"/>
    </row>
    <row r="3" spans="1:9">
      <c r="A3" s="1374" t="s">
        <v>159</v>
      </c>
      <c r="B3" s="1375"/>
      <c r="C3" s="1375"/>
      <c r="D3" s="637"/>
      <c r="E3" s="637"/>
      <c r="F3" s="637"/>
      <c r="G3" s="638"/>
      <c r="H3" s="639"/>
      <c r="I3" s="632"/>
    </row>
    <row r="4" spans="1:9">
      <c r="A4" s="640"/>
      <c r="B4" s="1376" t="s">
        <v>160</v>
      </c>
      <c r="C4" s="1375"/>
      <c r="D4" s="637"/>
      <c r="E4" s="637"/>
      <c r="F4" s="637"/>
      <c r="G4" s="638"/>
      <c r="H4" s="639"/>
      <c r="I4" s="632"/>
    </row>
    <row r="5" spans="1:9">
      <c r="A5" s="640"/>
      <c r="B5" s="641" t="s">
        <v>161</v>
      </c>
      <c r="C5" s="637" t="s">
        <v>167</v>
      </c>
      <c r="D5" s="637" t="s">
        <v>168</v>
      </c>
      <c r="E5" s="637" t="s">
        <v>169</v>
      </c>
      <c r="F5" s="637">
        <v>4975</v>
      </c>
      <c r="G5" s="638">
        <v>163.32</v>
      </c>
      <c r="H5" s="639">
        <v>1.32</v>
      </c>
      <c r="I5" s="632"/>
    </row>
    <row r="6" spans="1:9">
      <c r="A6" s="640"/>
      <c r="B6" s="641" t="s">
        <v>161</v>
      </c>
      <c r="C6" s="637" t="s">
        <v>165</v>
      </c>
      <c r="D6" s="637" t="s">
        <v>166</v>
      </c>
      <c r="E6" s="637" t="s">
        <v>164</v>
      </c>
      <c r="F6" s="637">
        <v>10750</v>
      </c>
      <c r="G6" s="638">
        <v>133.84</v>
      </c>
      <c r="H6" s="639">
        <v>1.0900000000000001</v>
      </c>
      <c r="I6" s="632"/>
    </row>
    <row r="7" spans="1:9">
      <c r="A7" s="640"/>
      <c r="B7" s="641" t="s">
        <v>161</v>
      </c>
      <c r="C7" s="637" t="s">
        <v>190</v>
      </c>
      <c r="D7" s="637" t="s">
        <v>191</v>
      </c>
      <c r="E7" s="637" t="s">
        <v>169</v>
      </c>
      <c r="F7" s="637">
        <v>5850</v>
      </c>
      <c r="G7" s="638">
        <v>124.79</v>
      </c>
      <c r="H7" s="639">
        <v>1.01</v>
      </c>
      <c r="I7" s="632"/>
    </row>
    <row r="8" spans="1:9">
      <c r="A8" s="640"/>
      <c r="B8" s="641" t="s">
        <v>161</v>
      </c>
      <c r="C8" s="637" t="s">
        <v>162</v>
      </c>
      <c r="D8" s="637" t="s">
        <v>163</v>
      </c>
      <c r="E8" s="637" t="s">
        <v>164</v>
      </c>
      <c r="F8" s="637">
        <v>16613</v>
      </c>
      <c r="G8" s="638">
        <v>124.4</v>
      </c>
      <c r="H8" s="639">
        <v>1.01</v>
      </c>
      <c r="I8" s="632"/>
    </row>
    <row r="9" spans="1:9">
      <c r="A9" s="640"/>
      <c r="B9" s="641" t="s">
        <v>161</v>
      </c>
      <c r="C9" s="637" t="s">
        <v>170</v>
      </c>
      <c r="D9" s="637" t="s">
        <v>171</v>
      </c>
      <c r="E9" s="637" t="s">
        <v>172</v>
      </c>
      <c r="F9" s="637">
        <v>33250</v>
      </c>
      <c r="G9" s="638">
        <v>117.32</v>
      </c>
      <c r="H9" s="639">
        <v>0.95</v>
      </c>
      <c r="I9" s="632"/>
    </row>
    <row r="10" spans="1:9">
      <c r="A10" s="640"/>
      <c r="B10" s="641" t="s">
        <v>161</v>
      </c>
      <c r="C10" s="637" t="s">
        <v>182</v>
      </c>
      <c r="D10" s="637" t="s">
        <v>183</v>
      </c>
      <c r="E10" s="637" t="s">
        <v>184</v>
      </c>
      <c r="F10" s="637">
        <v>11340</v>
      </c>
      <c r="G10" s="638">
        <v>105.55</v>
      </c>
      <c r="H10" s="639">
        <v>0.86</v>
      </c>
      <c r="I10" s="632"/>
    </row>
    <row r="11" spans="1:9">
      <c r="A11" s="640"/>
      <c r="B11" s="641" t="s">
        <v>161</v>
      </c>
      <c r="C11" s="637" t="s">
        <v>931</v>
      </c>
      <c r="D11" s="637" t="s">
        <v>197</v>
      </c>
      <c r="E11" s="637" t="s">
        <v>198</v>
      </c>
      <c r="F11" s="637">
        <v>4300</v>
      </c>
      <c r="G11" s="638">
        <v>84.79</v>
      </c>
      <c r="H11" s="639">
        <v>0.69</v>
      </c>
      <c r="I11" s="632"/>
    </row>
    <row r="12" spans="1:9">
      <c r="A12" s="640"/>
      <c r="B12" s="641" t="s">
        <v>161</v>
      </c>
      <c r="C12" s="637" t="s">
        <v>188</v>
      </c>
      <c r="D12" s="637" t="s">
        <v>189</v>
      </c>
      <c r="E12" s="637" t="s">
        <v>164</v>
      </c>
      <c r="F12" s="637">
        <v>3780</v>
      </c>
      <c r="G12" s="638">
        <v>72.489999999999995</v>
      </c>
      <c r="H12" s="639">
        <v>0.59</v>
      </c>
      <c r="I12" s="632"/>
    </row>
    <row r="13" spans="1:9">
      <c r="A13" s="640"/>
      <c r="B13" s="641" t="s">
        <v>161</v>
      </c>
      <c r="C13" s="637" t="s">
        <v>1002</v>
      </c>
      <c r="D13" s="637" t="s">
        <v>1003</v>
      </c>
      <c r="E13" s="637" t="s">
        <v>1004</v>
      </c>
      <c r="F13" s="637">
        <v>3523</v>
      </c>
      <c r="G13" s="638">
        <v>70.28</v>
      </c>
      <c r="H13" s="639">
        <v>0.56999999999999995</v>
      </c>
      <c r="I13" s="632"/>
    </row>
    <row r="14" spans="1:9">
      <c r="A14" s="640"/>
      <c r="B14" s="641" t="s">
        <v>161</v>
      </c>
      <c r="C14" s="637" t="s">
        <v>515</v>
      </c>
      <c r="D14" s="637" t="s">
        <v>516</v>
      </c>
      <c r="E14" s="637" t="s">
        <v>169</v>
      </c>
      <c r="F14" s="637">
        <v>12736</v>
      </c>
      <c r="G14" s="638">
        <v>69.180000000000007</v>
      </c>
      <c r="H14" s="639">
        <v>0.56000000000000005</v>
      </c>
      <c r="I14" s="632"/>
    </row>
    <row r="15" spans="1:9">
      <c r="A15" s="640"/>
      <c r="B15" s="641" t="s">
        <v>161</v>
      </c>
      <c r="C15" s="637" t="s">
        <v>176</v>
      </c>
      <c r="D15" s="637" t="s">
        <v>177</v>
      </c>
      <c r="E15" s="637" t="s">
        <v>178</v>
      </c>
      <c r="F15" s="637">
        <v>5000</v>
      </c>
      <c r="G15" s="638">
        <v>63.6</v>
      </c>
      <c r="H15" s="639">
        <v>0.52</v>
      </c>
      <c r="I15" s="632"/>
    </row>
    <row r="16" spans="1:9">
      <c r="A16" s="640"/>
      <c r="B16" s="641" t="s">
        <v>161</v>
      </c>
      <c r="C16" s="637" t="s">
        <v>507</v>
      </c>
      <c r="D16" s="637" t="s">
        <v>508</v>
      </c>
      <c r="E16" s="637" t="s">
        <v>164</v>
      </c>
      <c r="F16" s="637">
        <v>12554</v>
      </c>
      <c r="G16" s="638">
        <v>63</v>
      </c>
      <c r="H16" s="639">
        <v>0.51</v>
      </c>
      <c r="I16" s="632"/>
    </row>
    <row r="17" spans="1:9">
      <c r="A17" s="640"/>
      <c r="B17" s="641" t="s">
        <v>161</v>
      </c>
      <c r="C17" s="637" t="s">
        <v>849</v>
      </c>
      <c r="D17" s="637" t="s">
        <v>850</v>
      </c>
      <c r="E17" s="637" t="s">
        <v>169</v>
      </c>
      <c r="F17" s="637">
        <v>4500</v>
      </c>
      <c r="G17" s="638">
        <v>62.58</v>
      </c>
      <c r="H17" s="639">
        <v>0.51</v>
      </c>
      <c r="I17" s="632"/>
    </row>
    <row r="18" spans="1:9">
      <c r="A18" s="640"/>
      <c r="B18" s="641" t="s">
        <v>161</v>
      </c>
      <c r="C18" s="637" t="s">
        <v>987</v>
      </c>
      <c r="D18" s="637" t="s">
        <v>988</v>
      </c>
      <c r="E18" s="637" t="s">
        <v>523</v>
      </c>
      <c r="F18" s="637">
        <v>1066</v>
      </c>
      <c r="G18" s="638">
        <v>60.45</v>
      </c>
      <c r="H18" s="639">
        <v>0.49</v>
      </c>
      <c r="I18" s="632"/>
    </row>
    <row r="19" spans="1:9">
      <c r="A19" s="640"/>
      <c r="B19" s="641" t="s">
        <v>161</v>
      </c>
      <c r="C19" s="637" t="s">
        <v>796</v>
      </c>
      <c r="D19" s="637" t="s">
        <v>797</v>
      </c>
      <c r="E19" s="637" t="s">
        <v>164</v>
      </c>
      <c r="F19" s="637">
        <v>62887</v>
      </c>
      <c r="G19" s="638">
        <v>60.21</v>
      </c>
      <c r="H19" s="639">
        <v>0.49</v>
      </c>
      <c r="I19" s="632"/>
    </row>
    <row r="20" spans="1:9">
      <c r="A20" s="640"/>
      <c r="B20" s="641" t="s">
        <v>161</v>
      </c>
      <c r="C20" s="637" t="s">
        <v>833</v>
      </c>
      <c r="D20" s="637" t="s">
        <v>898</v>
      </c>
      <c r="E20" s="637" t="s">
        <v>198</v>
      </c>
      <c r="F20" s="637">
        <v>14500</v>
      </c>
      <c r="G20" s="638">
        <v>57.8</v>
      </c>
      <c r="H20" s="639">
        <v>0.47</v>
      </c>
      <c r="I20" s="632"/>
    </row>
    <row r="21" spans="1:9">
      <c r="A21" s="640"/>
      <c r="B21" s="641" t="s">
        <v>161</v>
      </c>
      <c r="C21" s="637" t="s">
        <v>503</v>
      </c>
      <c r="D21" s="637" t="s">
        <v>504</v>
      </c>
      <c r="E21" s="637" t="s">
        <v>181</v>
      </c>
      <c r="F21" s="637">
        <v>2160</v>
      </c>
      <c r="G21" s="638">
        <v>55.38</v>
      </c>
      <c r="H21" s="639">
        <v>0.45</v>
      </c>
      <c r="I21" s="632"/>
    </row>
    <row r="22" spans="1:9">
      <c r="A22" s="640"/>
      <c r="B22" s="641" t="s">
        <v>161</v>
      </c>
      <c r="C22" s="637" t="s">
        <v>511</v>
      </c>
      <c r="D22" s="637" t="s">
        <v>512</v>
      </c>
      <c r="E22" s="637" t="s">
        <v>164</v>
      </c>
      <c r="F22" s="637">
        <v>3720</v>
      </c>
      <c r="G22" s="638">
        <v>54.33</v>
      </c>
      <c r="H22" s="639">
        <v>0.44</v>
      </c>
      <c r="I22" s="632"/>
    </row>
    <row r="23" spans="1:9">
      <c r="A23" s="640"/>
      <c r="B23" s="641" t="s">
        <v>161</v>
      </c>
      <c r="C23" s="637" t="s">
        <v>526</v>
      </c>
      <c r="D23" s="637" t="s">
        <v>527</v>
      </c>
      <c r="E23" s="637" t="s">
        <v>198</v>
      </c>
      <c r="F23" s="637">
        <v>5500</v>
      </c>
      <c r="G23" s="638">
        <v>53.94</v>
      </c>
      <c r="H23" s="639">
        <v>0.44</v>
      </c>
      <c r="I23" s="632"/>
    </row>
    <row r="24" spans="1:9">
      <c r="A24" s="640"/>
      <c r="B24" s="641" t="s">
        <v>161</v>
      </c>
      <c r="C24" s="637" t="s">
        <v>1037</v>
      </c>
      <c r="D24" s="637" t="s">
        <v>1000</v>
      </c>
      <c r="E24" s="637" t="s">
        <v>1001</v>
      </c>
      <c r="F24" s="637">
        <v>4595</v>
      </c>
      <c r="G24" s="638">
        <v>53.07</v>
      </c>
      <c r="H24" s="639">
        <v>0.43</v>
      </c>
      <c r="I24" s="632"/>
    </row>
    <row r="25" spans="1:9">
      <c r="A25" s="640"/>
      <c r="B25" s="641" t="s">
        <v>161</v>
      </c>
      <c r="C25" s="637" t="s">
        <v>1195</v>
      </c>
      <c r="D25" s="637" t="s">
        <v>1196</v>
      </c>
      <c r="E25" s="637" t="s">
        <v>523</v>
      </c>
      <c r="F25" s="637">
        <v>3600</v>
      </c>
      <c r="G25" s="638">
        <v>50.38</v>
      </c>
      <c r="H25" s="639">
        <v>0.41</v>
      </c>
      <c r="I25" s="632"/>
    </row>
    <row r="26" spans="1:9">
      <c r="A26" s="640"/>
      <c r="B26" s="641" t="s">
        <v>161</v>
      </c>
      <c r="C26" s="637" t="s">
        <v>517</v>
      </c>
      <c r="D26" s="637" t="s">
        <v>518</v>
      </c>
      <c r="E26" s="637" t="s">
        <v>181</v>
      </c>
      <c r="F26" s="637">
        <v>5200</v>
      </c>
      <c r="G26" s="638">
        <v>48.52</v>
      </c>
      <c r="H26" s="639">
        <v>0.39</v>
      </c>
      <c r="I26" s="632"/>
    </row>
    <row r="27" spans="1:9">
      <c r="A27" s="640"/>
      <c r="B27" s="641" t="s">
        <v>161</v>
      </c>
      <c r="C27" s="637" t="s">
        <v>199</v>
      </c>
      <c r="D27" s="637" t="s">
        <v>200</v>
      </c>
      <c r="E27" s="637" t="s">
        <v>184</v>
      </c>
      <c r="F27" s="637">
        <v>15400</v>
      </c>
      <c r="G27" s="638">
        <v>47.71</v>
      </c>
      <c r="H27" s="639">
        <v>0.39</v>
      </c>
      <c r="I27" s="632"/>
    </row>
    <row r="28" spans="1:9">
      <c r="A28" s="640"/>
      <c r="B28" s="641" t="s">
        <v>161</v>
      </c>
      <c r="C28" s="637" t="s">
        <v>192</v>
      </c>
      <c r="D28" s="637" t="s">
        <v>193</v>
      </c>
      <c r="E28" s="637" t="s">
        <v>181</v>
      </c>
      <c r="F28" s="637">
        <v>8100</v>
      </c>
      <c r="G28" s="638">
        <v>46.55</v>
      </c>
      <c r="H28" s="639">
        <v>0.38</v>
      </c>
      <c r="I28" s="632"/>
    </row>
    <row r="29" spans="1:9">
      <c r="A29" s="640"/>
      <c r="B29" s="641" t="s">
        <v>161</v>
      </c>
      <c r="C29" s="637" t="s">
        <v>1036</v>
      </c>
      <c r="D29" s="637" t="s">
        <v>1026</v>
      </c>
      <c r="E29" s="637" t="s">
        <v>838</v>
      </c>
      <c r="F29" s="637">
        <v>5023</v>
      </c>
      <c r="G29" s="638">
        <v>44.34</v>
      </c>
      <c r="H29" s="639">
        <v>0.36</v>
      </c>
      <c r="I29" s="632"/>
    </row>
    <row r="30" spans="1:9">
      <c r="A30" s="640"/>
      <c r="B30" s="641" t="s">
        <v>161</v>
      </c>
      <c r="C30" s="637" t="s">
        <v>509</v>
      </c>
      <c r="D30" s="637" t="s">
        <v>510</v>
      </c>
      <c r="E30" s="637" t="s">
        <v>164</v>
      </c>
      <c r="F30" s="637">
        <v>10700</v>
      </c>
      <c r="G30" s="638">
        <v>44.29</v>
      </c>
      <c r="H30" s="639">
        <v>0.36</v>
      </c>
      <c r="I30" s="632"/>
    </row>
    <row r="31" spans="1:9">
      <c r="A31" s="640"/>
      <c r="B31" s="641" t="s">
        <v>161</v>
      </c>
      <c r="C31" s="637" t="s">
        <v>695</v>
      </c>
      <c r="D31" s="637" t="s">
        <v>835</v>
      </c>
      <c r="E31" s="637" t="s">
        <v>203</v>
      </c>
      <c r="F31" s="637">
        <v>21670</v>
      </c>
      <c r="G31" s="638">
        <v>40.86</v>
      </c>
      <c r="H31" s="639">
        <v>0.33</v>
      </c>
      <c r="I31" s="632"/>
    </row>
    <row r="32" spans="1:9">
      <c r="A32" s="640"/>
      <c r="B32" s="641" t="s">
        <v>161</v>
      </c>
      <c r="C32" s="637" t="s">
        <v>991</v>
      </c>
      <c r="D32" s="637" t="s">
        <v>992</v>
      </c>
      <c r="E32" s="637" t="s">
        <v>523</v>
      </c>
      <c r="F32" s="637">
        <v>1763</v>
      </c>
      <c r="G32" s="638">
        <v>38.56</v>
      </c>
      <c r="H32" s="639">
        <v>0.31</v>
      </c>
      <c r="I32" s="632"/>
    </row>
    <row r="33" spans="1:9">
      <c r="A33" s="640"/>
      <c r="B33" s="641" t="s">
        <v>161</v>
      </c>
      <c r="C33" s="637" t="s">
        <v>1027</v>
      </c>
      <c r="D33" s="637" t="s">
        <v>1028</v>
      </c>
      <c r="E33" s="637" t="s">
        <v>1029</v>
      </c>
      <c r="F33" s="637">
        <v>22000</v>
      </c>
      <c r="G33" s="638">
        <v>38.1</v>
      </c>
      <c r="H33" s="639">
        <v>0.31</v>
      </c>
      <c r="I33" s="632"/>
    </row>
    <row r="34" spans="1:9">
      <c r="A34" s="640"/>
      <c r="B34" s="641" t="s">
        <v>161</v>
      </c>
      <c r="C34" s="637" t="s">
        <v>626</v>
      </c>
      <c r="D34" s="637" t="s">
        <v>1038</v>
      </c>
      <c r="E34" s="637" t="s">
        <v>187</v>
      </c>
      <c r="F34" s="637">
        <v>3343</v>
      </c>
      <c r="G34" s="638">
        <v>36.79</v>
      </c>
      <c r="H34" s="639">
        <v>0.3</v>
      </c>
      <c r="I34" s="632"/>
    </row>
    <row r="35" spans="1:9">
      <c r="A35" s="640"/>
      <c r="B35" s="641" t="s">
        <v>161</v>
      </c>
      <c r="C35" s="637" t="s">
        <v>983</v>
      </c>
      <c r="D35" s="637" t="s">
        <v>984</v>
      </c>
      <c r="E35" s="637" t="s">
        <v>832</v>
      </c>
      <c r="F35" s="637">
        <v>15860</v>
      </c>
      <c r="G35" s="638">
        <v>36.65</v>
      </c>
      <c r="H35" s="639">
        <v>0.3</v>
      </c>
      <c r="I35" s="632"/>
    </row>
    <row r="36" spans="1:9">
      <c r="A36" s="640"/>
      <c r="B36" s="641" t="s">
        <v>161</v>
      </c>
      <c r="C36" s="637" t="s">
        <v>636</v>
      </c>
      <c r="D36" s="637" t="s">
        <v>870</v>
      </c>
      <c r="E36" s="637" t="s">
        <v>484</v>
      </c>
      <c r="F36" s="637">
        <v>9000</v>
      </c>
      <c r="G36" s="638">
        <v>35.46</v>
      </c>
      <c r="H36" s="639">
        <v>0.28999999999999998</v>
      </c>
      <c r="I36" s="632"/>
    </row>
    <row r="37" spans="1:9">
      <c r="A37" s="640"/>
      <c r="B37" s="641" t="s">
        <v>161</v>
      </c>
      <c r="C37" s="637" t="s">
        <v>210</v>
      </c>
      <c r="D37" s="637" t="s">
        <v>211</v>
      </c>
      <c r="E37" s="637" t="s">
        <v>212</v>
      </c>
      <c r="F37" s="637">
        <v>10580</v>
      </c>
      <c r="G37" s="638">
        <v>33.72</v>
      </c>
      <c r="H37" s="639">
        <v>0.27</v>
      </c>
      <c r="I37" s="632"/>
    </row>
    <row r="38" spans="1:9">
      <c r="A38" s="640"/>
      <c r="B38" s="641" t="s">
        <v>161</v>
      </c>
      <c r="C38" s="637" t="s">
        <v>528</v>
      </c>
      <c r="D38" s="637" t="s">
        <v>529</v>
      </c>
      <c r="E38" s="637" t="s">
        <v>523</v>
      </c>
      <c r="F38" s="637">
        <v>16600</v>
      </c>
      <c r="G38" s="638">
        <v>33.57</v>
      </c>
      <c r="H38" s="639">
        <v>0.27</v>
      </c>
      <c r="I38" s="632"/>
    </row>
    <row r="39" spans="1:9">
      <c r="A39" s="640"/>
      <c r="B39" s="641" t="s">
        <v>161</v>
      </c>
      <c r="C39" s="637" t="s">
        <v>501</v>
      </c>
      <c r="D39" s="637" t="s">
        <v>502</v>
      </c>
      <c r="E39" s="637" t="s">
        <v>164</v>
      </c>
      <c r="F39" s="637">
        <v>4200</v>
      </c>
      <c r="G39" s="638">
        <v>30.27</v>
      </c>
      <c r="H39" s="639">
        <v>0.25</v>
      </c>
      <c r="I39" s="632"/>
    </row>
    <row r="40" spans="1:9">
      <c r="A40" s="640"/>
      <c r="B40" s="641" t="s">
        <v>161</v>
      </c>
      <c r="C40" s="637" t="s">
        <v>173</v>
      </c>
      <c r="D40" s="637" t="s">
        <v>174</v>
      </c>
      <c r="E40" s="637" t="s">
        <v>175</v>
      </c>
      <c r="F40" s="637">
        <v>9471</v>
      </c>
      <c r="G40" s="638">
        <v>30.09</v>
      </c>
      <c r="H40" s="639">
        <v>0.24</v>
      </c>
      <c r="I40" s="632"/>
    </row>
    <row r="41" spans="1:9">
      <c r="A41" s="640"/>
      <c r="B41" s="641" t="s">
        <v>161</v>
      </c>
      <c r="C41" s="637" t="s">
        <v>592</v>
      </c>
      <c r="D41" s="637" t="s">
        <v>827</v>
      </c>
      <c r="E41" s="637" t="s">
        <v>187</v>
      </c>
      <c r="F41" s="637">
        <v>11790</v>
      </c>
      <c r="G41" s="638">
        <v>27.84</v>
      </c>
      <c r="H41" s="639">
        <v>0.23</v>
      </c>
      <c r="I41" s="632"/>
    </row>
    <row r="42" spans="1:9">
      <c r="A42" s="640"/>
      <c r="B42" s="641" t="s">
        <v>161</v>
      </c>
      <c r="C42" s="637" t="s">
        <v>892</v>
      </c>
      <c r="D42" s="637" t="s">
        <v>893</v>
      </c>
      <c r="E42" s="637" t="s">
        <v>169</v>
      </c>
      <c r="F42" s="637">
        <v>900</v>
      </c>
      <c r="G42" s="638">
        <v>27.79</v>
      </c>
      <c r="H42" s="639">
        <v>0.23</v>
      </c>
      <c r="I42" s="632"/>
    </row>
    <row r="43" spans="1:9">
      <c r="A43" s="640"/>
      <c r="B43" s="641" t="s">
        <v>161</v>
      </c>
      <c r="C43" s="637" t="s">
        <v>867</v>
      </c>
      <c r="D43" s="637" t="s">
        <v>868</v>
      </c>
      <c r="E43" s="637" t="s">
        <v>181</v>
      </c>
      <c r="F43" s="637">
        <v>1830</v>
      </c>
      <c r="G43" s="638">
        <v>25</v>
      </c>
      <c r="H43" s="639">
        <v>0.2</v>
      </c>
      <c r="I43" s="632"/>
    </row>
    <row r="44" spans="1:9">
      <c r="A44" s="640"/>
      <c r="B44" s="641" t="s">
        <v>161</v>
      </c>
      <c r="C44" s="637" t="s">
        <v>1018</v>
      </c>
      <c r="D44" s="637" t="s">
        <v>1019</v>
      </c>
      <c r="E44" s="637" t="s">
        <v>907</v>
      </c>
      <c r="F44" s="637">
        <v>6750</v>
      </c>
      <c r="G44" s="638">
        <v>22.99</v>
      </c>
      <c r="H44" s="639">
        <v>0.19</v>
      </c>
      <c r="I44" s="632"/>
    </row>
    <row r="45" spans="1:9">
      <c r="A45" s="640"/>
      <c r="B45" s="641" t="s">
        <v>161</v>
      </c>
      <c r="C45" s="637" t="s">
        <v>185</v>
      </c>
      <c r="D45" s="637" t="s">
        <v>186</v>
      </c>
      <c r="E45" s="637" t="s">
        <v>187</v>
      </c>
      <c r="F45" s="637">
        <v>2250</v>
      </c>
      <c r="G45" s="638">
        <v>19.89</v>
      </c>
      <c r="H45" s="639">
        <v>0.16</v>
      </c>
      <c r="I45" s="632"/>
    </row>
    <row r="46" spans="1:9">
      <c r="A46" s="640"/>
      <c r="B46" s="641" t="s">
        <v>161</v>
      </c>
      <c r="C46" s="637" t="s">
        <v>944</v>
      </c>
      <c r="D46" s="637" t="s">
        <v>882</v>
      </c>
      <c r="E46" s="637" t="s">
        <v>172</v>
      </c>
      <c r="F46" s="637">
        <v>1800</v>
      </c>
      <c r="G46" s="638">
        <v>19.149999999999999</v>
      </c>
      <c r="H46" s="639">
        <v>0.16</v>
      </c>
      <c r="I46" s="632"/>
    </row>
    <row r="47" spans="1:9">
      <c r="A47" s="640"/>
      <c r="B47" s="641" t="s">
        <v>161</v>
      </c>
      <c r="C47" s="637" t="s">
        <v>1011</v>
      </c>
      <c r="D47" s="637" t="s">
        <v>1012</v>
      </c>
      <c r="E47" s="637" t="s">
        <v>808</v>
      </c>
      <c r="F47" s="637">
        <v>10520</v>
      </c>
      <c r="G47" s="638">
        <v>14.31</v>
      </c>
      <c r="H47" s="639">
        <v>0.12</v>
      </c>
      <c r="I47" s="632"/>
    </row>
    <row r="48" spans="1:9" ht="13.5" thickBot="1">
      <c r="A48" s="640"/>
      <c r="B48" s="637"/>
      <c r="C48" s="637"/>
      <c r="D48" s="637"/>
      <c r="E48" s="642" t="s">
        <v>536</v>
      </c>
      <c r="F48" s="637"/>
      <c r="G48" s="643">
        <v>2443.15</v>
      </c>
      <c r="H48" s="644">
        <v>19.850000000000001</v>
      </c>
      <c r="I48" s="632"/>
    </row>
    <row r="49" spans="1:9" ht="13.5" thickTop="1">
      <c r="A49" s="640"/>
      <c r="B49" s="637"/>
      <c r="C49" s="637"/>
      <c r="D49" s="637"/>
      <c r="E49" s="637"/>
      <c r="F49" s="637"/>
      <c r="G49" s="638"/>
      <c r="H49" s="639"/>
      <c r="I49" s="632"/>
    </row>
    <row r="50" spans="1:9">
      <c r="A50" s="1374" t="s">
        <v>537</v>
      </c>
      <c r="B50" s="1377"/>
      <c r="C50" s="1377"/>
      <c r="D50" s="637"/>
      <c r="E50" s="637"/>
      <c r="F50" s="637"/>
      <c r="G50" s="638"/>
      <c r="H50" s="639"/>
      <c r="I50" s="632"/>
    </row>
    <row r="51" spans="1:9">
      <c r="A51" s="640"/>
      <c r="B51" s="1378" t="s">
        <v>538</v>
      </c>
      <c r="C51" s="1375"/>
      <c r="D51" s="637"/>
      <c r="E51" s="637"/>
      <c r="F51" s="637"/>
      <c r="G51" s="638"/>
      <c r="H51" s="639"/>
      <c r="I51" s="632"/>
    </row>
    <row r="52" spans="1:9">
      <c r="A52" s="640"/>
      <c r="B52" s="1376" t="s">
        <v>160</v>
      </c>
      <c r="C52" s="1375"/>
      <c r="D52" s="637"/>
      <c r="E52" s="637"/>
      <c r="F52" s="637"/>
      <c r="G52" s="638"/>
      <c r="H52" s="639"/>
      <c r="I52" s="632"/>
    </row>
    <row r="53" spans="1:9">
      <c r="A53" s="640"/>
      <c r="B53" s="645">
        <v>0.107</v>
      </c>
      <c r="C53" s="637" t="s">
        <v>1117</v>
      </c>
      <c r="D53" s="637" t="s">
        <v>1243</v>
      </c>
      <c r="E53" s="637" t="s">
        <v>547</v>
      </c>
      <c r="F53" s="637">
        <v>150</v>
      </c>
      <c r="G53" s="638">
        <v>1523.41</v>
      </c>
      <c r="H53" s="639">
        <v>12.35</v>
      </c>
      <c r="I53" s="632"/>
    </row>
    <row r="54" spans="1:9">
      <c r="A54" s="640"/>
      <c r="B54" s="641" t="s">
        <v>621</v>
      </c>
      <c r="C54" s="637" t="s">
        <v>545</v>
      </c>
      <c r="D54" s="637" t="s">
        <v>1244</v>
      </c>
      <c r="E54" s="637" t="s">
        <v>547</v>
      </c>
      <c r="F54" s="637">
        <v>150</v>
      </c>
      <c r="G54" s="638">
        <v>1415.9</v>
      </c>
      <c r="H54" s="639">
        <v>11.48</v>
      </c>
      <c r="I54" s="632"/>
    </row>
    <row r="55" spans="1:9">
      <c r="A55" s="640"/>
      <c r="B55" s="641" t="s">
        <v>621</v>
      </c>
      <c r="C55" s="637" t="s">
        <v>730</v>
      </c>
      <c r="D55" s="637" t="s">
        <v>1245</v>
      </c>
      <c r="E55" s="637" t="s">
        <v>615</v>
      </c>
      <c r="F55" s="637">
        <v>100</v>
      </c>
      <c r="G55" s="638">
        <v>1272.53</v>
      </c>
      <c r="H55" s="639">
        <v>10.32</v>
      </c>
      <c r="I55" s="632"/>
    </row>
    <row r="56" spans="1:9">
      <c r="A56" s="640"/>
      <c r="B56" s="645">
        <v>0.1004</v>
      </c>
      <c r="C56" s="637" t="s">
        <v>539</v>
      </c>
      <c r="D56" s="637" t="s">
        <v>540</v>
      </c>
      <c r="E56" s="637" t="s">
        <v>541</v>
      </c>
      <c r="F56" s="637">
        <v>100</v>
      </c>
      <c r="G56" s="638">
        <v>1002.64</v>
      </c>
      <c r="H56" s="639">
        <v>8.1300000000000008</v>
      </c>
      <c r="I56" s="632"/>
    </row>
    <row r="57" spans="1:9">
      <c r="A57" s="640"/>
      <c r="B57" s="645">
        <v>0.1152</v>
      </c>
      <c r="C57" s="637" t="s">
        <v>542</v>
      </c>
      <c r="D57" s="637" t="s">
        <v>543</v>
      </c>
      <c r="E57" s="637" t="s">
        <v>544</v>
      </c>
      <c r="F57" s="637">
        <v>50000</v>
      </c>
      <c r="G57" s="638">
        <v>504.07</v>
      </c>
      <c r="H57" s="639">
        <v>4.09</v>
      </c>
      <c r="I57" s="632"/>
    </row>
    <row r="58" spans="1:9">
      <c r="A58" s="640"/>
      <c r="B58" s="645">
        <v>0.1009</v>
      </c>
      <c r="C58" s="637" t="s">
        <v>545</v>
      </c>
      <c r="D58" s="637" t="s">
        <v>546</v>
      </c>
      <c r="E58" s="637" t="s">
        <v>547</v>
      </c>
      <c r="F58" s="637">
        <v>50</v>
      </c>
      <c r="G58" s="638">
        <v>501.08</v>
      </c>
      <c r="H58" s="639">
        <v>4.0599999999999996</v>
      </c>
      <c r="I58" s="632"/>
    </row>
    <row r="59" spans="1:9">
      <c r="A59" s="640"/>
      <c r="B59" s="645">
        <v>0.115</v>
      </c>
      <c r="C59" s="637" t="s">
        <v>548</v>
      </c>
      <c r="D59" s="637" t="s">
        <v>750</v>
      </c>
      <c r="E59" s="637" t="s">
        <v>654</v>
      </c>
      <c r="F59" s="637">
        <v>100</v>
      </c>
      <c r="G59" s="638">
        <v>100.66</v>
      </c>
      <c r="H59" s="639">
        <v>0.82</v>
      </c>
      <c r="I59" s="632"/>
    </row>
    <row r="60" spans="1:9">
      <c r="A60" s="640"/>
      <c r="B60" s="645">
        <v>0.11</v>
      </c>
      <c r="C60" s="637" t="s">
        <v>548</v>
      </c>
      <c r="D60" s="637" t="s">
        <v>653</v>
      </c>
      <c r="E60" s="637" t="s">
        <v>654</v>
      </c>
      <c r="F60" s="637">
        <v>329840</v>
      </c>
      <c r="G60" s="638">
        <v>66.400000000000006</v>
      </c>
      <c r="H60" s="639">
        <v>0.54</v>
      </c>
      <c r="I60" s="632"/>
    </row>
    <row r="61" spans="1:9">
      <c r="A61" s="640"/>
      <c r="B61" s="645">
        <v>0.109</v>
      </c>
      <c r="C61" s="637" t="s">
        <v>1203</v>
      </c>
      <c r="D61" s="637" t="s">
        <v>1246</v>
      </c>
      <c r="E61" s="637" t="s">
        <v>554</v>
      </c>
      <c r="F61" s="637">
        <v>18</v>
      </c>
      <c r="G61" s="638">
        <v>6.06</v>
      </c>
      <c r="H61" s="639">
        <v>0.05</v>
      </c>
      <c r="I61" s="632"/>
    </row>
    <row r="62" spans="1:9" ht="13.5" thickBot="1">
      <c r="A62" s="640"/>
      <c r="B62" s="637"/>
      <c r="C62" s="637"/>
      <c r="D62" s="637"/>
      <c r="E62" s="642" t="s">
        <v>536</v>
      </c>
      <c r="F62" s="637"/>
      <c r="G62" s="643">
        <v>6392.75</v>
      </c>
      <c r="H62" s="644">
        <v>51.84</v>
      </c>
      <c r="I62" s="632"/>
    </row>
    <row r="63" spans="1:9" ht="13.5" thickTop="1">
      <c r="A63" s="640"/>
      <c r="B63" s="1378" t="s">
        <v>555</v>
      </c>
      <c r="C63" s="1375"/>
      <c r="D63" s="637"/>
      <c r="E63" s="637"/>
      <c r="F63" s="637"/>
      <c r="G63" s="638"/>
      <c r="H63" s="639"/>
      <c r="I63" s="632"/>
    </row>
    <row r="64" spans="1:9">
      <c r="A64" s="640"/>
      <c r="B64" s="1376" t="s">
        <v>160</v>
      </c>
      <c r="C64" s="1375"/>
      <c r="D64" s="637"/>
      <c r="E64" s="637"/>
      <c r="F64" s="637"/>
      <c r="G64" s="638"/>
      <c r="H64" s="639"/>
      <c r="I64" s="632"/>
    </row>
    <row r="65" spans="1:9">
      <c r="A65" s="640"/>
      <c r="B65" s="645">
        <v>8.1199999999999994E-2</v>
      </c>
      <c r="C65" s="637" t="s">
        <v>668</v>
      </c>
      <c r="D65" s="637" t="s">
        <v>669</v>
      </c>
      <c r="E65" s="637" t="s">
        <v>558</v>
      </c>
      <c r="F65" s="637">
        <v>115000</v>
      </c>
      <c r="G65" s="638">
        <v>109.74</v>
      </c>
      <c r="H65" s="639">
        <v>0.89</v>
      </c>
      <c r="I65" s="632"/>
    </row>
    <row r="66" spans="1:9" ht="13.5" thickBot="1">
      <c r="A66" s="640"/>
      <c r="B66" s="637"/>
      <c r="C66" s="637"/>
      <c r="D66" s="637"/>
      <c r="E66" s="642" t="s">
        <v>536</v>
      </c>
      <c r="F66" s="637"/>
      <c r="G66" s="643">
        <v>109.74</v>
      </c>
      <c r="H66" s="644">
        <v>0.89</v>
      </c>
      <c r="I66" s="632"/>
    </row>
    <row r="67" spans="1:9" ht="13.5" thickTop="1">
      <c r="A67" s="640"/>
      <c r="B67" s="637"/>
      <c r="C67" s="637"/>
      <c r="D67" s="637"/>
      <c r="E67" s="637"/>
      <c r="F67" s="637"/>
      <c r="G67" s="638"/>
      <c r="H67" s="639"/>
      <c r="I67" s="632"/>
    </row>
    <row r="68" spans="1:9">
      <c r="A68" s="640"/>
      <c r="B68" s="641" t="s">
        <v>161</v>
      </c>
      <c r="C68" s="637" t="s">
        <v>721</v>
      </c>
      <c r="D68" s="637"/>
      <c r="E68" s="637" t="s">
        <v>161</v>
      </c>
      <c r="F68" s="637"/>
      <c r="G68" s="638">
        <v>1599.5</v>
      </c>
      <c r="H68" s="639">
        <v>12.97</v>
      </c>
      <c r="I68" s="632"/>
    </row>
    <row r="69" spans="1:9">
      <c r="A69" s="640"/>
      <c r="B69" s="637"/>
      <c r="C69" s="637"/>
      <c r="D69" s="637"/>
      <c r="E69" s="637"/>
      <c r="F69" s="637"/>
      <c r="G69" s="638"/>
      <c r="H69" s="639"/>
    </row>
    <row r="70" spans="1:9">
      <c r="A70" s="647" t="s">
        <v>565</v>
      </c>
      <c r="B70" s="637"/>
      <c r="C70" s="637"/>
      <c r="D70" s="637"/>
      <c r="E70" s="637"/>
      <c r="F70" s="637"/>
      <c r="G70" s="648">
        <v>1787.89</v>
      </c>
      <c r="H70" s="649">
        <v>14.45</v>
      </c>
      <c r="I70" s="632"/>
    </row>
    <row r="71" spans="1:9">
      <c r="A71" s="640"/>
      <c r="B71" s="637"/>
      <c r="C71" s="637"/>
      <c r="D71" s="637"/>
      <c r="E71" s="637"/>
      <c r="F71" s="637"/>
      <c r="G71" s="638"/>
      <c r="H71" s="639"/>
    </row>
    <row r="72" spans="1:9" ht="13.5" thickBot="1">
      <c r="A72" s="640"/>
      <c r="B72" s="637"/>
      <c r="C72" s="637"/>
      <c r="D72" s="637"/>
      <c r="E72" s="642" t="s">
        <v>566</v>
      </c>
      <c r="F72" s="637"/>
      <c r="G72" s="643">
        <v>12333.03</v>
      </c>
      <c r="H72" s="644">
        <v>100</v>
      </c>
      <c r="I72" s="632"/>
    </row>
    <row r="73" spans="1:9" ht="13.5" thickTop="1">
      <c r="A73" s="640"/>
      <c r="B73" s="637"/>
      <c r="C73" s="637"/>
      <c r="D73" s="637"/>
      <c r="E73" s="637"/>
      <c r="F73" s="637"/>
      <c r="G73" s="638"/>
      <c r="H73" s="639"/>
      <c r="I73" s="632"/>
    </row>
    <row r="74" spans="1:9">
      <c r="A74" s="650" t="s">
        <v>567</v>
      </c>
      <c r="B74" s="637"/>
      <c r="C74" s="637"/>
      <c r="D74" s="637"/>
      <c r="E74" s="637"/>
      <c r="F74" s="637"/>
      <c r="G74" s="638"/>
      <c r="H74" s="639"/>
      <c r="I74" s="632"/>
    </row>
    <row r="75" spans="1:9">
      <c r="A75" s="640">
        <v>1</v>
      </c>
      <c r="B75" s="637" t="s">
        <v>1247</v>
      </c>
      <c r="C75" s="637"/>
      <c r="D75" s="637"/>
      <c r="E75" s="637"/>
      <c r="F75" s="637"/>
      <c r="G75" s="638"/>
      <c r="H75" s="639"/>
      <c r="I75" s="632"/>
    </row>
    <row r="76" spans="1:9">
      <c r="A76" s="640"/>
      <c r="B76" s="637"/>
      <c r="C76" s="637"/>
      <c r="D76" s="637"/>
      <c r="E76" s="637"/>
      <c r="F76" s="637"/>
      <c r="G76" s="638"/>
      <c r="H76" s="639"/>
    </row>
    <row r="77" spans="1:9">
      <c r="A77" s="640">
        <v>2</v>
      </c>
      <c r="B77" s="637" t="s">
        <v>477</v>
      </c>
      <c r="C77" s="637"/>
      <c r="D77" s="637"/>
      <c r="E77" s="637"/>
      <c r="F77" s="637"/>
      <c r="G77" s="638"/>
      <c r="H77" s="639"/>
      <c r="I77" s="632"/>
    </row>
    <row r="78" spans="1:9">
      <c r="A78" s="640"/>
      <c r="B78" s="637"/>
      <c r="C78" s="637"/>
      <c r="D78" s="637"/>
      <c r="E78" s="637"/>
      <c r="F78" s="637"/>
      <c r="G78" s="638"/>
      <c r="H78" s="639"/>
    </row>
    <row r="79" spans="1:9">
      <c r="A79" s="640">
        <v>3</v>
      </c>
      <c r="B79" s="637" t="s">
        <v>570</v>
      </c>
      <c r="C79" s="637"/>
      <c r="D79" s="637"/>
      <c r="E79" s="637"/>
      <c r="F79" s="637"/>
      <c r="G79" s="638"/>
      <c r="H79" s="639"/>
      <c r="I79" s="632"/>
    </row>
    <row r="80" spans="1:9">
      <c r="A80" s="640"/>
      <c r="B80" s="637" t="s">
        <v>722</v>
      </c>
      <c r="C80" s="637"/>
      <c r="D80" s="637"/>
      <c r="E80" s="637"/>
      <c r="F80" s="637"/>
      <c r="G80" s="638"/>
      <c r="H80" s="639"/>
      <c r="I80" s="632"/>
    </row>
    <row r="81" spans="1:9">
      <c r="A81" s="640"/>
      <c r="B81" s="637" t="s">
        <v>572</v>
      </c>
      <c r="C81" s="637"/>
      <c r="D81" s="637"/>
      <c r="E81" s="637"/>
      <c r="F81" s="637"/>
      <c r="G81" s="638"/>
      <c r="H81" s="639"/>
      <c r="I81" s="632"/>
    </row>
    <row r="82" spans="1:9">
      <c r="A82" s="651"/>
      <c r="B82" s="652"/>
      <c r="C82" s="652"/>
      <c r="D82" s="652"/>
      <c r="E82" s="652"/>
      <c r="F82" s="652"/>
      <c r="G82" s="653"/>
      <c r="H82" s="654"/>
    </row>
  </sheetData>
  <mergeCells count="8">
    <mergeCell ref="B63:C63"/>
    <mergeCell ref="B64:C64"/>
    <mergeCell ref="A2:C2"/>
    <mergeCell ref="A3:C3"/>
    <mergeCell ref="B4:C4"/>
    <mergeCell ref="A50:C50"/>
    <mergeCell ref="B51:C51"/>
    <mergeCell ref="B52:C52"/>
  </mergeCells>
  <phoneticPr fontId="4" type="noConversion"/>
  <pageMargins left="0.75" right="0.75" top="1" bottom="1" header="0.5" footer="0.5"/>
  <pageSetup paperSize="9" scale="64" orientation="portrait" verticalDpi="0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>
  <dimension ref="A1:H44"/>
  <sheetViews>
    <sheetView topLeftCell="A7" zoomScaleNormal="100" workbookViewId="0">
      <selection activeCell="B39" sqref="B39"/>
    </sheetView>
  </sheetViews>
  <sheetFormatPr defaultRowHeight="9"/>
  <cols>
    <col min="1" max="1" width="2.7109375" style="602" customWidth="1"/>
    <col min="2" max="2" width="4.7109375" style="602" customWidth="1"/>
    <col min="3" max="3" width="40.7109375" style="602" customWidth="1"/>
    <col min="4" max="4" width="10.5703125" style="602" bestFit="1" customWidth="1"/>
    <col min="5" max="5" width="9.140625" style="602"/>
    <col min="6" max="6" width="8.7109375" style="602" customWidth="1"/>
    <col min="7" max="7" width="9.28515625" style="625" customWidth="1"/>
    <col min="8" max="8" width="7.7109375" style="626" customWidth="1"/>
    <col min="9" max="16384" width="9.140625" style="602"/>
  </cols>
  <sheetData>
    <row r="1" spans="1:8">
      <c r="A1" s="597"/>
      <c r="B1" s="598"/>
      <c r="C1" s="599" t="s">
        <v>1230</v>
      </c>
      <c r="D1" s="598"/>
      <c r="E1" s="598"/>
      <c r="F1" s="598"/>
      <c r="G1" s="600"/>
      <c r="H1" s="601"/>
    </row>
    <row r="2" spans="1:8" ht="36.75">
      <c r="A2" s="1382" t="s">
        <v>153</v>
      </c>
      <c r="B2" s="1383"/>
      <c r="C2" s="1383"/>
      <c r="D2" s="603" t="s">
        <v>154</v>
      </c>
      <c r="E2" s="604" t="s">
        <v>580</v>
      </c>
      <c r="F2" s="604" t="s">
        <v>156</v>
      </c>
      <c r="G2" s="605" t="s">
        <v>157</v>
      </c>
      <c r="H2" s="606" t="s">
        <v>158</v>
      </c>
    </row>
    <row r="3" spans="1:8" ht="12.75">
      <c r="A3" s="1384" t="s">
        <v>682</v>
      </c>
      <c r="B3" s="1380"/>
      <c r="C3" s="1380"/>
      <c r="D3" s="607"/>
      <c r="E3" s="607"/>
      <c r="F3" s="607"/>
      <c r="G3" s="608"/>
      <c r="H3" s="609"/>
    </row>
    <row r="4" spans="1:8" ht="12.75">
      <c r="A4" s="610"/>
      <c r="B4" s="1381" t="s">
        <v>683</v>
      </c>
      <c r="C4" s="1380"/>
      <c r="D4" s="607"/>
      <c r="E4" s="607"/>
      <c r="F4" s="607"/>
      <c r="G4" s="608"/>
      <c r="H4" s="609"/>
    </row>
    <row r="5" spans="1:8">
      <c r="A5" s="610"/>
      <c r="B5" s="611" t="s">
        <v>684</v>
      </c>
      <c r="C5" s="607" t="s">
        <v>165</v>
      </c>
      <c r="D5" s="607" t="s">
        <v>1231</v>
      </c>
      <c r="E5" s="607" t="s">
        <v>698</v>
      </c>
      <c r="F5" s="607">
        <v>10000</v>
      </c>
      <c r="G5" s="608">
        <v>9884.61</v>
      </c>
      <c r="H5" s="609">
        <v>11.37</v>
      </c>
    </row>
    <row r="6" spans="1:8">
      <c r="A6" s="610"/>
      <c r="B6" s="611" t="s">
        <v>684</v>
      </c>
      <c r="C6" s="607" t="s">
        <v>1124</v>
      </c>
      <c r="D6" s="607" t="s">
        <v>1125</v>
      </c>
      <c r="E6" s="607" t="s">
        <v>687</v>
      </c>
      <c r="F6" s="607">
        <v>8000</v>
      </c>
      <c r="G6" s="608">
        <v>7708</v>
      </c>
      <c r="H6" s="609">
        <v>8.86</v>
      </c>
    </row>
    <row r="7" spans="1:8">
      <c r="A7" s="610"/>
      <c r="B7" s="611" t="s">
        <v>684</v>
      </c>
      <c r="C7" s="607" t="s">
        <v>507</v>
      </c>
      <c r="D7" s="607" t="s">
        <v>710</v>
      </c>
      <c r="E7" s="607" t="s">
        <v>687</v>
      </c>
      <c r="F7" s="607">
        <v>6500</v>
      </c>
      <c r="G7" s="608">
        <v>6415.79</v>
      </c>
      <c r="H7" s="609">
        <v>7.38</v>
      </c>
    </row>
    <row r="8" spans="1:8">
      <c r="A8" s="610"/>
      <c r="B8" s="611" t="s">
        <v>684</v>
      </c>
      <c r="C8" s="607" t="s">
        <v>501</v>
      </c>
      <c r="D8" s="607" t="s">
        <v>1232</v>
      </c>
      <c r="E8" s="607" t="s">
        <v>687</v>
      </c>
      <c r="F8" s="607">
        <v>5000</v>
      </c>
      <c r="G8" s="608">
        <v>4963.12</v>
      </c>
      <c r="H8" s="609">
        <v>5.71</v>
      </c>
    </row>
    <row r="9" spans="1:8">
      <c r="A9" s="610"/>
      <c r="B9" s="611" t="s">
        <v>684</v>
      </c>
      <c r="C9" s="607" t="s">
        <v>685</v>
      </c>
      <c r="D9" s="607" t="s">
        <v>1233</v>
      </c>
      <c r="E9" s="607" t="s">
        <v>687</v>
      </c>
      <c r="F9" s="607">
        <v>5000</v>
      </c>
      <c r="G9" s="608">
        <v>4959.04</v>
      </c>
      <c r="H9" s="609">
        <v>5.7</v>
      </c>
    </row>
    <row r="10" spans="1:8">
      <c r="A10" s="610"/>
      <c r="B10" s="611" t="s">
        <v>684</v>
      </c>
      <c r="C10" s="607" t="s">
        <v>767</v>
      </c>
      <c r="D10" s="607" t="s">
        <v>1234</v>
      </c>
      <c r="E10" s="607" t="s">
        <v>687</v>
      </c>
      <c r="F10" s="607">
        <v>5000</v>
      </c>
      <c r="G10" s="608">
        <v>4936.09</v>
      </c>
      <c r="H10" s="609">
        <v>5.68</v>
      </c>
    </row>
    <row r="11" spans="1:8">
      <c r="A11" s="610"/>
      <c r="B11" s="611" t="s">
        <v>684</v>
      </c>
      <c r="C11" s="607" t="s">
        <v>762</v>
      </c>
      <c r="D11" s="607" t="s">
        <v>1235</v>
      </c>
      <c r="E11" s="607" t="s">
        <v>687</v>
      </c>
      <c r="F11" s="607">
        <v>5000</v>
      </c>
      <c r="G11" s="608">
        <v>4923.72</v>
      </c>
      <c r="H11" s="609">
        <v>5.66</v>
      </c>
    </row>
    <row r="12" spans="1:8">
      <c r="A12" s="610"/>
      <c r="B12" s="611" t="s">
        <v>684</v>
      </c>
      <c r="C12" s="607" t="s">
        <v>493</v>
      </c>
      <c r="D12" s="607" t="s">
        <v>704</v>
      </c>
      <c r="E12" s="607" t="s">
        <v>687</v>
      </c>
      <c r="F12" s="607">
        <v>5000</v>
      </c>
      <c r="G12" s="608">
        <v>4911.54</v>
      </c>
      <c r="H12" s="609">
        <v>5.65</v>
      </c>
    </row>
    <row r="13" spans="1:8">
      <c r="A13" s="610"/>
      <c r="B13" s="611" t="s">
        <v>684</v>
      </c>
      <c r="C13" s="607" t="s">
        <v>1126</v>
      </c>
      <c r="D13" s="607" t="s">
        <v>1127</v>
      </c>
      <c r="E13" s="607" t="s">
        <v>1128</v>
      </c>
      <c r="F13" s="607">
        <v>5000</v>
      </c>
      <c r="G13" s="608">
        <v>4803.2299999999996</v>
      </c>
      <c r="H13" s="609">
        <v>5.52</v>
      </c>
    </row>
    <row r="14" spans="1:8">
      <c r="A14" s="610"/>
      <c r="B14" s="611" t="s">
        <v>684</v>
      </c>
      <c r="C14" s="607" t="s">
        <v>688</v>
      </c>
      <c r="D14" s="607" t="s">
        <v>1153</v>
      </c>
      <c r="E14" s="607" t="s">
        <v>687</v>
      </c>
      <c r="F14" s="607">
        <v>4000</v>
      </c>
      <c r="G14" s="608">
        <v>3932.25</v>
      </c>
      <c r="H14" s="609">
        <v>4.5199999999999996</v>
      </c>
    </row>
    <row r="15" spans="1:8">
      <c r="A15" s="610"/>
      <c r="B15" s="611" t="s">
        <v>684</v>
      </c>
      <c r="C15" s="607" t="s">
        <v>690</v>
      </c>
      <c r="D15" s="607" t="s">
        <v>1236</v>
      </c>
      <c r="E15" s="607" t="s">
        <v>698</v>
      </c>
      <c r="F15" s="607">
        <v>3500</v>
      </c>
      <c r="G15" s="608">
        <v>3454.23</v>
      </c>
      <c r="H15" s="609">
        <v>3.97</v>
      </c>
    </row>
    <row r="16" spans="1:8">
      <c r="A16" s="610"/>
      <c r="B16" s="611" t="s">
        <v>684</v>
      </c>
      <c r="C16" s="607" t="s">
        <v>1237</v>
      </c>
      <c r="D16" s="607" t="s">
        <v>1238</v>
      </c>
      <c r="E16" s="607" t="s">
        <v>687</v>
      </c>
      <c r="F16" s="607">
        <v>2500</v>
      </c>
      <c r="G16" s="608">
        <v>2499.1799999999998</v>
      </c>
      <c r="H16" s="609">
        <v>2.87</v>
      </c>
    </row>
    <row r="17" spans="1:8">
      <c r="A17" s="610"/>
      <c r="B17" s="611" t="s">
        <v>684</v>
      </c>
      <c r="C17" s="607" t="s">
        <v>501</v>
      </c>
      <c r="D17" s="607" t="s">
        <v>1239</v>
      </c>
      <c r="E17" s="607" t="s">
        <v>687</v>
      </c>
      <c r="F17" s="607">
        <v>1000</v>
      </c>
      <c r="G17" s="608">
        <v>991.91</v>
      </c>
      <c r="H17" s="609">
        <v>1.1399999999999999</v>
      </c>
    </row>
    <row r="18" spans="1:8" ht="9.75" thickBot="1">
      <c r="A18" s="610"/>
      <c r="B18" s="607"/>
      <c r="C18" s="607"/>
      <c r="D18" s="607"/>
      <c r="E18" s="612" t="s">
        <v>536</v>
      </c>
      <c r="F18" s="607"/>
      <c r="G18" s="613">
        <v>64382.71</v>
      </c>
      <c r="H18" s="614">
        <v>74.03</v>
      </c>
    </row>
    <row r="19" spans="1:8" ht="13.5" thickTop="1">
      <c r="A19" s="610"/>
      <c r="B19" s="1381" t="s">
        <v>718</v>
      </c>
      <c r="C19" s="1380"/>
      <c r="D19" s="607"/>
      <c r="E19" s="607"/>
      <c r="F19" s="607"/>
      <c r="G19" s="608"/>
      <c r="H19" s="609"/>
    </row>
    <row r="20" spans="1:8">
      <c r="A20" s="610"/>
      <c r="B20" s="611" t="s">
        <v>719</v>
      </c>
      <c r="C20" s="607" t="s">
        <v>720</v>
      </c>
      <c r="D20" s="607"/>
      <c r="E20" s="607" t="s">
        <v>161</v>
      </c>
      <c r="F20" s="607">
        <v>10000000</v>
      </c>
      <c r="G20" s="608">
        <v>9864.39</v>
      </c>
      <c r="H20" s="609">
        <v>11.34</v>
      </c>
    </row>
    <row r="21" spans="1:8" ht="9.75" thickBot="1">
      <c r="A21" s="610"/>
      <c r="B21" s="607"/>
      <c r="C21" s="607"/>
      <c r="D21" s="607"/>
      <c r="E21" s="612" t="s">
        <v>536</v>
      </c>
      <c r="F21" s="607"/>
      <c r="G21" s="615">
        <v>9864.39</v>
      </c>
      <c r="H21" s="616">
        <v>11.34</v>
      </c>
    </row>
    <row r="22" spans="1:8" ht="9.75" thickTop="1">
      <c r="A22" s="610"/>
      <c r="B22" s="607"/>
      <c r="C22" s="607"/>
      <c r="D22" s="607"/>
      <c r="E22" s="607"/>
      <c r="F22" s="607"/>
      <c r="G22" s="608"/>
      <c r="H22" s="609"/>
    </row>
    <row r="23" spans="1:8" ht="12.75">
      <c r="A23" s="610"/>
      <c r="B23" s="1379" t="s">
        <v>1101</v>
      </c>
      <c r="C23" s="1380"/>
      <c r="D23" s="607"/>
      <c r="E23" s="607"/>
      <c r="F23" s="607"/>
      <c r="G23" s="608"/>
      <c r="H23" s="609"/>
    </row>
    <row r="24" spans="1:8" ht="12.75">
      <c r="A24" s="610"/>
      <c r="B24" s="1381" t="s">
        <v>560</v>
      </c>
      <c r="C24" s="1380"/>
      <c r="D24" s="607"/>
      <c r="E24" s="612" t="s">
        <v>561</v>
      </c>
      <c r="F24" s="607"/>
      <c r="G24" s="608"/>
      <c r="H24" s="609"/>
    </row>
    <row r="25" spans="1:8">
      <c r="A25" s="610"/>
      <c r="B25" s="607"/>
      <c r="C25" s="607" t="s">
        <v>509</v>
      </c>
      <c r="D25" s="607"/>
      <c r="E25" s="607" t="s">
        <v>1103</v>
      </c>
      <c r="F25" s="607"/>
      <c r="G25" s="608">
        <v>6000</v>
      </c>
      <c r="H25" s="609">
        <v>6.9</v>
      </c>
    </row>
    <row r="26" spans="1:8">
      <c r="A26" s="610"/>
      <c r="B26" s="607"/>
      <c r="C26" s="607" t="s">
        <v>1102</v>
      </c>
      <c r="D26" s="607"/>
      <c r="E26" s="607" t="s">
        <v>1103</v>
      </c>
      <c r="F26" s="607"/>
      <c r="G26" s="608">
        <v>2500</v>
      </c>
      <c r="H26" s="609">
        <v>2.87</v>
      </c>
    </row>
    <row r="27" spans="1:8">
      <c r="A27" s="610"/>
      <c r="B27" s="607"/>
      <c r="C27" s="607" t="s">
        <v>1240</v>
      </c>
      <c r="D27" s="607"/>
      <c r="E27" s="607" t="s">
        <v>1103</v>
      </c>
      <c r="F27" s="607"/>
      <c r="G27" s="608">
        <v>2000</v>
      </c>
      <c r="H27" s="609">
        <v>2.2999999999999998</v>
      </c>
    </row>
    <row r="28" spans="1:8">
      <c r="A28" s="610"/>
      <c r="B28" s="607"/>
      <c r="C28" s="607" t="s">
        <v>779</v>
      </c>
      <c r="D28" s="607"/>
      <c r="E28" s="607" t="s">
        <v>1106</v>
      </c>
      <c r="F28" s="607"/>
      <c r="G28" s="608">
        <v>1500</v>
      </c>
      <c r="H28" s="609">
        <v>1.72</v>
      </c>
    </row>
    <row r="29" spans="1:8" ht="9.75" thickBot="1">
      <c r="A29" s="610"/>
      <c r="B29" s="607"/>
      <c r="C29" s="607"/>
      <c r="D29" s="607"/>
      <c r="E29" s="612" t="s">
        <v>536</v>
      </c>
      <c r="F29" s="607"/>
      <c r="G29" s="613">
        <v>12000</v>
      </c>
      <c r="H29" s="614">
        <v>13.79</v>
      </c>
    </row>
    <row r="30" spans="1:8" ht="9.75" thickTop="1">
      <c r="A30" s="610"/>
      <c r="B30" s="611" t="s">
        <v>161</v>
      </c>
      <c r="C30" s="607" t="s">
        <v>721</v>
      </c>
      <c r="D30" s="607"/>
      <c r="E30" s="607" t="s">
        <v>161</v>
      </c>
      <c r="F30" s="607"/>
      <c r="G30" s="608">
        <v>548.85</v>
      </c>
      <c r="H30" s="609">
        <v>0.63</v>
      </c>
    </row>
    <row r="31" spans="1:8">
      <c r="A31" s="610"/>
      <c r="B31" s="607"/>
      <c r="C31" s="607"/>
      <c r="D31" s="607"/>
      <c r="E31" s="607"/>
      <c r="F31" s="607"/>
      <c r="G31" s="608"/>
      <c r="H31" s="609"/>
    </row>
    <row r="32" spans="1:8">
      <c r="A32" s="617" t="s">
        <v>565</v>
      </c>
      <c r="B32" s="607"/>
      <c r="C32" s="607"/>
      <c r="D32" s="607"/>
      <c r="E32" s="607"/>
      <c r="F32" s="607"/>
      <c r="G32" s="618">
        <v>171.48</v>
      </c>
      <c r="H32" s="619">
        <v>0.21</v>
      </c>
    </row>
    <row r="33" spans="1:8">
      <c r="A33" s="610"/>
      <c r="B33" s="607"/>
      <c r="C33" s="607"/>
      <c r="D33" s="607"/>
      <c r="E33" s="607"/>
      <c r="F33" s="607"/>
      <c r="G33" s="608"/>
      <c r="H33" s="609"/>
    </row>
    <row r="34" spans="1:8" ht="9.75" thickBot="1">
      <c r="A34" s="610"/>
      <c r="B34" s="607"/>
      <c r="C34" s="607"/>
      <c r="D34" s="607"/>
      <c r="E34" s="612" t="s">
        <v>566</v>
      </c>
      <c r="F34" s="607"/>
      <c r="G34" s="613">
        <v>86967.43</v>
      </c>
      <c r="H34" s="614">
        <v>100</v>
      </c>
    </row>
    <row r="35" spans="1:8" ht="9.75" thickTop="1">
      <c r="A35" s="610"/>
      <c r="B35" s="607"/>
      <c r="C35" s="607"/>
      <c r="D35" s="607"/>
      <c r="E35" s="607"/>
      <c r="F35" s="607"/>
      <c r="G35" s="608"/>
      <c r="H35" s="609"/>
    </row>
    <row r="36" spans="1:8">
      <c r="A36" s="620" t="s">
        <v>567</v>
      </c>
      <c r="B36" s="607"/>
      <c r="C36" s="607"/>
      <c r="D36" s="607"/>
      <c r="E36" s="607"/>
      <c r="F36" s="607"/>
      <c r="G36" s="608"/>
      <c r="H36" s="609"/>
    </row>
    <row r="37" spans="1:8">
      <c r="A37" s="610">
        <v>1</v>
      </c>
      <c r="B37" s="607" t="s">
        <v>1241</v>
      </c>
      <c r="C37" s="607"/>
      <c r="D37" s="607"/>
      <c r="E37" s="607"/>
      <c r="F37" s="607"/>
      <c r="G37" s="608"/>
      <c r="H37" s="609"/>
    </row>
    <row r="38" spans="1:8">
      <c r="A38" s="610"/>
      <c r="B38" s="607"/>
      <c r="C38" s="607"/>
      <c r="D38" s="607"/>
      <c r="E38" s="607"/>
      <c r="F38" s="607"/>
      <c r="G38" s="608"/>
      <c r="H38" s="609"/>
    </row>
    <row r="39" spans="1:8">
      <c r="A39" s="610">
        <v>2</v>
      </c>
      <c r="B39" s="607" t="s">
        <v>477</v>
      </c>
      <c r="C39" s="607"/>
      <c r="D39" s="607"/>
      <c r="E39" s="607"/>
      <c r="F39" s="607"/>
      <c r="G39" s="608"/>
      <c r="H39" s="609"/>
    </row>
    <row r="40" spans="1:8">
      <c r="A40" s="610"/>
      <c r="B40" s="607"/>
      <c r="C40" s="607"/>
      <c r="D40" s="607"/>
      <c r="E40" s="607"/>
      <c r="F40" s="607"/>
      <c r="G40" s="608"/>
      <c r="H40" s="609"/>
    </row>
    <row r="41" spans="1:8">
      <c r="A41" s="610">
        <v>3</v>
      </c>
      <c r="B41" s="607" t="s">
        <v>570</v>
      </c>
      <c r="C41" s="607"/>
      <c r="D41" s="607"/>
      <c r="E41" s="607"/>
      <c r="F41" s="607"/>
      <c r="G41" s="608"/>
      <c r="H41" s="609"/>
    </row>
    <row r="42" spans="1:8">
      <c r="A42" s="610"/>
      <c r="B42" s="607" t="s">
        <v>722</v>
      </c>
      <c r="C42" s="607"/>
      <c r="D42" s="607"/>
      <c r="E42" s="607"/>
      <c r="F42" s="607"/>
      <c r="G42" s="608"/>
      <c r="H42" s="609"/>
    </row>
    <row r="43" spans="1:8">
      <c r="A43" s="610"/>
      <c r="B43" s="607" t="s">
        <v>572</v>
      </c>
      <c r="C43" s="607"/>
      <c r="D43" s="607"/>
      <c r="E43" s="607"/>
      <c r="F43" s="607"/>
      <c r="G43" s="608"/>
      <c r="H43" s="609"/>
    </row>
    <row r="44" spans="1:8">
      <c r="A44" s="621"/>
      <c r="B44" s="622"/>
      <c r="C44" s="622"/>
      <c r="D44" s="622"/>
      <c r="E44" s="622"/>
      <c r="F44" s="622"/>
      <c r="G44" s="623"/>
      <c r="H44" s="624"/>
    </row>
  </sheetData>
  <mergeCells count="6">
    <mergeCell ref="B23:C23"/>
    <mergeCell ref="B24:C24"/>
    <mergeCell ref="A2:C2"/>
    <mergeCell ref="A3:C3"/>
    <mergeCell ref="B4:C4"/>
    <mergeCell ref="B19:C19"/>
  </mergeCells>
  <phoneticPr fontId="4" type="noConversion"/>
  <pageMargins left="0.75" right="0.75" top="1" bottom="1" header="0.5" footer="0.5"/>
  <pageSetup paperSize="9" scale="92" orientation="portrait" verticalDpi="0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>
  <dimension ref="A1:H38"/>
  <sheetViews>
    <sheetView zoomScaleNormal="100" workbookViewId="0">
      <selection activeCell="D34" sqref="D34"/>
    </sheetView>
  </sheetViews>
  <sheetFormatPr defaultRowHeight="9"/>
  <cols>
    <col min="1" max="1" width="2.7109375" style="575" customWidth="1"/>
    <col min="2" max="2" width="4.7109375" style="575" customWidth="1"/>
    <col min="3" max="3" width="40.7109375" style="575" customWidth="1"/>
    <col min="4" max="4" width="9.28515625" style="575" customWidth="1"/>
    <col min="5" max="5" width="9.140625" style="575"/>
    <col min="6" max="6" width="8.7109375" style="575" customWidth="1"/>
    <col min="7" max="7" width="12.7109375" style="595" bestFit="1" customWidth="1"/>
    <col min="8" max="8" width="7.7109375" style="596" customWidth="1"/>
    <col min="9" max="16384" width="9.140625" style="575"/>
  </cols>
  <sheetData>
    <row r="1" spans="1:8">
      <c r="A1" s="570"/>
      <c r="B1" s="571"/>
      <c r="C1" s="572" t="s">
        <v>1223</v>
      </c>
      <c r="D1" s="571"/>
      <c r="E1" s="571"/>
      <c r="F1" s="571"/>
      <c r="G1" s="573"/>
      <c r="H1" s="574"/>
    </row>
    <row r="2" spans="1:8" ht="18.75">
      <c r="A2" s="1388" t="s">
        <v>153</v>
      </c>
      <c r="B2" s="1389"/>
      <c r="C2" s="1389"/>
      <c r="D2" s="576" t="s">
        <v>154</v>
      </c>
      <c r="E2" s="577" t="s">
        <v>580</v>
      </c>
      <c r="F2" s="577" t="s">
        <v>156</v>
      </c>
      <c r="G2" s="578" t="s">
        <v>157</v>
      </c>
      <c r="H2" s="579" t="s">
        <v>158</v>
      </c>
    </row>
    <row r="3" spans="1:8" ht="12.75">
      <c r="A3" s="1385" t="s">
        <v>537</v>
      </c>
      <c r="B3" s="1386"/>
      <c r="C3" s="1386"/>
      <c r="D3" s="580"/>
      <c r="E3" s="580"/>
      <c r="F3" s="580"/>
      <c r="G3" s="581"/>
      <c r="H3" s="582"/>
    </row>
    <row r="4" spans="1:8" ht="12.75">
      <c r="A4" s="583"/>
      <c r="B4" s="1387" t="s">
        <v>555</v>
      </c>
      <c r="C4" s="1386"/>
      <c r="D4" s="580"/>
      <c r="E4" s="580"/>
      <c r="F4" s="580"/>
      <c r="G4" s="581"/>
      <c r="H4" s="582"/>
    </row>
    <row r="5" spans="1:8" ht="12.75">
      <c r="A5" s="583"/>
      <c r="B5" s="1390" t="s">
        <v>160</v>
      </c>
      <c r="C5" s="1386"/>
      <c r="D5" s="580"/>
      <c r="E5" s="580"/>
      <c r="F5" s="580"/>
      <c r="G5" s="581"/>
      <c r="H5" s="582"/>
    </row>
    <row r="6" spans="1:8">
      <c r="A6" s="583"/>
      <c r="B6" s="584">
        <v>8.8300000000000003E-2</v>
      </c>
      <c r="C6" s="580" t="s">
        <v>556</v>
      </c>
      <c r="D6" s="580" t="s">
        <v>557</v>
      </c>
      <c r="E6" s="580" t="s">
        <v>558</v>
      </c>
      <c r="F6" s="580">
        <v>12260000</v>
      </c>
      <c r="G6" s="581">
        <v>12278.38</v>
      </c>
      <c r="H6" s="582">
        <f>G6/$G$28*100</f>
        <v>21.501213893157789</v>
      </c>
    </row>
    <row r="7" spans="1:8">
      <c r="A7" s="583"/>
      <c r="B7" s="584">
        <v>8.1199999999999994E-2</v>
      </c>
      <c r="C7" s="580" t="s">
        <v>668</v>
      </c>
      <c r="D7" s="580" t="s">
        <v>669</v>
      </c>
      <c r="E7" s="580" t="s">
        <v>558</v>
      </c>
      <c r="F7" s="580">
        <v>12000000</v>
      </c>
      <c r="G7" s="581">
        <v>11451.42</v>
      </c>
      <c r="H7" s="582">
        <v>20.05</v>
      </c>
    </row>
    <row r="8" spans="1:8">
      <c r="A8" s="583"/>
      <c r="B8" s="584">
        <v>9.6000000000000002E-2</v>
      </c>
      <c r="C8" s="580" t="s">
        <v>674</v>
      </c>
      <c r="D8" s="580" t="s">
        <v>675</v>
      </c>
      <c r="E8" s="580" t="s">
        <v>558</v>
      </c>
      <c r="F8" s="580">
        <v>8000000</v>
      </c>
      <c r="G8" s="581">
        <v>8088.09</v>
      </c>
      <c r="H8" s="582">
        <v>14.16</v>
      </c>
    </row>
    <row r="9" spans="1:8">
      <c r="A9" s="583"/>
      <c r="B9" s="584">
        <v>7.1599999999999997E-2</v>
      </c>
      <c r="C9" s="580" t="s">
        <v>556</v>
      </c>
      <c r="D9" s="580" t="s">
        <v>667</v>
      </c>
      <c r="E9" s="580" t="s">
        <v>558</v>
      </c>
      <c r="F9" s="580">
        <v>6974000</v>
      </c>
      <c r="G9" s="581">
        <v>6119.5</v>
      </c>
      <c r="H9" s="582">
        <v>10.72</v>
      </c>
    </row>
    <row r="10" spans="1:8">
      <c r="A10" s="583"/>
      <c r="B10" s="584">
        <v>7.2800000000000004E-2</v>
      </c>
      <c r="C10" s="580" t="s">
        <v>672</v>
      </c>
      <c r="D10" s="580" t="s">
        <v>673</v>
      </c>
      <c r="E10" s="580" t="s">
        <v>558</v>
      </c>
      <c r="F10" s="580">
        <v>5000000</v>
      </c>
      <c r="G10" s="581">
        <v>4676.8599999999997</v>
      </c>
      <c r="H10" s="582">
        <v>8.19</v>
      </c>
    </row>
    <row r="11" spans="1:8">
      <c r="A11" s="583"/>
      <c r="B11" s="584">
        <v>8.2400000000000001E-2</v>
      </c>
      <c r="C11" s="580" t="s">
        <v>670</v>
      </c>
      <c r="D11" s="580" t="s">
        <v>671</v>
      </c>
      <c r="E11" s="580" t="s">
        <v>558</v>
      </c>
      <c r="F11" s="580">
        <v>2000000</v>
      </c>
      <c r="G11" s="581">
        <v>1862.99</v>
      </c>
      <c r="H11" s="582">
        <v>3.26</v>
      </c>
    </row>
    <row r="12" spans="1:8">
      <c r="A12" s="583"/>
      <c r="B12" s="584">
        <v>1.44E-2</v>
      </c>
      <c r="C12" s="580" t="s">
        <v>678</v>
      </c>
      <c r="D12" s="580" t="s">
        <v>679</v>
      </c>
      <c r="E12" s="580" t="s">
        <v>558</v>
      </c>
      <c r="F12" s="580">
        <v>1000000</v>
      </c>
      <c r="G12" s="581">
        <v>849.71</v>
      </c>
      <c r="H12" s="582">
        <v>1.49</v>
      </c>
    </row>
    <row r="13" spans="1:8">
      <c r="A13" s="583"/>
      <c r="B13" s="584">
        <v>9.7100000000000006E-2</v>
      </c>
      <c r="C13" s="580" t="s">
        <v>1224</v>
      </c>
      <c r="D13" s="580" t="s">
        <v>1225</v>
      </c>
      <c r="E13" s="580" t="s">
        <v>558</v>
      </c>
      <c r="F13" s="580">
        <v>290000</v>
      </c>
      <c r="G13" s="581">
        <v>294.79000000000002</v>
      </c>
      <c r="H13" s="582">
        <v>0.52</v>
      </c>
    </row>
    <row r="14" spans="1:8">
      <c r="A14" s="583"/>
      <c r="B14" s="584">
        <v>7.3700000000000002E-2</v>
      </c>
      <c r="C14" s="580" t="s">
        <v>1226</v>
      </c>
      <c r="D14" s="580" t="s">
        <v>1227</v>
      </c>
      <c r="E14" s="580" t="s">
        <v>558</v>
      </c>
      <c r="F14" s="580">
        <v>181300</v>
      </c>
      <c r="G14" s="581">
        <v>181.17</v>
      </c>
      <c r="H14" s="582">
        <v>0.32</v>
      </c>
    </row>
    <row r="15" spans="1:8">
      <c r="A15" s="583"/>
      <c r="B15" s="584">
        <v>8.2799999999999999E-2</v>
      </c>
      <c r="C15" s="580" t="s">
        <v>670</v>
      </c>
      <c r="D15" s="580" t="s">
        <v>1228</v>
      </c>
      <c r="E15" s="580" t="s">
        <v>558</v>
      </c>
      <c r="F15" s="580">
        <v>60000</v>
      </c>
      <c r="G15" s="581">
        <v>56.01</v>
      </c>
      <c r="H15" s="582">
        <v>0.1</v>
      </c>
    </row>
    <row r="16" spans="1:8" ht="9.75" thickBot="1">
      <c r="A16" s="583"/>
      <c r="B16" s="580"/>
      <c r="C16" s="580"/>
      <c r="D16" s="580"/>
      <c r="E16" s="585" t="s">
        <v>536</v>
      </c>
      <c r="F16" s="580"/>
      <c r="G16" s="586">
        <f>SUM(G6:G15)</f>
        <v>45858.92</v>
      </c>
      <c r="H16" s="587">
        <f>SUM(H6:H15)</f>
        <v>80.31121389315777</v>
      </c>
    </row>
    <row r="17" spans="1:8" ht="9.75" thickTop="1">
      <c r="A17" s="583"/>
      <c r="B17" s="580"/>
      <c r="C17" s="580"/>
      <c r="D17" s="580"/>
      <c r="E17" s="580"/>
      <c r="F17" s="580"/>
      <c r="G17" s="581"/>
      <c r="H17" s="582"/>
    </row>
    <row r="18" spans="1:8" ht="12.75">
      <c r="A18" s="1385" t="s">
        <v>682</v>
      </c>
      <c r="B18" s="1386"/>
      <c r="C18" s="1386"/>
      <c r="D18" s="580"/>
      <c r="E18" s="580"/>
      <c r="F18" s="580"/>
      <c r="G18" s="581"/>
      <c r="H18" s="582"/>
    </row>
    <row r="19" spans="1:8" ht="12.75">
      <c r="A19" s="583"/>
      <c r="B19" s="1387" t="s">
        <v>713</v>
      </c>
      <c r="C19" s="1386"/>
      <c r="D19" s="580"/>
      <c r="E19" s="580"/>
      <c r="F19" s="580"/>
      <c r="G19" s="581"/>
      <c r="H19" s="582"/>
    </row>
    <row r="20" spans="1:8">
      <c r="A20" s="583"/>
      <c r="B20" s="588" t="s">
        <v>714</v>
      </c>
      <c r="C20" s="580" t="s">
        <v>715</v>
      </c>
      <c r="D20" s="580" t="s">
        <v>716</v>
      </c>
      <c r="E20" s="580" t="s">
        <v>558</v>
      </c>
      <c r="F20" s="580">
        <v>16000000</v>
      </c>
      <c r="G20" s="581">
        <v>15809.97</v>
      </c>
      <c r="H20" s="582">
        <v>27.69</v>
      </c>
    </row>
    <row r="21" spans="1:8">
      <c r="A21" s="583"/>
      <c r="B21" s="588" t="s">
        <v>714</v>
      </c>
      <c r="C21" s="580" t="s">
        <v>1142</v>
      </c>
      <c r="D21" s="580" t="s">
        <v>1229</v>
      </c>
      <c r="E21" s="580" t="s">
        <v>558</v>
      </c>
      <c r="F21" s="580">
        <v>8000000</v>
      </c>
      <c r="G21" s="581">
        <v>7903.01</v>
      </c>
      <c r="H21" s="582">
        <v>13.84</v>
      </c>
    </row>
    <row r="22" spans="1:8" ht="9.75" thickBot="1">
      <c r="A22" s="583"/>
      <c r="B22" s="580"/>
      <c r="C22" s="580"/>
      <c r="D22" s="580"/>
      <c r="E22" s="585" t="s">
        <v>536</v>
      </c>
      <c r="F22" s="580"/>
      <c r="G22" s="586">
        <v>23712.98</v>
      </c>
      <c r="H22" s="587">
        <v>41.53</v>
      </c>
    </row>
    <row r="23" spans="1:8" ht="9.75" thickTop="1">
      <c r="A23" s="583"/>
      <c r="B23" s="580"/>
      <c r="C23" s="580"/>
      <c r="D23" s="580"/>
      <c r="E23" s="580"/>
      <c r="F23" s="580"/>
      <c r="G23" s="581"/>
      <c r="H23" s="582"/>
    </row>
    <row r="24" spans="1:8">
      <c r="A24" s="583"/>
      <c r="B24" s="588" t="s">
        <v>161</v>
      </c>
      <c r="C24" s="580" t="s">
        <v>721</v>
      </c>
      <c r="D24" s="580"/>
      <c r="E24" s="580" t="s">
        <v>161</v>
      </c>
      <c r="F24" s="580"/>
      <c r="G24" s="581">
        <v>8266.77</v>
      </c>
      <c r="H24" s="582">
        <v>14.48</v>
      </c>
    </row>
    <row r="25" spans="1:8">
      <c r="A25" s="583"/>
      <c r="B25" s="580"/>
      <c r="C25" s="580"/>
      <c r="D25" s="580"/>
      <c r="E25" s="580"/>
      <c r="F25" s="580"/>
      <c r="G25" s="581"/>
      <c r="H25" s="582"/>
    </row>
    <row r="26" spans="1:8">
      <c r="A26" s="589" t="s">
        <v>565</v>
      </c>
      <c r="B26" s="580"/>
      <c r="C26" s="580"/>
      <c r="D26" s="580"/>
      <c r="E26" s="580"/>
      <c r="F26" s="580"/>
      <c r="G26" s="292">
        <v>-20733.150000000001</v>
      </c>
      <c r="H26" s="293">
        <v>-36.32</v>
      </c>
    </row>
    <row r="27" spans="1:8">
      <c r="A27" s="583"/>
      <c r="B27" s="580"/>
      <c r="C27" s="580"/>
      <c r="D27" s="580"/>
      <c r="E27" s="580"/>
      <c r="F27" s="580"/>
      <c r="G27" s="581"/>
      <c r="H27" s="582"/>
    </row>
    <row r="28" spans="1:8" ht="9.75" thickBot="1">
      <c r="A28" s="583"/>
      <c r="B28" s="580"/>
      <c r="C28" s="580"/>
      <c r="D28" s="580"/>
      <c r="E28" s="585" t="s">
        <v>566</v>
      </c>
      <c r="F28" s="580"/>
      <c r="G28" s="586">
        <v>57105.52</v>
      </c>
      <c r="H28" s="587">
        <v>100</v>
      </c>
    </row>
    <row r="29" spans="1:8" ht="9.75" thickTop="1">
      <c r="A29" s="583"/>
      <c r="B29" s="580"/>
      <c r="C29" s="580"/>
      <c r="D29" s="580"/>
      <c r="E29" s="580"/>
      <c r="F29" s="580"/>
      <c r="G29" s="581"/>
      <c r="H29" s="582"/>
    </row>
    <row r="30" spans="1:8">
      <c r="A30" s="590" t="s">
        <v>567</v>
      </c>
      <c r="B30" s="580"/>
      <c r="C30" s="580"/>
      <c r="D30" s="580"/>
      <c r="E30" s="580"/>
      <c r="F30" s="580"/>
      <c r="G30" s="581"/>
      <c r="H30" s="582"/>
    </row>
    <row r="31" spans="1:8">
      <c r="A31" s="583">
        <v>1</v>
      </c>
      <c r="B31" s="580" t="s">
        <v>1317</v>
      </c>
      <c r="C31" s="580"/>
      <c r="D31" s="580"/>
      <c r="E31" s="580"/>
      <c r="F31" s="580"/>
      <c r="G31" s="581"/>
      <c r="H31" s="582"/>
    </row>
    <row r="32" spans="1:8">
      <c r="A32" s="583"/>
      <c r="B32" s="580"/>
      <c r="C32" s="580"/>
      <c r="D32" s="580"/>
      <c r="E32" s="580"/>
      <c r="F32" s="580"/>
      <c r="G32" s="581"/>
      <c r="H32" s="582"/>
    </row>
    <row r="33" spans="1:8">
      <c r="A33" s="583">
        <v>2</v>
      </c>
      <c r="B33" s="580" t="s">
        <v>477</v>
      </c>
      <c r="C33" s="580"/>
      <c r="D33" s="580"/>
      <c r="E33" s="580"/>
      <c r="F33" s="580"/>
      <c r="G33" s="581"/>
      <c r="H33" s="582"/>
    </row>
    <row r="34" spans="1:8">
      <c r="A34" s="583"/>
      <c r="B34" s="580"/>
      <c r="C34" s="580"/>
      <c r="D34" s="580"/>
      <c r="E34" s="580"/>
      <c r="F34" s="580"/>
      <c r="G34" s="581"/>
      <c r="H34" s="582"/>
    </row>
    <row r="35" spans="1:8">
      <c r="A35" s="583">
        <v>3</v>
      </c>
      <c r="B35" s="580" t="s">
        <v>570</v>
      </c>
      <c r="C35" s="580"/>
      <c r="D35" s="580"/>
      <c r="E35" s="580"/>
      <c r="F35" s="580"/>
      <c r="G35" s="581"/>
      <c r="H35" s="582"/>
    </row>
    <row r="36" spans="1:8">
      <c r="A36" s="583"/>
      <c r="B36" s="580" t="s">
        <v>722</v>
      </c>
      <c r="C36" s="580"/>
      <c r="D36" s="580"/>
      <c r="E36" s="580"/>
      <c r="F36" s="580"/>
      <c r="G36" s="581"/>
      <c r="H36" s="582"/>
    </row>
    <row r="37" spans="1:8">
      <c r="A37" s="583"/>
      <c r="B37" s="580" t="s">
        <v>572</v>
      </c>
      <c r="C37" s="580"/>
      <c r="D37" s="580"/>
      <c r="E37" s="580"/>
      <c r="F37" s="580"/>
      <c r="G37" s="581"/>
      <c r="H37" s="582"/>
    </row>
    <row r="38" spans="1:8">
      <c r="A38" s="591"/>
      <c r="B38" s="592"/>
      <c r="C38" s="592"/>
      <c r="D38" s="592"/>
      <c r="E38" s="592"/>
      <c r="F38" s="592"/>
      <c r="G38" s="593"/>
      <c r="H38" s="594"/>
    </row>
  </sheetData>
  <mergeCells count="6">
    <mergeCell ref="A18:C18"/>
    <mergeCell ref="B19:C19"/>
    <mergeCell ref="A2:C2"/>
    <mergeCell ref="A3:C3"/>
    <mergeCell ref="B4:C4"/>
    <mergeCell ref="B5:C5"/>
  </mergeCells>
  <phoneticPr fontId="4" type="noConversion"/>
  <pageMargins left="0.75" right="0.75" top="1" bottom="1" header="0.5" footer="0.5"/>
  <pageSetup paperSize="9" scale="90" orientation="portrait" verticalDpi="0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>
  <dimension ref="A1:L69"/>
  <sheetViews>
    <sheetView topLeftCell="A59" zoomScaleNormal="100" workbookViewId="0">
      <selection activeCell="A69" sqref="A69"/>
    </sheetView>
  </sheetViews>
  <sheetFormatPr defaultRowHeight="12.75"/>
  <cols>
    <col min="1" max="1" width="2.7109375" style="544" customWidth="1"/>
    <col min="2" max="2" width="4.7109375" style="544" customWidth="1"/>
    <col min="3" max="3" width="49.7109375" style="544" customWidth="1"/>
    <col min="4" max="4" width="19" style="544" customWidth="1"/>
    <col min="5" max="5" width="20.42578125" style="544" bestFit="1" customWidth="1"/>
    <col min="6" max="6" width="13" style="544" customWidth="1"/>
    <col min="7" max="7" width="13" style="568" customWidth="1"/>
    <col min="8" max="8" width="9.42578125" style="569" customWidth="1"/>
    <col min="9" max="9" width="9.140625" style="559"/>
    <col min="10" max="16384" width="9.140625" style="544"/>
  </cols>
  <sheetData>
    <row r="1" spans="1:9">
      <c r="A1" s="539"/>
      <c r="B1" s="540"/>
      <c r="C1" s="541" t="s">
        <v>1219</v>
      </c>
      <c r="D1" s="540"/>
      <c r="E1" s="540"/>
      <c r="F1" s="540"/>
      <c r="G1" s="542"/>
      <c r="H1" s="543"/>
      <c r="I1" s="544"/>
    </row>
    <row r="2" spans="1:9" ht="25.5">
      <c r="A2" s="1393" t="s">
        <v>153</v>
      </c>
      <c r="B2" s="1394"/>
      <c r="C2" s="1394"/>
      <c r="D2" s="545" t="s">
        <v>154</v>
      </c>
      <c r="E2" s="546" t="s">
        <v>775</v>
      </c>
      <c r="F2" s="547" t="s">
        <v>156</v>
      </c>
      <c r="G2" s="548" t="s">
        <v>157</v>
      </c>
      <c r="H2" s="549" t="s">
        <v>158</v>
      </c>
      <c r="I2" s="544"/>
    </row>
    <row r="3" spans="1:9">
      <c r="A3" s="1395" t="s">
        <v>159</v>
      </c>
      <c r="B3" s="1392"/>
      <c r="C3" s="1392"/>
      <c r="D3" s="550"/>
      <c r="E3" s="550"/>
      <c r="F3" s="550"/>
      <c r="G3" s="551"/>
      <c r="H3" s="552"/>
      <c r="I3" s="544"/>
    </row>
    <row r="4" spans="1:9">
      <c r="A4" s="553"/>
      <c r="B4" s="1396" t="s">
        <v>160</v>
      </c>
      <c r="C4" s="1392"/>
      <c r="D4" s="550"/>
      <c r="E4" s="550"/>
      <c r="F4" s="550"/>
      <c r="G4" s="551"/>
      <c r="H4" s="552"/>
      <c r="I4" s="544"/>
    </row>
    <row r="5" spans="1:9">
      <c r="A5" s="553"/>
      <c r="B5" s="554" t="s">
        <v>161</v>
      </c>
      <c r="C5" s="550" t="s">
        <v>162</v>
      </c>
      <c r="D5" s="550" t="s">
        <v>163</v>
      </c>
      <c r="E5" s="550" t="s">
        <v>164</v>
      </c>
      <c r="F5" s="550">
        <v>670000</v>
      </c>
      <c r="G5" s="551">
        <v>5016.96</v>
      </c>
      <c r="H5" s="552">
        <f t="shared" ref="H5:H42" si="0">G5/$G$54*100</f>
        <v>8.4321489797976401</v>
      </c>
      <c r="I5" s="544"/>
    </row>
    <row r="6" spans="1:9">
      <c r="A6" s="553"/>
      <c r="B6" s="554" t="s">
        <v>161</v>
      </c>
      <c r="C6" s="550" t="s">
        <v>165</v>
      </c>
      <c r="D6" s="550" t="s">
        <v>166</v>
      </c>
      <c r="E6" s="550" t="s">
        <v>164</v>
      </c>
      <c r="F6" s="550">
        <v>350200</v>
      </c>
      <c r="G6" s="551">
        <v>4360.17</v>
      </c>
      <c r="H6" s="552">
        <f t="shared" si="0"/>
        <v>7.3282631348952911</v>
      </c>
      <c r="I6" s="544"/>
    </row>
    <row r="7" spans="1:9">
      <c r="A7" s="553"/>
      <c r="B7" s="554" t="s">
        <v>161</v>
      </c>
      <c r="C7" s="550" t="s">
        <v>190</v>
      </c>
      <c r="D7" s="550" t="s">
        <v>191</v>
      </c>
      <c r="E7" s="550" t="s">
        <v>169</v>
      </c>
      <c r="F7" s="550">
        <v>200000</v>
      </c>
      <c r="G7" s="551">
        <v>4266.3</v>
      </c>
      <c r="H7" s="552">
        <f t="shared" si="0"/>
        <v>7.1704931258193554</v>
      </c>
      <c r="I7" s="544"/>
    </row>
    <row r="8" spans="1:9">
      <c r="A8" s="553"/>
      <c r="B8" s="554" t="s">
        <v>161</v>
      </c>
      <c r="C8" s="550" t="s">
        <v>167</v>
      </c>
      <c r="D8" s="550" t="s">
        <v>168</v>
      </c>
      <c r="E8" s="550" t="s">
        <v>169</v>
      </c>
      <c r="F8" s="550">
        <v>125000</v>
      </c>
      <c r="G8" s="551">
        <v>4103.5</v>
      </c>
      <c r="H8" s="552">
        <f t="shared" si="0"/>
        <v>6.8968704830414467</v>
      </c>
      <c r="I8" s="544"/>
    </row>
    <row r="9" spans="1:9">
      <c r="A9" s="553"/>
      <c r="B9" s="554" t="s">
        <v>161</v>
      </c>
      <c r="C9" s="550" t="s">
        <v>170</v>
      </c>
      <c r="D9" s="550" t="s">
        <v>171</v>
      </c>
      <c r="E9" s="550" t="s">
        <v>172</v>
      </c>
      <c r="F9" s="550">
        <v>1000000</v>
      </c>
      <c r="G9" s="551">
        <v>3528.5</v>
      </c>
      <c r="H9" s="552">
        <f t="shared" si="0"/>
        <v>5.9304514437460085</v>
      </c>
      <c r="I9" s="544"/>
    </row>
    <row r="10" spans="1:9">
      <c r="A10" s="553"/>
      <c r="B10" s="554" t="s">
        <v>161</v>
      </c>
      <c r="C10" s="550" t="s">
        <v>182</v>
      </c>
      <c r="D10" s="550" t="s">
        <v>183</v>
      </c>
      <c r="E10" s="550" t="s">
        <v>184</v>
      </c>
      <c r="F10" s="550">
        <v>337321</v>
      </c>
      <c r="G10" s="551">
        <v>3139.62</v>
      </c>
      <c r="H10" s="552">
        <f t="shared" si="0"/>
        <v>5.2768496420047732</v>
      </c>
      <c r="I10" s="544"/>
    </row>
    <row r="11" spans="1:9">
      <c r="A11" s="553"/>
      <c r="B11" s="554" t="s">
        <v>161</v>
      </c>
      <c r="C11" s="550" t="s">
        <v>185</v>
      </c>
      <c r="D11" s="550" t="s">
        <v>186</v>
      </c>
      <c r="E11" s="550" t="s">
        <v>187</v>
      </c>
      <c r="F11" s="550">
        <v>320000</v>
      </c>
      <c r="G11" s="551">
        <v>2828.48</v>
      </c>
      <c r="H11" s="552">
        <f t="shared" si="0"/>
        <v>4.7539076943762817</v>
      </c>
      <c r="I11" s="544"/>
    </row>
    <row r="12" spans="1:9">
      <c r="A12" s="553"/>
      <c r="B12" s="554" t="s">
        <v>161</v>
      </c>
      <c r="C12" s="550" t="s">
        <v>176</v>
      </c>
      <c r="D12" s="550" t="s">
        <v>177</v>
      </c>
      <c r="E12" s="550" t="s">
        <v>178</v>
      </c>
      <c r="F12" s="550">
        <v>179484</v>
      </c>
      <c r="G12" s="551">
        <v>2282.86</v>
      </c>
      <c r="H12" s="552">
        <f t="shared" si="0"/>
        <v>3.8368684661669303</v>
      </c>
      <c r="I12" s="544"/>
    </row>
    <row r="13" spans="1:9">
      <c r="A13" s="553"/>
      <c r="B13" s="554" t="s">
        <v>161</v>
      </c>
      <c r="C13" s="550" t="s">
        <v>173</v>
      </c>
      <c r="D13" s="550" t="s">
        <v>174</v>
      </c>
      <c r="E13" s="550" t="s">
        <v>175</v>
      </c>
      <c r="F13" s="550">
        <v>575000</v>
      </c>
      <c r="G13" s="551">
        <v>1827.06</v>
      </c>
      <c r="H13" s="552">
        <f t="shared" si="0"/>
        <v>3.0707922955393459</v>
      </c>
      <c r="I13" s="544"/>
    </row>
    <row r="14" spans="1:9">
      <c r="A14" s="553"/>
      <c r="B14" s="554" t="s">
        <v>161</v>
      </c>
      <c r="C14" s="550" t="s">
        <v>511</v>
      </c>
      <c r="D14" s="550" t="s">
        <v>512</v>
      </c>
      <c r="E14" s="550" t="s">
        <v>164</v>
      </c>
      <c r="F14" s="550">
        <v>107000</v>
      </c>
      <c r="G14" s="551">
        <v>1562.74</v>
      </c>
      <c r="H14" s="552">
        <f t="shared" si="0"/>
        <v>2.6265420686409628</v>
      </c>
      <c r="I14" s="544"/>
    </row>
    <row r="15" spans="1:9">
      <c r="A15" s="553"/>
      <c r="B15" s="554" t="s">
        <v>161</v>
      </c>
      <c r="C15" s="550" t="s">
        <v>517</v>
      </c>
      <c r="D15" s="550" t="s">
        <v>518</v>
      </c>
      <c r="E15" s="550" t="s">
        <v>181</v>
      </c>
      <c r="F15" s="550">
        <v>164000</v>
      </c>
      <c r="G15" s="551">
        <v>1530.37</v>
      </c>
      <c r="H15" s="552">
        <f t="shared" si="0"/>
        <v>2.5721368785505394</v>
      </c>
      <c r="I15" s="544"/>
    </row>
    <row r="16" spans="1:9">
      <c r="A16" s="553"/>
      <c r="B16" s="554" t="s">
        <v>161</v>
      </c>
      <c r="C16" s="550" t="s">
        <v>526</v>
      </c>
      <c r="D16" s="550" t="s">
        <v>527</v>
      </c>
      <c r="E16" s="550" t="s">
        <v>198</v>
      </c>
      <c r="F16" s="550">
        <v>155000</v>
      </c>
      <c r="G16" s="551">
        <v>1520.09</v>
      </c>
      <c r="H16" s="552">
        <f t="shared" si="0"/>
        <v>2.5548589868567011</v>
      </c>
      <c r="I16" s="544"/>
    </row>
    <row r="17" spans="1:9">
      <c r="A17" s="553"/>
      <c r="B17" s="554" t="s">
        <v>161</v>
      </c>
      <c r="C17" s="550" t="s">
        <v>192</v>
      </c>
      <c r="D17" s="550" t="s">
        <v>193</v>
      </c>
      <c r="E17" s="550" t="s">
        <v>181</v>
      </c>
      <c r="F17" s="550">
        <v>255000</v>
      </c>
      <c r="G17" s="551">
        <v>1465.61</v>
      </c>
      <c r="H17" s="552">
        <f t="shared" si="0"/>
        <v>2.4632928837944132</v>
      </c>
      <c r="I17" s="544"/>
    </row>
    <row r="18" spans="1:9">
      <c r="A18" s="553"/>
      <c r="B18" s="554" t="s">
        <v>161</v>
      </c>
      <c r="C18" s="550" t="s">
        <v>196</v>
      </c>
      <c r="D18" s="550" t="s">
        <v>197</v>
      </c>
      <c r="E18" s="550" t="s">
        <v>198</v>
      </c>
      <c r="F18" s="550">
        <v>73000</v>
      </c>
      <c r="G18" s="551">
        <v>1439.38</v>
      </c>
      <c r="H18" s="552">
        <f t="shared" si="0"/>
        <v>2.4192073683149014</v>
      </c>
      <c r="I18" s="544"/>
    </row>
    <row r="19" spans="1:9">
      <c r="A19" s="553"/>
      <c r="B19" s="554" t="s">
        <v>161</v>
      </c>
      <c r="C19" s="550" t="s">
        <v>833</v>
      </c>
      <c r="D19" s="550" t="s">
        <v>898</v>
      </c>
      <c r="E19" s="550" t="s">
        <v>198</v>
      </c>
      <c r="F19" s="550">
        <v>360000</v>
      </c>
      <c r="G19" s="551">
        <v>1435.14</v>
      </c>
      <c r="H19" s="552">
        <f t="shared" si="0"/>
        <v>2.4120810783555751</v>
      </c>
      <c r="I19" s="544"/>
    </row>
    <row r="20" spans="1:9">
      <c r="A20" s="553"/>
      <c r="B20" s="554" t="s">
        <v>161</v>
      </c>
      <c r="C20" s="550" t="s">
        <v>210</v>
      </c>
      <c r="D20" s="550" t="s">
        <v>211</v>
      </c>
      <c r="E20" s="550" t="s">
        <v>212</v>
      </c>
      <c r="F20" s="550">
        <v>440000</v>
      </c>
      <c r="G20" s="551">
        <v>1402.28</v>
      </c>
      <c r="H20" s="552">
        <f t="shared" si="0"/>
        <v>2.3568523311707956</v>
      </c>
      <c r="I20" s="544"/>
    </row>
    <row r="21" spans="1:9">
      <c r="A21" s="553"/>
      <c r="B21" s="554" t="s">
        <v>161</v>
      </c>
      <c r="C21" s="550" t="s">
        <v>507</v>
      </c>
      <c r="D21" s="550" t="s">
        <v>508</v>
      </c>
      <c r="E21" s="550" t="s">
        <v>164</v>
      </c>
      <c r="F21" s="550">
        <v>261700</v>
      </c>
      <c r="G21" s="551">
        <v>1313.34</v>
      </c>
      <c r="H21" s="552">
        <f t="shared" si="0"/>
        <v>2.2073683149013408</v>
      </c>
      <c r="I21" s="544"/>
    </row>
    <row r="22" spans="1:9">
      <c r="A22" s="553"/>
      <c r="B22" s="554" t="s">
        <v>161</v>
      </c>
      <c r="C22" s="550" t="s">
        <v>501</v>
      </c>
      <c r="D22" s="550" t="s">
        <v>502</v>
      </c>
      <c r="E22" s="550" t="s">
        <v>164</v>
      </c>
      <c r="F22" s="550">
        <v>170000</v>
      </c>
      <c r="G22" s="551">
        <v>1225.28</v>
      </c>
      <c r="H22" s="552">
        <f t="shared" si="0"/>
        <v>2.0593633399441997</v>
      </c>
      <c r="I22" s="544"/>
    </row>
    <row r="23" spans="1:9">
      <c r="A23" s="553"/>
      <c r="B23" s="554" t="s">
        <v>161</v>
      </c>
      <c r="C23" s="550" t="s">
        <v>991</v>
      </c>
      <c r="D23" s="550" t="s">
        <v>992</v>
      </c>
      <c r="E23" s="550" t="s">
        <v>523</v>
      </c>
      <c r="F23" s="550">
        <v>55000</v>
      </c>
      <c r="G23" s="551">
        <v>1202.82</v>
      </c>
      <c r="H23" s="552">
        <f t="shared" si="0"/>
        <v>2.0216141719049379</v>
      </c>
      <c r="I23" s="544"/>
    </row>
    <row r="24" spans="1:9">
      <c r="A24" s="553"/>
      <c r="B24" s="554" t="s">
        <v>161</v>
      </c>
      <c r="C24" s="550" t="s">
        <v>849</v>
      </c>
      <c r="D24" s="550" t="s">
        <v>850</v>
      </c>
      <c r="E24" s="550" t="s">
        <v>169</v>
      </c>
      <c r="F24" s="550">
        <v>81500</v>
      </c>
      <c r="G24" s="551">
        <v>1133.42</v>
      </c>
      <c r="H24" s="552">
        <f t="shared" si="0"/>
        <v>1.9049715956838889</v>
      </c>
      <c r="I24" s="544"/>
    </row>
    <row r="25" spans="1:9">
      <c r="A25" s="553"/>
      <c r="B25" s="554" t="s">
        <v>161</v>
      </c>
      <c r="C25" s="550" t="s">
        <v>1201</v>
      </c>
      <c r="D25" s="550" t="s">
        <v>1202</v>
      </c>
      <c r="E25" s="550" t="s">
        <v>198</v>
      </c>
      <c r="F25" s="550">
        <v>48959</v>
      </c>
      <c r="G25" s="551">
        <v>1020.11</v>
      </c>
      <c r="H25" s="552">
        <f t="shared" si="0"/>
        <v>1.7145282194359475</v>
      </c>
      <c r="I25" s="544"/>
    </row>
    <row r="26" spans="1:9">
      <c r="A26" s="553"/>
      <c r="B26" s="554" t="s">
        <v>161</v>
      </c>
      <c r="C26" s="550" t="s">
        <v>503</v>
      </c>
      <c r="D26" s="550" t="s">
        <v>504</v>
      </c>
      <c r="E26" s="550" t="s">
        <v>181</v>
      </c>
      <c r="F26" s="550">
        <v>37500</v>
      </c>
      <c r="G26" s="551">
        <v>961.46</v>
      </c>
      <c r="H26" s="552">
        <f t="shared" si="0"/>
        <v>1.6159534774278128</v>
      </c>
      <c r="I26" s="544"/>
    </row>
    <row r="27" spans="1:9">
      <c r="A27" s="553"/>
      <c r="B27" s="554" t="s">
        <v>161</v>
      </c>
      <c r="C27" s="550" t="s">
        <v>987</v>
      </c>
      <c r="D27" s="550" t="s">
        <v>988</v>
      </c>
      <c r="E27" s="550" t="s">
        <v>523</v>
      </c>
      <c r="F27" s="550">
        <v>16518</v>
      </c>
      <c r="G27" s="551">
        <v>936.73</v>
      </c>
      <c r="H27" s="552">
        <f t="shared" si="0"/>
        <v>1.5743890550942889</v>
      </c>
      <c r="I27" s="544"/>
    </row>
    <row r="28" spans="1:9">
      <c r="A28" s="553"/>
      <c r="B28" s="554" t="s">
        <v>161</v>
      </c>
      <c r="C28" s="550" t="s">
        <v>505</v>
      </c>
      <c r="D28" s="550" t="s">
        <v>506</v>
      </c>
      <c r="E28" s="550" t="s">
        <v>172</v>
      </c>
      <c r="F28" s="550">
        <v>110000</v>
      </c>
      <c r="G28" s="551">
        <v>927.74</v>
      </c>
      <c r="H28" s="552">
        <f t="shared" si="0"/>
        <v>1.5592793035060002</v>
      </c>
      <c r="I28" s="544"/>
    </row>
    <row r="29" spans="1:9">
      <c r="A29" s="553"/>
      <c r="B29" s="554" t="s">
        <v>161</v>
      </c>
      <c r="C29" s="550" t="s">
        <v>997</v>
      </c>
      <c r="D29" s="550" t="s">
        <v>998</v>
      </c>
      <c r="E29" s="550" t="s">
        <v>184</v>
      </c>
      <c r="F29" s="550">
        <v>160000</v>
      </c>
      <c r="G29" s="551">
        <v>736.08</v>
      </c>
      <c r="H29" s="552">
        <f t="shared" si="0"/>
        <v>1.2371508285992807</v>
      </c>
      <c r="I29" s="544"/>
    </row>
    <row r="30" spans="1:9">
      <c r="A30" s="553"/>
      <c r="B30" s="554" t="s">
        <v>161</v>
      </c>
      <c r="C30" s="550" t="s">
        <v>194</v>
      </c>
      <c r="D30" s="550" t="s">
        <v>195</v>
      </c>
      <c r="E30" s="550" t="s">
        <v>169</v>
      </c>
      <c r="F30" s="550">
        <v>39500</v>
      </c>
      <c r="G30" s="551">
        <v>709.16</v>
      </c>
      <c r="H30" s="552">
        <f t="shared" si="0"/>
        <v>1.191905610272614</v>
      </c>
      <c r="I30" s="544"/>
    </row>
    <row r="31" spans="1:9">
      <c r="A31" s="553"/>
      <c r="B31" s="554" t="s">
        <v>161</v>
      </c>
      <c r="C31" s="550" t="s">
        <v>830</v>
      </c>
      <c r="D31" s="550" t="s">
        <v>831</v>
      </c>
      <c r="E31" s="550" t="s">
        <v>832</v>
      </c>
      <c r="F31" s="550">
        <v>262019</v>
      </c>
      <c r="G31" s="551">
        <v>688.32</v>
      </c>
      <c r="H31" s="552">
        <f t="shared" si="0"/>
        <v>1.1568792228310196</v>
      </c>
      <c r="I31" s="544"/>
    </row>
    <row r="32" spans="1:9">
      <c r="A32" s="553"/>
      <c r="B32" s="554" t="s">
        <v>161</v>
      </c>
      <c r="C32" s="550" t="s">
        <v>821</v>
      </c>
      <c r="D32" s="550" t="s">
        <v>822</v>
      </c>
      <c r="E32" s="550" t="s">
        <v>187</v>
      </c>
      <c r="F32" s="550">
        <v>550000</v>
      </c>
      <c r="G32" s="551">
        <v>672.38</v>
      </c>
      <c r="H32" s="552">
        <f t="shared" si="0"/>
        <v>1.1300884063329859</v>
      </c>
      <c r="I32" s="544"/>
    </row>
    <row r="33" spans="1:9">
      <c r="A33" s="553"/>
      <c r="B33" s="554" t="s">
        <v>161</v>
      </c>
      <c r="C33" s="550" t="s">
        <v>823</v>
      </c>
      <c r="D33" s="550" t="s">
        <v>824</v>
      </c>
      <c r="E33" s="550" t="s">
        <v>172</v>
      </c>
      <c r="F33" s="550">
        <v>25000</v>
      </c>
      <c r="G33" s="551">
        <v>661.86</v>
      </c>
      <c r="H33" s="552">
        <f t="shared" si="0"/>
        <v>1.1124071397357893</v>
      </c>
      <c r="I33" s="544"/>
    </row>
    <row r="34" spans="1:9">
      <c r="A34" s="553"/>
      <c r="B34" s="554" t="s">
        <v>161</v>
      </c>
      <c r="C34" s="550" t="s">
        <v>498</v>
      </c>
      <c r="D34" s="550" t="s">
        <v>499</v>
      </c>
      <c r="E34" s="550" t="s">
        <v>500</v>
      </c>
      <c r="F34" s="550">
        <v>500000</v>
      </c>
      <c r="G34" s="551">
        <v>644.5</v>
      </c>
      <c r="H34" s="552">
        <f t="shared" si="0"/>
        <v>1.0832296883928871</v>
      </c>
      <c r="I34" s="544"/>
    </row>
    <row r="35" spans="1:9">
      <c r="A35" s="553"/>
      <c r="B35" s="554" t="s">
        <v>161</v>
      </c>
      <c r="C35" s="550" t="s">
        <v>1009</v>
      </c>
      <c r="D35" s="550" t="s">
        <v>1010</v>
      </c>
      <c r="E35" s="550" t="s">
        <v>808</v>
      </c>
      <c r="F35" s="550">
        <v>160000</v>
      </c>
      <c r="G35" s="551">
        <v>642.79999999999995</v>
      </c>
      <c r="H35" s="552">
        <f t="shared" si="0"/>
        <v>1.0803724494941005</v>
      </c>
      <c r="I35" s="544"/>
    </row>
    <row r="36" spans="1:9">
      <c r="A36" s="553"/>
      <c r="B36" s="554" t="s">
        <v>161</v>
      </c>
      <c r="C36" s="550" t="s">
        <v>885</v>
      </c>
      <c r="D36" s="550" t="s">
        <v>886</v>
      </c>
      <c r="E36" s="550" t="s">
        <v>808</v>
      </c>
      <c r="F36" s="550">
        <v>1200000</v>
      </c>
      <c r="G36" s="551">
        <v>625.20000000000005</v>
      </c>
      <c r="H36" s="552">
        <f t="shared" si="0"/>
        <v>1.0507916232478403</v>
      </c>
      <c r="I36" s="544"/>
    </row>
    <row r="37" spans="1:9">
      <c r="A37" s="553"/>
      <c r="B37" s="554" t="s">
        <v>161</v>
      </c>
      <c r="C37" s="550" t="s">
        <v>833</v>
      </c>
      <c r="D37" s="550" t="s">
        <v>834</v>
      </c>
      <c r="E37" s="550" t="s">
        <v>198</v>
      </c>
      <c r="F37" s="550">
        <v>292860</v>
      </c>
      <c r="G37" s="551">
        <v>592.75</v>
      </c>
      <c r="H37" s="552">
        <f t="shared" si="0"/>
        <v>0.99625197485629768</v>
      </c>
      <c r="I37" s="544"/>
    </row>
    <row r="38" spans="1:9">
      <c r="A38" s="553"/>
      <c r="B38" s="554" t="s">
        <v>161</v>
      </c>
      <c r="C38" s="550" t="s">
        <v>1203</v>
      </c>
      <c r="D38" s="550" t="s">
        <v>1204</v>
      </c>
      <c r="E38" s="550" t="s">
        <v>497</v>
      </c>
      <c r="F38" s="550">
        <v>560000</v>
      </c>
      <c r="G38" s="551">
        <v>588</v>
      </c>
      <c r="H38" s="552">
        <f t="shared" si="0"/>
        <v>0.98826851322733544</v>
      </c>
      <c r="I38" s="544"/>
    </row>
    <row r="39" spans="1:9">
      <c r="A39" s="553"/>
      <c r="B39" s="554" t="s">
        <v>161</v>
      </c>
      <c r="C39" s="550" t="s">
        <v>490</v>
      </c>
      <c r="D39" s="550" t="s">
        <v>491</v>
      </c>
      <c r="E39" s="550" t="s">
        <v>492</v>
      </c>
      <c r="F39" s="550">
        <v>270000</v>
      </c>
      <c r="G39" s="551">
        <v>433.08</v>
      </c>
      <c r="H39" s="552">
        <f t="shared" si="0"/>
        <v>0.72789001310968426</v>
      </c>
      <c r="I39" s="544"/>
    </row>
    <row r="40" spans="1:9">
      <c r="A40" s="553"/>
      <c r="B40" s="554" t="s">
        <v>161</v>
      </c>
      <c r="C40" s="550" t="s">
        <v>1084</v>
      </c>
      <c r="D40" s="550" t="s">
        <v>1085</v>
      </c>
      <c r="E40" s="550" t="s">
        <v>164</v>
      </c>
      <c r="F40" s="550">
        <v>64838</v>
      </c>
      <c r="G40" s="551">
        <v>411.66</v>
      </c>
      <c r="H40" s="552">
        <f t="shared" si="0"/>
        <v>0.69188880298497435</v>
      </c>
      <c r="I40" s="544"/>
    </row>
    <row r="41" spans="1:9">
      <c r="A41" s="553"/>
      <c r="B41" s="554" t="s">
        <v>161</v>
      </c>
      <c r="C41" s="550" t="s">
        <v>1005</v>
      </c>
      <c r="D41" s="550" t="s">
        <v>1006</v>
      </c>
      <c r="E41" s="550" t="s">
        <v>866</v>
      </c>
      <c r="F41" s="550">
        <v>65000</v>
      </c>
      <c r="G41" s="551">
        <v>387.92</v>
      </c>
      <c r="H41" s="552">
        <f t="shared" si="0"/>
        <v>0.65198830212780268</v>
      </c>
      <c r="I41" s="544"/>
    </row>
    <row r="42" spans="1:9">
      <c r="A42" s="553"/>
      <c r="B42" s="554" t="s">
        <v>161</v>
      </c>
      <c r="C42" s="550" t="s">
        <v>1220</v>
      </c>
      <c r="D42" s="550" t="s">
        <v>1221</v>
      </c>
      <c r="E42" s="550" t="s">
        <v>497</v>
      </c>
      <c r="F42" s="550">
        <v>1692824</v>
      </c>
      <c r="G42" s="551">
        <v>356.34</v>
      </c>
      <c r="H42" s="552">
        <f t="shared" si="0"/>
        <v>0.59891088776093304</v>
      </c>
      <c r="I42" s="544"/>
    </row>
    <row r="43" spans="1:9" ht="13.5" thickBot="1">
      <c r="A43" s="553"/>
      <c r="B43" s="550"/>
      <c r="C43" s="550"/>
      <c r="D43" s="550"/>
      <c r="E43" s="545" t="s">
        <v>536</v>
      </c>
      <c r="F43" s="550"/>
      <c r="G43" s="555">
        <v>58580.01</v>
      </c>
      <c r="H43" s="556">
        <f>SUM(H5:H42)</f>
        <v>98.457107801942968</v>
      </c>
      <c r="I43" s="544"/>
    </row>
    <row r="44" spans="1:9" ht="13.5" thickTop="1">
      <c r="A44" s="553"/>
      <c r="B44" s="550"/>
      <c r="C44" s="550"/>
      <c r="D44" s="550"/>
      <c r="E44" s="550"/>
      <c r="F44" s="550"/>
      <c r="G44" s="551"/>
      <c r="H44" s="552"/>
      <c r="I44" s="544"/>
    </row>
    <row r="45" spans="1:9">
      <c r="A45" s="553"/>
      <c r="B45" s="1285" t="s">
        <v>559</v>
      </c>
      <c r="C45" s="1284"/>
      <c r="D45" s="550"/>
      <c r="E45" s="550"/>
      <c r="F45" s="550"/>
      <c r="G45" s="551"/>
      <c r="H45" s="552"/>
      <c r="I45" s="544"/>
    </row>
    <row r="46" spans="1:9">
      <c r="A46" s="553"/>
      <c r="B46" s="1391" t="s">
        <v>560</v>
      </c>
      <c r="C46" s="1392"/>
      <c r="D46" s="550"/>
      <c r="E46" s="545" t="s">
        <v>561</v>
      </c>
      <c r="F46" s="550"/>
      <c r="G46" s="551"/>
      <c r="H46" s="552"/>
      <c r="I46" s="544"/>
    </row>
    <row r="47" spans="1:9">
      <c r="A47" s="553"/>
      <c r="B47" s="550"/>
      <c r="C47" s="550" t="s">
        <v>562</v>
      </c>
      <c r="D47" s="550"/>
      <c r="E47" s="550" t="s">
        <v>810</v>
      </c>
      <c r="F47" s="550"/>
      <c r="G47" s="551">
        <v>100</v>
      </c>
      <c r="H47" s="552">
        <f>G47/$G$54*100</f>
        <v>0.16807287639920671</v>
      </c>
      <c r="I47" s="544"/>
    </row>
    <row r="48" spans="1:9">
      <c r="A48" s="553"/>
      <c r="B48" s="550"/>
      <c r="C48" s="550" t="s">
        <v>562</v>
      </c>
      <c r="D48" s="550"/>
      <c r="E48" s="550" t="s">
        <v>1212</v>
      </c>
      <c r="F48" s="550"/>
      <c r="G48" s="551">
        <v>100</v>
      </c>
      <c r="H48" s="552">
        <f>G48/$G$54*100</f>
        <v>0.16807287639920671</v>
      </c>
      <c r="I48" s="544"/>
    </row>
    <row r="49" spans="1:12" ht="13.5" thickBot="1">
      <c r="A49" s="553"/>
      <c r="B49" s="550"/>
      <c r="C49" s="550"/>
      <c r="D49" s="550"/>
      <c r="E49" s="545" t="s">
        <v>536</v>
      </c>
      <c r="F49" s="550"/>
      <c r="G49" s="557">
        <v>200</v>
      </c>
      <c r="H49" s="558">
        <f>SUM(H47:H48)</f>
        <v>0.33614575279841341</v>
      </c>
      <c r="I49" s="544"/>
    </row>
    <row r="50" spans="1:12" ht="13.5" thickTop="1">
      <c r="A50" s="553"/>
      <c r="B50" s="554" t="s">
        <v>161</v>
      </c>
      <c r="C50" s="550" t="s">
        <v>721</v>
      </c>
      <c r="D50" s="550"/>
      <c r="E50" s="550" t="s">
        <v>161</v>
      </c>
      <c r="F50" s="550"/>
      <c r="G50" s="551">
        <v>621.79999999999995</v>
      </c>
      <c r="H50" s="552">
        <f>G50/$G$54*100</f>
        <v>1.0450771454502672</v>
      </c>
      <c r="I50" s="544"/>
    </row>
    <row r="51" spans="1:12">
      <c r="A51" s="553"/>
      <c r="B51" s="550"/>
      <c r="C51" s="550"/>
      <c r="D51" s="550"/>
      <c r="E51" s="550"/>
      <c r="F51" s="550"/>
      <c r="G51" s="551"/>
      <c r="H51" s="552"/>
    </row>
    <row r="52" spans="1:12">
      <c r="A52" s="560" t="s">
        <v>565</v>
      </c>
      <c r="B52" s="550"/>
      <c r="C52" s="550"/>
      <c r="D52" s="550"/>
      <c r="E52" s="550"/>
      <c r="F52" s="550"/>
      <c r="G52" s="561">
        <f>94.93+1.26</f>
        <v>96.190000000000012</v>
      </c>
      <c r="H52" s="562">
        <f>G52/G54*100</f>
        <v>0.16166929980839695</v>
      </c>
      <c r="I52" s="569"/>
      <c r="J52" s="568"/>
    </row>
    <row r="53" spans="1:12">
      <c r="A53" s="553"/>
      <c r="B53" s="550"/>
      <c r="C53" s="550"/>
      <c r="D53" s="550"/>
      <c r="E53" s="550"/>
      <c r="F53" s="550"/>
      <c r="G53" s="551"/>
      <c r="H53" s="552"/>
    </row>
    <row r="54" spans="1:12" ht="13.5" thickBot="1">
      <c r="A54" s="553"/>
      <c r="B54" s="550"/>
      <c r="C54" s="550"/>
      <c r="D54" s="550"/>
      <c r="E54" s="545" t="s">
        <v>566</v>
      </c>
      <c r="F54" s="550"/>
      <c r="G54" s="557">
        <f>59496.74+1.26</f>
        <v>59498</v>
      </c>
      <c r="H54" s="558">
        <f>H43+H49+H50+H52</f>
        <v>100.00000000000004</v>
      </c>
      <c r="I54" s="544"/>
      <c r="K54" s="568"/>
      <c r="L54" s="568"/>
    </row>
    <row r="55" spans="1:12" ht="13.5" thickTop="1">
      <c r="A55" s="553"/>
      <c r="B55" s="550"/>
      <c r="C55" s="550"/>
      <c r="D55" s="550"/>
      <c r="E55" s="550"/>
      <c r="F55" s="550"/>
      <c r="G55" s="551"/>
      <c r="H55" s="552"/>
      <c r="I55" s="544"/>
    </row>
    <row r="56" spans="1:12">
      <c r="A56" s="563" t="s">
        <v>567</v>
      </c>
      <c r="B56" s="550"/>
      <c r="C56" s="550"/>
      <c r="D56" s="550"/>
      <c r="E56" s="550"/>
      <c r="F56" s="550"/>
      <c r="G56" s="551"/>
      <c r="H56" s="552"/>
      <c r="I56" s="544"/>
    </row>
    <row r="57" spans="1:12">
      <c r="A57" s="553">
        <v>1</v>
      </c>
      <c r="B57" s="550" t="s">
        <v>568</v>
      </c>
      <c r="C57" s="550"/>
      <c r="D57" s="550"/>
      <c r="E57" s="550"/>
      <c r="F57" s="550"/>
      <c r="G57" s="551"/>
      <c r="H57" s="552"/>
      <c r="I57" s="544"/>
    </row>
    <row r="58" spans="1:12">
      <c r="A58" s="553"/>
      <c r="B58" s="550"/>
      <c r="C58" s="550"/>
      <c r="D58" s="550"/>
      <c r="E58" s="550"/>
      <c r="F58" s="550"/>
      <c r="G58" s="551"/>
      <c r="H58" s="552"/>
    </row>
    <row r="59" spans="1:12">
      <c r="A59" s="553">
        <v>2</v>
      </c>
      <c r="B59" s="550" t="s">
        <v>477</v>
      </c>
      <c r="C59" s="550"/>
      <c r="D59" s="550"/>
      <c r="E59" s="550"/>
      <c r="F59" s="550"/>
      <c r="G59" s="551"/>
      <c r="H59" s="552"/>
      <c r="I59" s="544"/>
    </row>
    <row r="60" spans="1:12">
      <c r="A60" s="553"/>
      <c r="B60" s="550"/>
      <c r="C60" s="550"/>
      <c r="D60" s="550"/>
      <c r="E60" s="550"/>
      <c r="F60" s="550"/>
      <c r="G60" s="551"/>
      <c r="H60" s="552"/>
    </row>
    <row r="61" spans="1:12">
      <c r="A61" s="553">
        <v>3</v>
      </c>
      <c r="B61" s="550" t="s">
        <v>1222</v>
      </c>
      <c r="C61" s="550"/>
      <c r="D61" s="550"/>
      <c r="E61" s="550"/>
      <c r="F61" s="550"/>
      <c r="G61" s="551"/>
      <c r="H61" s="552"/>
      <c r="I61" s="544"/>
    </row>
    <row r="62" spans="1:12">
      <c r="A62" s="553"/>
      <c r="B62" s="550"/>
      <c r="C62" s="550"/>
      <c r="D62" s="550"/>
      <c r="E62" s="550"/>
      <c r="F62" s="550"/>
      <c r="G62" s="551"/>
      <c r="H62" s="552"/>
    </row>
    <row r="63" spans="1:12">
      <c r="A63" s="553">
        <v>4</v>
      </c>
      <c r="B63" s="26" t="s">
        <v>478</v>
      </c>
      <c r="C63" s="26"/>
      <c r="D63" s="26"/>
      <c r="E63" s="1257"/>
      <c r="F63" s="550"/>
      <c r="G63" s="551"/>
      <c r="H63" s="552"/>
    </row>
    <row r="64" spans="1:12">
      <c r="A64" s="553"/>
      <c r="B64" s="26" t="s">
        <v>573</v>
      </c>
      <c r="C64" s="26"/>
      <c r="D64" s="26">
        <v>260</v>
      </c>
      <c r="E64" s="1257"/>
      <c r="F64" s="550"/>
      <c r="G64" s="551"/>
      <c r="H64" s="552"/>
    </row>
    <row r="65" spans="1:8">
      <c r="A65" s="553"/>
      <c r="B65" s="26" t="s">
        <v>574</v>
      </c>
      <c r="C65" s="26"/>
      <c r="D65" s="26">
        <v>260</v>
      </c>
      <c r="E65" s="1257"/>
      <c r="F65" s="550"/>
      <c r="G65" s="551"/>
      <c r="H65" s="552"/>
    </row>
    <row r="66" spans="1:8">
      <c r="A66" s="553"/>
      <c r="B66" s="26" t="s">
        <v>575</v>
      </c>
      <c r="C66" s="26"/>
      <c r="D66" s="26">
        <v>898.4</v>
      </c>
      <c r="E66" s="26" t="s">
        <v>576</v>
      </c>
      <c r="F66" s="550"/>
      <c r="G66" s="551"/>
      <c r="H66" s="552"/>
    </row>
    <row r="67" spans="1:8">
      <c r="A67" s="553"/>
      <c r="B67" s="26" t="s">
        <v>577</v>
      </c>
      <c r="C67" s="26"/>
      <c r="D67" s="26">
        <v>935.51</v>
      </c>
      <c r="E67" s="26" t="s">
        <v>576</v>
      </c>
      <c r="F67" s="550"/>
      <c r="G67" s="551"/>
      <c r="H67" s="552"/>
    </row>
    <row r="68" spans="1:8">
      <c r="A68" s="553"/>
      <c r="B68" s="26" t="s">
        <v>578</v>
      </c>
      <c r="C68" s="26"/>
      <c r="D68" s="26">
        <v>37.11</v>
      </c>
      <c r="E68" s="26" t="s">
        <v>576</v>
      </c>
      <c r="F68" s="550"/>
      <c r="G68" s="551"/>
      <c r="H68" s="552"/>
    </row>
    <row r="69" spans="1:8">
      <c r="A69" s="564"/>
      <c r="B69" s="565"/>
      <c r="C69" s="565"/>
      <c r="D69" s="565"/>
      <c r="E69" s="565"/>
      <c r="F69" s="565"/>
      <c r="G69" s="566"/>
      <c r="H69" s="567"/>
    </row>
  </sheetData>
  <mergeCells count="5">
    <mergeCell ref="B46:C46"/>
    <mergeCell ref="A2:C2"/>
    <mergeCell ref="A3:C3"/>
    <mergeCell ref="B4:C4"/>
    <mergeCell ref="B45:C45"/>
  </mergeCells>
  <phoneticPr fontId="4" type="noConversion"/>
  <pageMargins left="0.75" right="0.75" top="1" bottom="1" header="0.5" footer="0.5"/>
  <pageSetup paperSize="9" scale="65" orientation="portrait" verticalDpi="0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>
  <dimension ref="A1:H15"/>
  <sheetViews>
    <sheetView zoomScaleNormal="100" workbookViewId="0">
      <selection activeCell="A13" sqref="A13"/>
    </sheetView>
  </sheetViews>
  <sheetFormatPr defaultRowHeight="9"/>
  <cols>
    <col min="1" max="1" width="2.7109375" style="514" customWidth="1"/>
    <col min="2" max="2" width="4.7109375" style="514" customWidth="1"/>
    <col min="3" max="3" width="40.7109375" style="514" customWidth="1"/>
    <col min="4" max="5" width="9.140625" style="514"/>
    <col min="6" max="6" width="8.7109375" style="514" customWidth="1"/>
    <col min="7" max="7" width="9.28515625" style="537" customWidth="1"/>
    <col min="8" max="8" width="7.7109375" style="538" customWidth="1"/>
    <col min="9" max="9" width="9.28515625" style="514" customWidth="1"/>
    <col min="10" max="16384" width="9.140625" style="514"/>
  </cols>
  <sheetData>
    <row r="1" spans="1:8">
      <c r="A1" s="509"/>
      <c r="B1" s="510"/>
      <c r="C1" s="511" t="s">
        <v>1217</v>
      </c>
      <c r="D1" s="510"/>
      <c r="E1" s="510"/>
      <c r="F1" s="510"/>
      <c r="G1" s="512"/>
      <c r="H1" s="513"/>
    </row>
    <row r="2" spans="1:8" ht="36.75">
      <c r="A2" s="1397" t="s">
        <v>153</v>
      </c>
      <c r="B2" s="1398"/>
      <c r="C2" s="1398"/>
      <c r="D2" s="515" t="s">
        <v>154</v>
      </c>
      <c r="E2" s="516" t="s">
        <v>580</v>
      </c>
      <c r="F2" s="516" t="s">
        <v>156</v>
      </c>
      <c r="G2" s="517" t="s">
        <v>157</v>
      </c>
      <c r="H2" s="518" t="s">
        <v>158</v>
      </c>
    </row>
    <row r="3" spans="1:8" ht="12.75">
      <c r="A3" s="1399" t="s">
        <v>682</v>
      </c>
      <c r="B3" s="1400"/>
      <c r="C3" s="1400"/>
      <c r="D3" s="515"/>
      <c r="E3" s="516"/>
      <c r="F3" s="516"/>
      <c r="G3" s="517"/>
      <c r="H3" s="518"/>
    </row>
    <row r="4" spans="1:8" ht="12.75">
      <c r="A4" s="519"/>
      <c r="B4" s="520"/>
      <c r="C4" s="520"/>
      <c r="D4" s="515"/>
      <c r="E4" s="516"/>
      <c r="F4" s="516"/>
      <c r="G4" s="517"/>
      <c r="H4" s="518"/>
    </row>
    <row r="5" spans="1:8">
      <c r="A5" s="521"/>
      <c r="B5" s="522" t="s">
        <v>161</v>
      </c>
      <c r="C5" s="523" t="s">
        <v>721</v>
      </c>
      <c r="D5" s="523" t="s">
        <v>161</v>
      </c>
      <c r="E5" s="523"/>
      <c r="F5" s="523"/>
      <c r="G5" s="524">
        <v>413.87</v>
      </c>
      <c r="H5" s="525">
        <v>99.74</v>
      </c>
    </row>
    <row r="6" spans="1:8" ht="9.75" thickBot="1">
      <c r="A6" s="521"/>
      <c r="B6" s="523"/>
      <c r="C6" s="523"/>
      <c r="D6" s="526" t="s">
        <v>536</v>
      </c>
      <c r="E6" s="526"/>
      <c r="F6" s="523"/>
      <c r="G6" s="527">
        <v>413.87</v>
      </c>
      <c r="H6" s="528">
        <v>99.74</v>
      </c>
    </row>
    <row r="7" spans="1:8" ht="9.75" thickTop="1">
      <c r="A7" s="521"/>
      <c r="B7" s="523"/>
      <c r="C7" s="523"/>
      <c r="D7" s="523"/>
      <c r="E7" s="523"/>
      <c r="F7" s="523"/>
      <c r="G7" s="524"/>
      <c r="H7" s="525"/>
    </row>
    <row r="8" spans="1:8">
      <c r="A8" s="529" t="s">
        <v>565</v>
      </c>
      <c r="B8" s="523"/>
      <c r="C8" s="523"/>
      <c r="D8" s="523"/>
      <c r="E8" s="523"/>
      <c r="F8" s="523"/>
      <c r="G8" s="530">
        <v>1.1000000000000001</v>
      </c>
      <c r="H8" s="531">
        <v>0.26</v>
      </c>
    </row>
    <row r="9" spans="1:8">
      <c r="A9" s="521"/>
      <c r="B9" s="523"/>
      <c r="C9" s="523"/>
      <c r="D9" s="523"/>
      <c r="E9" s="523"/>
      <c r="F9" s="523"/>
      <c r="G9" s="524"/>
      <c r="H9" s="525"/>
    </row>
    <row r="10" spans="1:8" ht="9.75" thickBot="1">
      <c r="A10" s="521"/>
      <c r="B10" s="523"/>
      <c r="C10" s="523"/>
      <c r="D10" s="526" t="s">
        <v>566</v>
      </c>
      <c r="E10" s="526"/>
      <c r="F10" s="523"/>
      <c r="G10" s="527">
        <v>414.97</v>
      </c>
      <c r="H10" s="528">
        <v>100</v>
      </c>
    </row>
    <row r="11" spans="1:8" ht="9.75" thickTop="1">
      <c r="A11" s="521"/>
      <c r="B11" s="523"/>
      <c r="C11" s="523"/>
      <c r="D11" s="523"/>
      <c r="E11" s="523"/>
      <c r="F11" s="523"/>
      <c r="G11" s="524"/>
      <c r="H11" s="525"/>
    </row>
    <row r="12" spans="1:8">
      <c r="A12" s="532" t="s">
        <v>567</v>
      </c>
      <c r="B12" s="523"/>
      <c r="C12" s="523"/>
      <c r="D12" s="523"/>
      <c r="E12" s="523"/>
      <c r="F12" s="523"/>
      <c r="G12" s="524"/>
      <c r="H12" s="525"/>
    </row>
    <row r="13" spans="1:8">
      <c r="A13" s="521">
        <v>1</v>
      </c>
      <c r="B13" s="523" t="s">
        <v>1218</v>
      </c>
      <c r="C13" s="523"/>
      <c r="D13" s="523"/>
      <c r="E13" s="523"/>
      <c r="F13" s="523"/>
      <c r="G13" s="524"/>
      <c r="H13" s="525"/>
    </row>
    <row r="14" spans="1:8">
      <c r="A14" s="521"/>
      <c r="B14" s="523"/>
      <c r="C14" s="523"/>
      <c r="D14" s="523"/>
      <c r="E14" s="523"/>
      <c r="F14" s="523"/>
      <c r="G14" s="524"/>
      <c r="H14" s="525"/>
    </row>
    <row r="15" spans="1:8">
      <c r="A15" s="533">
        <v>2</v>
      </c>
      <c r="B15" s="534" t="s">
        <v>477</v>
      </c>
      <c r="C15" s="534"/>
      <c r="D15" s="534"/>
      <c r="E15" s="534"/>
      <c r="F15" s="534"/>
      <c r="G15" s="535"/>
      <c r="H15" s="536"/>
    </row>
  </sheetData>
  <mergeCells count="2">
    <mergeCell ref="A2:C2"/>
    <mergeCell ref="A3:C3"/>
  </mergeCells>
  <phoneticPr fontId="4" type="noConversion"/>
  <pageMargins left="0.75" right="0.75" top="1" bottom="1" header="0.5" footer="0.5"/>
  <pageSetup paperSize="9" scale="93" orientation="portrait" verticalDpi="0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>
  <dimension ref="A1:I105"/>
  <sheetViews>
    <sheetView topLeftCell="A79" zoomScaleNormal="100" workbookViewId="0">
      <selection activeCell="A81" sqref="A81"/>
    </sheetView>
  </sheetViews>
  <sheetFormatPr defaultRowHeight="12.75"/>
  <cols>
    <col min="1" max="1" width="4.28515625" style="481" customWidth="1"/>
    <col min="2" max="2" width="37.28515625" style="481" customWidth="1"/>
    <col min="3" max="3" width="22.28515625" style="481" customWidth="1"/>
    <col min="4" max="4" width="16.5703125" style="481" customWidth="1"/>
    <col min="5" max="5" width="22.140625" style="481" customWidth="1"/>
    <col min="6" max="6" width="8.7109375" style="481" customWidth="1"/>
    <col min="7" max="7" width="11.85546875" style="507" customWidth="1"/>
    <col min="8" max="8" width="9.7109375" style="508" customWidth="1"/>
    <col min="9" max="9" width="9.140625" style="480"/>
    <col min="10" max="16384" width="9.140625" style="481"/>
  </cols>
  <sheetData>
    <row r="1" spans="1:8">
      <c r="A1" s="475"/>
      <c r="B1" s="476"/>
      <c r="C1" s="477" t="s">
        <v>1186</v>
      </c>
      <c r="D1" s="476"/>
      <c r="E1" s="476"/>
      <c r="F1" s="476"/>
      <c r="G1" s="478"/>
      <c r="H1" s="479"/>
    </row>
    <row r="2" spans="1:8" ht="43.5" customHeight="1">
      <c r="A2" s="1402" t="s">
        <v>153</v>
      </c>
      <c r="B2" s="1403"/>
      <c r="C2" s="1403"/>
      <c r="D2" s="482" t="s">
        <v>154</v>
      </c>
      <c r="E2" s="483" t="s">
        <v>155</v>
      </c>
      <c r="F2" s="484" t="s">
        <v>156</v>
      </c>
      <c r="G2" s="485" t="s">
        <v>157</v>
      </c>
      <c r="H2" s="486" t="s">
        <v>158</v>
      </c>
    </row>
    <row r="3" spans="1:8">
      <c r="A3" s="1404" t="s">
        <v>159</v>
      </c>
      <c r="B3" s="1405"/>
      <c r="C3" s="1405"/>
      <c r="D3" s="487"/>
      <c r="E3" s="487"/>
      <c r="F3" s="487"/>
      <c r="G3" s="488"/>
      <c r="H3" s="489"/>
    </row>
    <row r="4" spans="1:8">
      <c r="A4" s="490"/>
      <c r="B4" s="1406" t="s">
        <v>160</v>
      </c>
      <c r="C4" s="1405"/>
      <c r="D4" s="487"/>
      <c r="E4" s="487"/>
      <c r="F4" s="487"/>
      <c r="G4" s="488"/>
      <c r="H4" s="489"/>
    </row>
    <row r="5" spans="1:8">
      <c r="A5" s="490"/>
      <c r="B5" s="487" t="s">
        <v>176</v>
      </c>
      <c r="C5" s="487"/>
      <c r="D5" s="487" t="s">
        <v>177</v>
      </c>
      <c r="E5" s="487" t="s">
        <v>178</v>
      </c>
      <c r="F5" s="487">
        <v>8281</v>
      </c>
      <c r="G5" s="488">
        <v>105.33</v>
      </c>
      <c r="H5" s="489">
        <v>1.23</v>
      </c>
    </row>
    <row r="6" spans="1:8">
      <c r="A6" s="490"/>
      <c r="B6" s="487" t="s">
        <v>165</v>
      </c>
      <c r="C6" s="487"/>
      <c r="D6" s="487" t="s">
        <v>166</v>
      </c>
      <c r="E6" s="487" t="s">
        <v>164</v>
      </c>
      <c r="F6" s="487">
        <v>7520</v>
      </c>
      <c r="G6" s="488">
        <v>93.63</v>
      </c>
      <c r="H6" s="489">
        <v>1.0900000000000001</v>
      </c>
    </row>
    <row r="7" spans="1:8">
      <c r="A7" s="490"/>
      <c r="B7" s="487" t="s">
        <v>182</v>
      </c>
      <c r="C7" s="487"/>
      <c r="D7" s="487" t="s">
        <v>183</v>
      </c>
      <c r="E7" s="487" t="s">
        <v>184</v>
      </c>
      <c r="F7" s="487">
        <v>9483</v>
      </c>
      <c r="G7" s="488">
        <v>88.26</v>
      </c>
      <c r="H7" s="489">
        <v>1.03</v>
      </c>
    </row>
    <row r="8" spans="1:8">
      <c r="A8" s="490"/>
      <c r="B8" s="487" t="s">
        <v>833</v>
      </c>
      <c r="C8" s="487"/>
      <c r="D8" s="487" t="s">
        <v>898</v>
      </c>
      <c r="E8" s="487" t="s">
        <v>198</v>
      </c>
      <c r="F8" s="487">
        <v>19515</v>
      </c>
      <c r="G8" s="488">
        <v>77.8</v>
      </c>
      <c r="H8" s="489">
        <v>0.91</v>
      </c>
    </row>
    <row r="9" spans="1:8">
      <c r="A9" s="490"/>
      <c r="B9" s="487" t="s">
        <v>196</v>
      </c>
      <c r="C9" s="487"/>
      <c r="D9" s="487" t="s">
        <v>197</v>
      </c>
      <c r="E9" s="487" t="s">
        <v>198</v>
      </c>
      <c r="F9" s="487">
        <v>3913</v>
      </c>
      <c r="G9" s="488">
        <v>77.150000000000006</v>
      </c>
      <c r="H9" s="489">
        <v>0.9</v>
      </c>
    </row>
    <row r="10" spans="1:8">
      <c r="A10" s="490"/>
      <c r="B10" s="487" t="s">
        <v>185</v>
      </c>
      <c r="C10" s="487"/>
      <c r="D10" s="487" t="s">
        <v>186</v>
      </c>
      <c r="E10" s="487" t="s">
        <v>187</v>
      </c>
      <c r="F10" s="487">
        <v>7986</v>
      </c>
      <c r="G10" s="488">
        <v>70.59</v>
      </c>
      <c r="H10" s="489">
        <v>0.82</v>
      </c>
    </row>
    <row r="11" spans="1:8">
      <c r="A11" s="490"/>
      <c r="B11" s="487" t="s">
        <v>841</v>
      </c>
      <c r="C11" s="487"/>
      <c r="D11" s="487" t="s">
        <v>842</v>
      </c>
      <c r="E11" s="487" t="s">
        <v>198</v>
      </c>
      <c r="F11" s="487">
        <v>1988</v>
      </c>
      <c r="G11" s="488">
        <v>45.22</v>
      </c>
      <c r="H11" s="489">
        <v>0.53</v>
      </c>
    </row>
    <row r="12" spans="1:8">
      <c r="A12" s="490"/>
      <c r="B12" s="487" t="s">
        <v>849</v>
      </c>
      <c r="C12" s="487"/>
      <c r="D12" s="487" t="s">
        <v>850</v>
      </c>
      <c r="E12" s="487" t="s">
        <v>169</v>
      </c>
      <c r="F12" s="487">
        <v>3170</v>
      </c>
      <c r="G12" s="488">
        <v>44.09</v>
      </c>
      <c r="H12" s="489">
        <v>0.51</v>
      </c>
    </row>
    <row r="13" spans="1:8">
      <c r="A13" s="490"/>
      <c r="B13" s="487" t="s">
        <v>869</v>
      </c>
      <c r="C13" s="487"/>
      <c r="D13" s="487" t="s">
        <v>870</v>
      </c>
      <c r="E13" s="487" t="s">
        <v>484</v>
      </c>
      <c r="F13" s="487">
        <v>11166</v>
      </c>
      <c r="G13" s="488">
        <v>43.99</v>
      </c>
      <c r="H13" s="489">
        <v>0.51</v>
      </c>
    </row>
    <row r="14" spans="1:8">
      <c r="A14" s="490"/>
      <c r="B14" s="487" t="s">
        <v>170</v>
      </c>
      <c r="C14" s="487"/>
      <c r="D14" s="487" t="s">
        <v>171</v>
      </c>
      <c r="E14" s="487" t="s">
        <v>172</v>
      </c>
      <c r="F14" s="487">
        <v>10742</v>
      </c>
      <c r="G14" s="488">
        <v>37.9</v>
      </c>
      <c r="H14" s="489">
        <v>0.44</v>
      </c>
    </row>
    <row r="15" spans="1:8">
      <c r="A15" s="490"/>
      <c r="B15" s="487" t="s">
        <v>162</v>
      </c>
      <c r="C15" s="487"/>
      <c r="D15" s="487" t="s">
        <v>163</v>
      </c>
      <c r="E15" s="487" t="s">
        <v>164</v>
      </c>
      <c r="F15" s="487">
        <v>4900</v>
      </c>
      <c r="G15" s="488">
        <v>36.69</v>
      </c>
      <c r="H15" s="489">
        <v>0.43</v>
      </c>
    </row>
    <row r="16" spans="1:8">
      <c r="A16" s="490"/>
      <c r="B16" s="487" t="s">
        <v>515</v>
      </c>
      <c r="C16" s="487"/>
      <c r="D16" s="487" t="s">
        <v>516</v>
      </c>
      <c r="E16" s="487" t="s">
        <v>169</v>
      </c>
      <c r="F16" s="487">
        <v>6386</v>
      </c>
      <c r="G16" s="488">
        <v>34.69</v>
      </c>
      <c r="H16" s="489">
        <v>0.4</v>
      </c>
    </row>
    <row r="17" spans="1:8">
      <c r="A17" s="490"/>
      <c r="B17" s="487" t="s">
        <v>503</v>
      </c>
      <c r="C17" s="487"/>
      <c r="D17" s="487" t="s">
        <v>504</v>
      </c>
      <c r="E17" s="487" t="s">
        <v>181</v>
      </c>
      <c r="F17" s="487">
        <v>1306</v>
      </c>
      <c r="G17" s="488">
        <v>33.479999999999997</v>
      </c>
      <c r="H17" s="489">
        <v>0.39</v>
      </c>
    </row>
    <row r="18" spans="1:8">
      <c r="A18" s="490"/>
      <c r="B18" s="487" t="s">
        <v>517</v>
      </c>
      <c r="C18" s="487"/>
      <c r="D18" s="487" t="s">
        <v>518</v>
      </c>
      <c r="E18" s="487" t="s">
        <v>181</v>
      </c>
      <c r="F18" s="487">
        <v>3587</v>
      </c>
      <c r="G18" s="488">
        <v>33.47</v>
      </c>
      <c r="H18" s="489">
        <v>0.39</v>
      </c>
    </row>
    <row r="19" spans="1:8">
      <c r="A19" s="490"/>
      <c r="B19" s="487" t="s">
        <v>873</v>
      </c>
      <c r="C19" s="487"/>
      <c r="D19" s="487" t="s">
        <v>874</v>
      </c>
      <c r="E19" s="487" t="s">
        <v>172</v>
      </c>
      <c r="F19" s="487">
        <v>5509</v>
      </c>
      <c r="G19" s="488">
        <v>33.36</v>
      </c>
      <c r="H19" s="489">
        <v>0.39</v>
      </c>
    </row>
    <row r="20" spans="1:8">
      <c r="A20" s="490"/>
      <c r="B20" s="487" t="s">
        <v>188</v>
      </c>
      <c r="C20" s="487"/>
      <c r="D20" s="487" t="s">
        <v>189</v>
      </c>
      <c r="E20" s="487" t="s">
        <v>164</v>
      </c>
      <c r="F20" s="487">
        <v>1639</v>
      </c>
      <c r="G20" s="488">
        <v>31.43</v>
      </c>
      <c r="H20" s="489">
        <v>0.37</v>
      </c>
    </row>
    <row r="21" spans="1:8">
      <c r="A21" s="490"/>
      <c r="B21" s="487" t="s">
        <v>190</v>
      </c>
      <c r="C21" s="487"/>
      <c r="D21" s="487" t="s">
        <v>191</v>
      </c>
      <c r="E21" s="487" t="s">
        <v>169</v>
      </c>
      <c r="F21" s="487">
        <v>1414</v>
      </c>
      <c r="G21" s="488">
        <v>30.16</v>
      </c>
      <c r="H21" s="489">
        <v>0.35</v>
      </c>
    </row>
    <row r="22" spans="1:8">
      <c r="A22" s="490"/>
      <c r="B22" s="487" t="s">
        <v>167</v>
      </c>
      <c r="C22" s="487"/>
      <c r="D22" s="487" t="s">
        <v>168</v>
      </c>
      <c r="E22" s="487" t="s">
        <v>169</v>
      </c>
      <c r="F22" s="487">
        <v>905</v>
      </c>
      <c r="G22" s="488">
        <v>29.71</v>
      </c>
      <c r="H22" s="489">
        <v>0.35</v>
      </c>
    </row>
    <row r="23" spans="1:8">
      <c r="A23" s="490"/>
      <c r="B23" s="487" t="s">
        <v>511</v>
      </c>
      <c r="C23" s="487"/>
      <c r="D23" s="487" t="s">
        <v>512</v>
      </c>
      <c r="E23" s="487" t="s">
        <v>164</v>
      </c>
      <c r="F23" s="487">
        <v>2025</v>
      </c>
      <c r="G23" s="488">
        <v>29.58</v>
      </c>
      <c r="H23" s="489">
        <v>0.34</v>
      </c>
    </row>
    <row r="24" spans="1:8">
      <c r="A24" s="490"/>
      <c r="B24" s="487" t="s">
        <v>695</v>
      </c>
      <c r="C24" s="487"/>
      <c r="D24" s="487" t="s">
        <v>835</v>
      </c>
      <c r="E24" s="487" t="s">
        <v>203</v>
      </c>
      <c r="F24" s="487">
        <v>14717</v>
      </c>
      <c r="G24" s="488">
        <v>27.75</v>
      </c>
      <c r="H24" s="489">
        <v>0.32</v>
      </c>
    </row>
    <row r="25" spans="1:8">
      <c r="A25" s="490"/>
      <c r="B25" s="487" t="s">
        <v>192</v>
      </c>
      <c r="C25" s="487"/>
      <c r="D25" s="487" t="s">
        <v>193</v>
      </c>
      <c r="E25" s="487" t="s">
        <v>181</v>
      </c>
      <c r="F25" s="487">
        <v>4384</v>
      </c>
      <c r="G25" s="488">
        <v>25.2</v>
      </c>
      <c r="H25" s="489">
        <v>0.28999999999999998</v>
      </c>
    </row>
    <row r="26" spans="1:8">
      <c r="A26" s="490"/>
      <c r="B26" s="487" t="s">
        <v>507</v>
      </c>
      <c r="C26" s="487"/>
      <c r="D26" s="487" t="s">
        <v>508</v>
      </c>
      <c r="E26" s="487" t="s">
        <v>164</v>
      </c>
      <c r="F26" s="487">
        <v>4986</v>
      </c>
      <c r="G26" s="488">
        <v>25.02</v>
      </c>
      <c r="H26" s="489">
        <v>0.28999999999999998</v>
      </c>
    </row>
    <row r="27" spans="1:8">
      <c r="A27" s="490"/>
      <c r="B27" s="487" t="s">
        <v>1187</v>
      </c>
      <c r="C27" s="487"/>
      <c r="D27" s="487" t="s">
        <v>1188</v>
      </c>
      <c r="E27" s="487" t="s">
        <v>172</v>
      </c>
      <c r="F27" s="487">
        <v>3830</v>
      </c>
      <c r="G27" s="488">
        <v>20.99</v>
      </c>
      <c r="H27" s="489">
        <v>0.24</v>
      </c>
    </row>
    <row r="28" spans="1:8">
      <c r="A28" s="490"/>
      <c r="B28" s="487" t="s">
        <v>210</v>
      </c>
      <c r="C28" s="487"/>
      <c r="D28" s="487" t="s">
        <v>211</v>
      </c>
      <c r="E28" s="487" t="s">
        <v>212</v>
      </c>
      <c r="F28" s="487">
        <v>6134</v>
      </c>
      <c r="G28" s="488">
        <v>19.55</v>
      </c>
      <c r="H28" s="489">
        <v>0.23</v>
      </c>
    </row>
    <row r="29" spans="1:8">
      <c r="A29" s="490"/>
      <c r="B29" s="487" t="s">
        <v>524</v>
      </c>
      <c r="C29" s="487"/>
      <c r="D29" s="487" t="s">
        <v>525</v>
      </c>
      <c r="E29" s="487" t="s">
        <v>492</v>
      </c>
      <c r="F29" s="487">
        <v>9642</v>
      </c>
      <c r="G29" s="488">
        <v>18.899999999999999</v>
      </c>
      <c r="H29" s="489">
        <v>0.22</v>
      </c>
    </row>
    <row r="30" spans="1:8">
      <c r="A30" s="490"/>
      <c r="B30" s="487" t="s">
        <v>201</v>
      </c>
      <c r="C30" s="487"/>
      <c r="D30" s="487" t="s">
        <v>202</v>
      </c>
      <c r="E30" s="487" t="s">
        <v>203</v>
      </c>
      <c r="F30" s="487">
        <v>13149</v>
      </c>
      <c r="G30" s="488">
        <v>18.309999999999999</v>
      </c>
      <c r="H30" s="489">
        <v>0.21</v>
      </c>
    </row>
    <row r="31" spans="1:8">
      <c r="A31" s="490"/>
      <c r="B31" s="487" t="s">
        <v>501</v>
      </c>
      <c r="C31" s="487"/>
      <c r="D31" s="487" t="s">
        <v>502</v>
      </c>
      <c r="E31" s="487" t="s">
        <v>164</v>
      </c>
      <c r="F31" s="487">
        <v>2477</v>
      </c>
      <c r="G31" s="488">
        <v>17.850000000000001</v>
      </c>
      <c r="H31" s="489">
        <v>0.21</v>
      </c>
    </row>
    <row r="32" spans="1:8">
      <c r="A32" s="490"/>
      <c r="B32" s="487" t="s">
        <v>997</v>
      </c>
      <c r="C32" s="487"/>
      <c r="D32" s="487" t="s">
        <v>998</v>
      </c>
      <c r="E32" s="487" t="s">
        <v>184</v>
      </c>
      <c r="F32" s="487">
        <v>3603</v>
      </c>
      <c r="G32" s="488">
        <v>16.579999999999998</v>
      </c>
      <c r="H32" s="489">
        <v>0.19</v>
      </c>
    </row>
    <row r="33" spans="1:8">
      <c r="A33" s="490"/>
      <c r="B33" s="487" t="s">
        <v>1189</v>
      </c>
      <c r="C33" s="487"/>
      <c r="D33" s="487" t="s">
        <v>1190</v>
      </c>
      <c r="E33" s="487" t="s">
        <v>500</v>
      </c>
      <c r="F33" s="487">
        <v>11174</v>
      </c>
      <c r="G33" s="488">
        <v>15.84</v>
      </c>
      <c r="H33" s="489">
        <v>0.18</v>
      </c>
    </row>
    <row r="34" spans="1:8">
      <c r="A34" s="490"/>
      <c r="B34" s="487" t="s">
        <v>1191</v>
      </c>
      <c r="C34" s="487"/>
      <c r="D34" s="487" t="s">
        <v>1192</v>
      </c>
      <c r="E34" s="487" t="s">
        <v>795</v>
      </c>
      <c r="F34" s="487">
        <v>3532</v>
      </c>
      <c r="G34" s="488">
        <v>13.28</v>
      </c>
      <c r="H34" s="489">
        <v>0.15</v>
      </c>
    </row>
    <row r="35" spans="1:8">
      <c r="A35" s="490"/>
      <c r="B35" s="487" t="s">
        <v>528</v>
      </c>
      <c r="C35" s="487"/>
      <c r="D35" s="487" t="s">
        <v>529</v>
      </c>
      <c r="E35" s="487" t="s">
        <v>523</v>
      </c>
      <c r="F35" s="487">
        <v>5728</v>
      </c>
      <c r="G35" s="488">
        <v>11.58</v>
      </c>
      <c r="H35" s="489">
        <v>0.14000000000000001</v>
      </c>
    </row>
    <row r="36" spans="1:8">
      <c r="A36" s="490"/>
      <c r="B36" s="487" t="s">
        <v>821</v>
      </c>
      <c r="C36" s="487"/>
      <c r="D36" s="487" t="s">
        <v>822</v>
      </c>
      <c r="E36" s="487" t="s">
        <v>187</v>
      </c>
      <c r="F36" s="487">
        <v>9356</v>
      </c>
      <c r="G36" s="488">
        <v>11.44</v>
      </c>
      <c r="H36" s="489">
        <v>0.13</v>
      </c>
    </row>
    <row r="37" spans="1:8">
      <c r="A37" s="490"/>
      <c r="B37" s="487" t="s">
        <v>702</v>
      </c>
      <c r="C37" s="487"/>
      <c r="D37" s="487" t="s">
        <v>776</v>
      </c>
      <c r="E37" s="487" t="s">
        <v>164</v>
      </c>
      <c r="F37" s="487">
        <v>1342</v>
      </c>
      <c r="G37" s="488">
        <v>9.98</v>
      </c>
      <c r="H37" s="489">
        <v>0.12</v>
      </c>
    </row>
    <row r="38" spans="1:8">
      <c r="A38" s="490"/>
      <c r="B38" s="487" t="s">
        <v>495</v>
      </c>
      <c r="C38" s="487"/>
      <c r="D38" s="487" t="s">
        <v>496</v>
      </c>
      <c r="E38" s="487" t="s">
        <v>497</v>
      </c>
      <c r="F38" s="487">
        <v>8125</v>
      </c>
      <c r="G38" s="488">
        <v>9.74</v>
      </c>
      <c r="H38" s="489">
        <v>0.11</v>
      </c>
    </row>
    <row r="39" spans="1:8">
      <c r="A39" s="490"/>
      <c r="B39" s="487" t="s">
        <v>173</v>
      </c>
      <c r="C39" s="487"/>
      <c r="D39" s="487" t="s">
        <v>174</v>
      </c>
      <c r="E39" s="487" t="s">
        <v>175</v>
      </c>
      <c r="F39" s="487">
        <v>2867</v>
      </c>
      <c r="G39" s="488">
        <v>9.11</v>
      </c>
      <c r="H39" s="489">
        <v>0.11</v>
      </c>
    </row>
    <row r="40" spans="1:8">
      <c r="A40" s="490"/>
      <c r="B40" s="487" t="s">
        <v>526</v>
      </c>
      <c r="C40" s="487"/>
      <c r="D40" s="487" t="s">
        <v>527</v>
      </c>
      <c r="E40" s="487" t="s">
        <v>198</v>
      </c>
      <c r="F40" s="487">
        <v>836</v>
      </c>
      <c r="G40" s="488">
        <v>8.1999999999999993</v>
      </c>
      <c r="H40" s="489">
        <v>0.1</v>
      </c>
    </row>
    <row r="41" spans="1:8">
      <c r="A41" s="490"/>
      <c r="B41" s="487" t="s">
        <v>1193</v>
      </c>
      <c r="C41" s="487"/>
      <c r="D41" s="487" t="s">
        <v>1194</v>
      </c>
      <c r="E41" s="487" t="s">
        <v>853</v>
      </c>
      <c r="F41" s="487">
        <v>4293</v>
      </c>
      <c r="G41" s="488">
        <v>7.57</v>
      </c>
      <c r="H41" s="489">
        <v>0.09</v>
      </c>
    </row>
    <row r="42" spans="1:8">
      <c r="A42" s="490"/>
      <c r="B42" s="487" t="s">
        <v>1195</v>
      </c>
      <c r="C42" s="487"/>
      <c r="D42" s="487" t="s">
        <v>1196</v>
      </c>
      <c r="E42" s="487" t="s">
        <v>523</v>
      </c>
      <c r="F42" s="487">
        <v>472</v>
      </c>
      <c r="G42" s="488">
        <v>6.61</v>
      </c>
      <c r="H42" s="489">
        <v>0.08</v>
      </c>
    </row>
    <row r="43" spans="1:8">
      <c r="A43" s="490"/>
      <c r="B43" s="487" t="s">
        <v>1197</v>
      </c>
      <c r="C43" s="487"/>
      <c r="D43" s="487" t="s">
        <v>1198</v>
      </c>
      <c r="E43" s="487" t="s">
        <v>484</v>
      </c>
      <c r="F43" s="487">
        <v>1683</v>
      </c>
      <c r="G43" s="488">
        <v>4.92</v>
      </c>
      <c r="H43" s="489">
        <v>0.06</v>
      </c>
    </row>
    <row r="44" spans="1:8">
      <c r="A44" s="490"/>
      <c r="B44" s="487" t="s">
        <v>1199</v>
      </c>
      <c r="C44" s="487"/>
      <c r="D44" s="487" t="s">
        <v>1200</v>
      </c>
      <c r="E44" s="487" t="s">
        <v>203</v>
      </c>
      <c r="F44" s="487">
        <v>1662</v>
      </c>
      <c r="G44" s="488">
        <v>4.8</v>
      </c>
      <c r="H44" s="489">
        <v>0.06</v>
      </c>
    </row>
    <row r="45" spans="1:8">
      <c r="A45" s="490"/>
      <c r="B45" s="487" t="s">
        <v>991</v>
      </c>
      <c r="C45" s="487"/>
      <c r="D45" s="487" t="s">
        <v>992</v>
      </c>
      <c r="E45" s="487" t="s">
        <v>523</v>
      </c>
      <c r="F45" s="487">
        <v>157</v>
      </c>
      <c r="G45" s="488">
        <v>3.43</v>
      </c>
      <c r="H45" s="489">
        <v>0.04</v>
      </c>
    </row>
    <row r="46" spans="1:8">
      <c r="A46" s="490"/>
      <c r="B46" s="487" t="s">
        <v>1201</v>
      </c>
      <c r="C46" s="487"/>
      <c r="D46" s="487" t="s">
        <v>1202</v>
      </c>
      <c r="E46" s="487" t="s">
        <v>198</v>
      </c>
      <c r="F46" s="487">
        <v>104</v>
      </c>
      <c r="G46" s="488">
        <v>2.17</v>
      </c>
      <c r="H46" s="489">
        <v>0.03</v>
      </c>
    </row>
    <row r="47" spans="1:8">
      <c r="A47" s="490"/>
      <c r="B47" s="487" t="s">
        <v>1203</v>
      </c>
      <c r="C47" s="487"/>
      <c r="D47" s="487" t="s">
        <v>1204</v>
      </c>
      <c r="E47" s="487" t="s">
        <v>497</v>
      </c>
      <c r="F47" s="487">
        <v>1460</v>
      </c>
      <c r="G47" s="488">
        <v>1.53</v>
      </c>
      <c r="H47" s="489">
        <v>0.02</v>
      </c>
    </row>
    <row r="48" spans="1:8">
      <c r="A48" s="490"/>
      <c r="B48" s="487" t="s">
        <v>206</v>
      </c>
      <c r="C48" s="487"/>
      <c r="D48" s="487" t="s">
        <v>207</v>
      </c>
      <c r="E48" s="487" t="s">
        <v>181</v>
      </c>
      <c r="F48" s="487">
        <v>106</v>
      </c>
      <c r="G48" s="488">
        <v>0.41</v>
      </c>
      <c r="H48" s="489">
        <v>0</v>
      </c>
    </row>
    <row r="49" spans="1:8" ht="13.5" thickBot="1">
      <c r="A49" s="490"/>
      <c r="B49" s="487"/>
      <c r="C49" s="487"/>
      <c r="D49" s="487"/>
      <c r="E49" s="482" t="s">
        <v>536</v>
      </c>
      <c r="F49" s="487"/>
      <c r="G49" s="491">
        <v>1287.29</v>
      </c>
      <c r="H49" s="492">
        <v>15</v>
      </c>
    </row>
    <row r="50" spans="1:8" ht="13.5" thickTop="1">
      <c r="A50" s="490"/>
      <c r="B50" s="487"/>
      <c r="C50" s="487"/>
      <c r="D50" s="487"/>
      <c r="E50" s="482"/>
      <c r="F50" s="487"/>
      <c r="G50" s="493"/>
      <c r="H50" s="494"/>
    </row>
    <row r="51" spans="1:8">
      <c r="A51" s="490"/>
      <c r="B51" s="1283" t="s">
        <v>1205</v>
      </c>
      <c r="C51" s="1284"/>
      <c r="D51" s="487"/>
      <c r="E51" s="487"/>
      <c r="F51" s="487"/>
      <c r="G51" s="488">
        <v>26.570625</v>
      </c>
      <c r="H51" s="489">
        <v>0.31</v>
      </c>
    </row>
    <row r="52" spans="1:8" ht="13.5" thickBot="1">
      <c r="A52" s="490"/>
      <c r="B52" s="487"/>
      <c r="C52" s="487"/>
      <c r="D52" s="487"/>
      <c r="E52" s="482" t="s">
        <v>536</v>
      </c>
      <c r="F52" s="487"/>
      <c r="G52" s="495">
        <v>26.570625</v>
      </c>
      <c r="H52" s="496">
        <v>0.31</v>
      </c>
    </row>
    <row r="53" spans="1:8" ht="13.5" thickTop="1">
      <c r="A53" s="490"/>
      <c r="B53" s="487"/>
      <c r="C53" s="487"/>
      <c r="D53" s="487"/>
      <c r="E53" s="487"/>
      <c r="F53" s="487"/>
      <c r="G53" s="488"/>
      <c r="H53" s="489"/>
    </row>
    <row r="54" spans="1:8">
      <c r="A54" s="1404" t="s">
        <v>537</v>
      </c>
      <c r="B54" s="1405"/>
      <c r="C54" s="1405"/>
      <c r="D54" s="487"/>
      <c r="E54" s="487"/>
      <c r="F54" s="487"/>
      <c r="G54" s="488"/>
      <c r="H54" s="489"/>
    </row>
    <row r="55" spans="1:8">
      <c r="A55" s="490"/>
      <c r="B55" s="1407" t="s">
        <v>538</v>
      </c>
      <c r="C55" s="1405"/>
      <c r="D55" s="487"/>
      <c r="E55" s="487"/>
      <c r="F55" s="487"/>
      <c r="G55" s="488"/>
      <c r="H55" s="489"/>
    </row>
    <row r="56" spans="1:8">
      <c r="A56" s="490"/>
      <c r="B56" s="1406" t="s">
        <v>160</v>
      </c>
      <c r="C56" s="1405"/>
      <c r="D56" s="487"/>
      <c r="E56" s="487"/>
      <c r="F56" s="487"/>
      <c r="G56" s="488"/>
      <c r="H56" s="489"/>
    </row>
    <row r="57" spans="1:8">
      <c r="A57" s="490"/>
      <c r="B57" s="497" t="s">
        <v>1310</v>
      </c>
      <c r="C57" s="497"/>
      <c r="D57" s="487" t="s">
        <v>1206</v>
      </c>
      <c r="E57" s="487" t="s">
        <v>599</v>
      </c>
      <c r="F57" s="487">
        <v>120</v>
      </c>
      <c r="G57" s="488">
        <v>1192.5899999999999</v>
      </c>
      <c r="H57" s="489">
        <v>13.91</v>
      </c>
    </row>
    <row r="58" spans="1:8">
      <c r="A58" s="490"/>
      <c r="B58" s="497" t="s">
        <v>1311</v>
      </c>
      <c r="C58" s="497"/>
      <c r="D58" s="487" t="s">
        <v>1207</v>
      </c>
      <c r="E58" s="487" t="s">
        <v>541</v>
      </c>
      <c r="F58" s="487">
        <v>100</v>
      </c>
      <c r="G58" s="488">
        <v>1018.36</v>
      </c>
      <c r="H58" s="489">
        <v>11.88</v>
      </c>
    </row>
    <row r="59" spans="1:8">
      <c r="A59" s="490"/>
      <c r="B59" s="497" t="s">
        <v>1312</v>
      </c>
      <c r="C59" s="497"/>
      <c r="D59" s="487" t="s">
        <v>651</v>
      </c>
      <c r="E59" s="487" t="s">
        <v>554</v>
      </c>
      <c r="F59" s="487">
        <v>100</v>
      </c>
      <c r="G59" s="488">
        <v>1004.97</v>
      </c>
      <c r="H59" s="489">
        <v>11.72</v>
      </c>
    </row>
    <row r="60" spans="1:8">
      <c r="A60" s="490"/>
      <c r="B60" s="497" t="s">
        <v>1313</v>
      </c>
      <c r="C60" s="497"/>
      <c r="D60" s="487" t="s">
        <v>1208</v>
      </c>
      <c r="E60" s="487" t="s">
        <v>554</v>
      </c>
      <c r="F60" s="487">
        <v>100</v>
      </c>
      <c r="G60" s="488">
        <v>1001.44</v>
      </c>
      <c r="H60" s="489">
        <v>11.68</v>
      </c>
    </row>
    <row r="61" spans="1:8">
      <c r="A61" s="490"/>
      <c r="B61" s="497" t="s">
        <v>1314</v>
      </c>
      <c r="C61" s="497"/>
      <c r="D61" s="487" t="s">
        <v>1209</v>
      </c>
      <c r="E61" s="487" t="s">
        <v>554</v>
      </c>
      <c r="F61" s="487">
        <v>80</v>
      </c>
      <c r="G61" s="488">
        <v>998.28</v>
      </c>
      <c r="H61" s="489">
        <v>11.64</v>
      </c>
    </row>
    <row r="62" spans="1:8">
      <c r="A62" s="490"/>
      <c r="B62" s="497" t="s">
        <v>1315</v>
      </c>
      <c r="C62" s="497"/>
      <c r="D62" s="487" t="s">
        <v>1210</v>
      </c>
      <c r="E62" s="487" t="s">
        <v>547</v>
      </c>
      <c r="F62" s="487">
        <v>107</v>
      </c>
      <c r="G62" s="488">
        <v>819.58</v>
      </c>
      <c r="H62" s="489">
        <v>9.56</v>
      </c>
    </row>
    <row r="63" spans="1:8">
      <c r="A63" s="490"/>
      <c r="B63" s="497" t="s">
        <v>1316</v>
      </c>
      <c r="C63" s="497"/>
      <c r="D63" s="487" t="s">
        <v>1211</v>
      </c>
      <c r="E63" s="487" t="s">
        <v>554</v>
      </c>
      <c r="F63" s="487">
        <v>50</v>
      </c>
      <c r="G63" s="488">
        <v>493.84</v>
      </c>
      <c r="H63" s="489">
        <v>5.76</v>
      </c>
    </row>
    <row r="64" spans="1:8" ht="13.5" thickBot="1">
      <c r="A64" s="490"/>
      <c r="B64" s="487"/>
      <c r="C64" s="487"/>
      <c r="D64" s="487"/>
      <c r="E64" s="482" t="s">
        <v>536</v>
      </c>
      <c r="F64" s="487"/>
      <c r="G64" s="491">
        <v>6529.06</v>
      </c>
      <c r="H64" s="492">
        <v>76.150000000000006</v>
      </c>
    </row>
    <row r="65" spans="1:8" ht="13.5" thickTop="1">
      <c r="A65" s="490"/>
      <c r="B65" s="487"/>
      <c r="C65" s="487"/>
      <c r="D65" s="487"/>
      <c r="E65" s="487"/>
      <c r="F65" s="487"/>
      <c r="G65" s="488"/>
      <c r="H65" s="489"/>
    </row>
    <row r="66" spans="1:8">
      <c r="A66" s="490"/>
      <c r="B66" s="1285" t="s">
        <v>559</v>
      </c>
      <c r="C66" s="1284"/>
      <c r="D66" s="487"/>
      <c r="E66" s="487"/>
      <c r="F66" s="487"/>
      <c r="G66" s="488"/>
      <c r="H66" s="489"/>
    </row>
    <row r="67" spans="1:8">
      <c r="A67" s="490"/>
      <c r="B67" s="1407" t="s">
        <v>560</v>
      </c>
      <c r="C67" s="1405"/>
      <c r="D67" s="487"/>
      <c r="E67" s="482" t="s">
        <v>561</v>
      </c>
      <c r="F67" s="487"/>
      <c r="G67" s="488"/>
      <c r="H67" s="489"/>
    </row>
    <row r="68" spans="1:8">
      <c r="A68" s="490"/>
      <c r="B68" s="487" t="s">
        <v>562</v>
      </c>
      <c r="C68" s="487"/>
      <c r="D68" s="487"/>
      <c r="E68" s="487" t="s">
        <v>1212</v>
      </c>
      <c r="F68" s="487"/>
      <c r="G68" s="488">
        <v>50</v>
      </c>
      <c r="H68" s="489">
        <v>0.57999999999999996</v>
      </c>
    </row>
    <row r="69" spans="1:8" ht="13.5" thickBot="1">
      <c r="A69" s="490"/>
      <c r="B69" s="487"/>
      <c r="C69" s="487"/>
      <c r="D69" s="487"/>
      <c r="E69" s="482" t="s">
        <v>536</v>
      </c>
      <c r="F69" s="487"/>
      <c r="G69" s="495">
        <v>50</v>
      </c>
      <c r="H69" s="496">
        <v>0.57999999999999996</v>
      </c>
    </row>
    <row r="70" spans="1:8" ht="13.5" thickTop="1">
      <c r="A70" s="490"/>
      <c r="B70" s="487" t="s">
        <v>721</v>
      </c>
      <c r="C70" s="487"/>
      <c r="D70" s="487"/>
      <c r="E70" s="487" t="s">
        <v>161</v>
      </c>
      <c r="F70" s="487"/>
      <c r="G70" s="488">
        <v>499.87</v>
      </c>
      <c r="H70" s="489">
        <v>5.83</v>
      </c>
    </row>
    <row r="71" spans="1:8" ht="13.5" thickBot="1">
      <c r="A71" s="490"/>
      <c r="B71" s="487"/>
      <c r="C71" s="487"/>
      <c r="D71" s="487"/>
      <c r="E71" s="482" t="s">
        <v>536</v>
      </c>
      <c r="F71" s="487"/>
      <c r="G71" s="495">
        <v>549.87</v>
      </c>
      <c r="H71" s="496">
        <v>6.41</v>
      </c>
    </row>
    <row r="72" spans="1:8" ht="13.5" thickTop="1">
      <c r="A72" s="490"/>
      <c r="B72" s="487"/>
      <c r="C72" s="487"/>
      <c r="D72" s="487"/>
      <c r="E72" s="487"/>
      <c r="F72" s="487"/>
      <c r="G72" s="488"/>
      <c r="H72" s="489"/>
    </row>
    <row r="73" spans="1:8">
      <c r="A73" s="498" t="s">
        <v>565</v>
      </c>
      <c r="B73" s="487"/>
      <c r="C73" s="487"/>
      <c r="D73" s="487"/>
      <c r="E73" s="487"/>
      <c r="F73" s="487"/>
      <c r="G73" s="499">
        <v>182.69</v>
      </c>
      <c r="H73" s="500">
        <v>2.13</v>
      </c>
    </row>
    <row r="74" spans="1:8">
      <c r="A74" s="490"/>
      <c r="B74" s="487"/>
      <c r="C74" s="487"/>
      <c r="D74" s="487"/>
      <c r="E74" s="487"/>
      <c r="F74" s="487"/>
      <c r="G74" s="488"/>
      <c r="H74" s="489"/>
    </row>
    <row r="75" spans="1:8" ht="13.5" thickBot="1">
      <c r="A75" s="490"/>
      <c r="B75" s="487"/>
      <c r="C75" s="487"/>
      <c r="D75" s="487"/>
      <c r="E75" s="482" t="s">
        <v>566</v>
      </c>
      <c r="F75" s="487"/>
      <c r="G75" s="495">
        <v>8575.48</v>
      </c>
      <c r="H75" s="496">
        <v>100</v>
      </c>
    </row>
    <row r="76" spans="1:8" ht="13.5" thickTop="1">
      <c r="A76" s="490"/>
      <c r="B76" s="487"/>
      <c r="C76" s="487"/>
      <c r="D76" s="487"/>
      <c r="E76" s="487"/>
      <c r="F76" s="487"/>
      <c r="G76" s="488"/>
      <c r="H76" s="489"/>
    </row>
    <row r="77" spans="1:8">
      <c r="A77" s="501" t="s">
        <v>567</v>
      </c>
      <c r="B77" s="487"/>
      <c r="C77" s="487"/>
      <c r="D77" s="487"/>
      <c r="E77" s="487"/>
      <c r="F77" s="487"/>
      <c r="G77" s="488"/>
      <c r="H77" s="489"/>
    </row>
    <row r="78" spans="1:8">
      <c r="A78" s="490">
        <v>1</v>
      </c>
      <c r="B78" s="487" t="s">
        <v>981</v>
      </c>
      <c r="C78" s="487"/>
      <c r="D78" s="487"/>
      <c r="E78" s="487"/>
      <c r="F78" s="487"/>
      <c r="G78" s="488"/>
      <c r="H78" s="489"/>
    </row>
    <row r="79" spans="1:8">
      <c r="A79" s="490"/>
      <c r="B79" s="487"/>
      <c r="C79" s="487"/>
      <c r="D79" s="487"/>
      <c r="E79" s="487"/>
      <c r="F79" s="487"/>
      <c r="G79" s="488"/>
      <c r="H79" s="489"/>
    </row>
    <row r="80" spans="1:8">
      <c r="A80" s="490">
        <v>2</v>
      </c>
      <c r="B80" s="487" t="s">
        <v>477</v>
      </c>
      <c r="C80" s="487"/>
      <c r="D80" s="487"/>
      <c r="E80" s="487"/>
      <c r="F80" s="487"/>
      <c r="G80" s="488"/>
      <c r="H80" s="489"/>
    </row>
    <row r="81" spans="1:8">
      <c r="A81" s="490"/>
      <c r="B81" s="487"/>
      <c r="C81" s="487"/>
      <c r="D81" s="487"/>
      <c r="E81" s="487"/>
      <c r="F81" s="487"/>
      <c r="G81" s="488"/>
      <c r="H81" s="489"/>
    </row>
    <row r="82" spans="1:8">
      <c r="A82" s="490">
        <v>3</v>
      </c>
      <c r="B82" s="487" t="s">
        <v>570</v>
      </c>
      <c r="C82" s="487"/>
      <c r="D82" s="487"/>
      <c r="E82" s="487"/>
      <c r="F82" s="487"/>
      <c r="G82" s="488"/>
      <c r="H82" s="489"/>
    </row>
    <row r="83" spans="1:8">
      <c r="A83" s="490"/>
      <c r="B83" s="487" t="s">
        <v>571</v>
      </c>
      <c r="C83" s="487"/>
      <c r="D83" s="487"/>
      <c r="E83" s="487"/>
      <c r="F83" s="487"/>
      <c r="G83" s="488"/>
      <c r="H83" s="489"/>
    </row>
    <row r="84" spans="1:8">
      <c r="A84" s="490"/>
      <c r="B84" s="487" t="s">
        <v>572</v>
      </c>
      <c r="C84" s="487"/>
      <c r="D84" s="487"/>
      <c r="E84" s="487"/>
      <c r="F84" s="487"/>
      <c r="G84" s="488"/>
      <c r="H84" s="489"/>
    </row>
    <row r="85" spans="1:8">
      <c r="A85" s="490"/>
      <c r="B85" s="487"/>
      <c r="C85" s="487"/>
      <c r="D85" s="487"/>
      <c r="E85" s="487"/>
      <c r="F85" s="487"/>
      <c r="G85" s="488"/>
      <c r="H85" s="489"/>
    </row>
    <row r="86" spans="1:8">
      <c r="A86" s="490">
        <v>4</v>
      </c>
      <c r="B86" s="487" t="s">
        <v>812</v>
      </c>
      <c r="C86" s="487"/>
      <c r="D86" s="487"/>
      <c r="E86" s="487"/>
      <c r="F86" s="487"/>
      <c r="G86" s="488"/>
      <c r="H86" s="489"/>
    </row>
    <row r="87" spans="1:8">
      <c r="A87" s="490"/>
      <c r="B87" s="487"/>
      <c r="C87" s="487"/>
      <c r="D87" s="487"/>
      <c r="E87" s="487"/>
      <c r="F87" s="487"/>
      <c r="G87" s="488"/>
      <c r="H87" s="489"/>
    </row>
    <row r="88" spans="1:8">
      <c r="A88" s="490"/>
      <c r="B88" s="482" t="s">
        <v>813</v>
      </c>
      <c r="C88" s="482" t="s">
        <v>814</v>
      </c>
      <c r="D88" s="482" t="s">
        <v>815</v>
      </c>
      <c r="E88" s="482" t="s">
        <v>816</v>
      </c>
      <c r="F88" s="482" t="s">
        <v>817</v>
      </c>
      <c r="G88" s="488"/>
      <c r="H88" s="489"/>
    </row>
    <row r="89" spans="1:8">
      <c r="A89" s="490"/>
      <c r="B89" s="487" t="s">
        <v>524</v>
      </c>
      <c r="C89" s="487" t="s">
        <v>818</v>
      </c>
      <c r="D89" s="487">
        <v>187.15</v>
      </c>
      <c r="E89" s="487">
        <v>191.15</v>
      </c>
      <c r="F89" s="487">
        <v>3.8277000000000001</v>
      </c>
      <c r="G89" s="488"/>
      <c r="H89" s="489"/>
    </row>
    <row r="90" spans="1:8">
      <c r="A90" s="490"/>
      <c r="B90" s="487" t="s">
        <v>1213</v>
      </c>
      <c r="C90" s="487" t="s">
        <v>818</v>
      </c>
      <c r="D90" s="487">
        <v>1437.05</v>
      </c>
      <c r="E90" s="487">
        <v>1453.05</v>
      </c>
      <c r="F90" s="487">
        <v>0.57490624999999995</v>
      </c>
      <c r="G90" s="488"/>
      <c r="H90" s="489"/>
    </row>
    <row r="91" spans="1:8">
      <c r="A91" s="490"/>
      <c r="B91" s="487"/>
      <c r="C91" s="487"/>
      <c r="D91" s="487"/>
      <c r="E91" s="487"/>
      <c r="F91" s="487"/>
      <c r="G91" s="488"/>
      <c r="H91" s="489"/>
    </row>
    <row r="92" spans="1:8">
      <c r="A92" s="490"/>
      <c r="B92" s="1401" t="s">
        <v>819</v>
      </c>
      <c r="C92" s="1401"/>
      <c r="D92" s="502">
        <v>3.0984417198804031E-3</v>
      </c>
      <c r="E92" s="487"/>
      <c r="F92" s="487"/>
      <c r="G92" s="488"/>
      <c r="H92" s="489"/>
    </row>
    <row r="93" spans="1:8">
      <c r="A93" s="490"/>
      <c r="B93" s="487"/>
      <c r="C93" s="487"/>
      <c r="D93" s="487"/>
      <c r="E93" s="487"/>
      <c r="F93" s="487"/>
      <c r="G93" s="488"/>
      <c r="H93" s="489"/>
    </row>
    <row r="94" spans="1:8">
      <c r="A94" s="490">
        <v>5</v>
      </c>
      <c r="B94" s="487" t="s">
        <v>478</v>
      </c>
      <c r="C94" s="487"/>
      <c r="D94" s="487"/>
      <c r="E94" s="487"/>
      <c r="F94" s="487"/>
      <c r="G94" s="488"/>
      <c r="H94" s="489"/>
    </row>
    <row r="95" spans="1:8">
      <c r="A95" s="490"/>
      <c r="B95" s="487" t="s">
        <v>573</v>
      </c>
      <c r="C95" s="487"/>
      <c r="D95" s="487">
        <v>4</v>
      </c>
      <c r="E95" s="487"/>
      <c r="F95" s="487"/>
      <c r="G95" s="488"/>
      <c r="H95" s="489"/>
    </row>
    <row r="96" spans="1:8">
      <c r="A96" s="490"/>
      <c r="B96" s="487" t="s">
        <v>574</v>
      </c>
      <c r="C96" s="487"/>
      <c r="D96" s="487">
        <v>7</v>
      </c>
      <c r="E96" s="487"/>
      <c r="F96" s="487"/>
      <c r="G96" s="488"/>
      <c r="H96" s="489"/>
    </row>
    <row r="97" spans="1:8">
      <c r="A97" s="490"/>
      <c r="B97" s="487" t="s">
        <v>575</v>
      </c>
      <c r="C97" s="487"/>
      <c r="D97" s="487">
        <v>14.39</v>
      </c>
      <c r="E97" s="487" t="s">
        <v>576</v>
      </c>
      <c r="F97" s="487"/>
      <c r="G97" s="488"/>
      <c r="H97" s="489"/>
    </row>
    <row r="98" spans="1:8">
      <c r="A98" s="490"/>
      <c r="B98" s="487" t="s">
        <v>577</v>
      </c>
      <c r="C98" s="487"/>
      <c r="D98" s="487">
        <v>27.12</v>
      </c>
      <c r="E98" s="487" t="s">
        <v>576</v>
      </c>
      <c r="F98" s="487"/>
      <c r="G98" s="488"/>
      <c r="H98" s="489"/>
    </row>
    <row r="99" spans="1:8">
      <c r="A99" s="490"/>
      <c r="B99" s="487" t="s">
        <v>578</v>
      </c>
      <c r="C99" s="487"/>
      <c r="D99" s="487">
        <v>3.26</v>
      </c>
      <c r="E99" s="487" t="s">
        <v>576</v>
      </c>
      <c r="F99" s="487"/>
      <c r="G99" s="488"/>
      <c r="H99" s="489"/>
    </row>
    <row r="100" spans="1:8">
      <c r="A100" s="490"/>
      <c r="B100" s="487"/>
      <c r="C100" s="487"/>
      <c r="D100" s="487"/>
      <c r="E100" s="487"/>
      <c r="F100" s="487"/>
      <c r="G100" s="488"/>
      <c r="H100" s="489"/>
    </row>
    <row r="101" spans="1:8">
      <c r="A101" s="490">
        <v>6</v>
      </c>
      <c r="B101" s="487" t="s">
        <v>482</v>
      </c>
      <c r="C101" s="487"/>
      <c r="D101" s="487"/>
      <c r="E101" s="487"/>
      <c r="F101" s="487"/>
      <c r="G101" s="488"/>
      <c r="H101" s="489"/>
    </row>
    <row r="102" spans="1:8">
      <c r="A102" s="490"/>
      <c r="B102" s="487" t="s">
        <v>1214</v>
      </c>
      <c r="C102" s="487"/>
      <c r="D102" s="487">
        <v>126</v>
      </c>
      <c r="E102" s="487"/>
      <c r="F102" s="487"/>
      <c r="G102" s="488"/>
      <c r="H102" s="489"/>
    </row>
    <row r="103" spans="1:8">
      <c r="A103" s="490"/>
      <c r="B103" s="487" t="s">
        <v>1215</v>
      </c>
      <c r="C103" s="487"/>
      <c r="D103" s="487">
        <v>392.33</v>
      </c>
      <c r="E103" s="487" t="s">
        <v>576</v>
      </c>
      <c r="F103" s="487"/>
      <c r="G103" s="488"/>
      <c r="H103" s="489"/>
    </row>
    <row r="104" spans="1:8">
      <c r="A104" s="490"/>
      <c r="B104" s="487" t="s">
        <v>1216</v>
      </c>
      <c r="C104" s="487"/>
      <c r="D104" s="487">
        <v>1.1399999999999999</v>
      </c>
      <c r="E104" s="487" t="s">
        <v>576</v>
      </c>
      <c r="F104" s="487"/>
      <c r="G104" s="488"/>
      <c r="H104" s="489"/>
    </row>
    <row r="105" spans="1:8">
      <c r="A105" s="503"/>
      <c r="B105" s="504"/>
      <c r="C105" s="504"/>
      <c r="D105" s="504"/>
      <c r="E105" s="504"/>
      <c r="F105" s="504"/>
      <c r="G105" s="505"/>
      <c r="H105" s="506"/>
    </row>
  </sheetData>
  <mergeCells count="10">
    <mergeCell ref="B92:C92"/>
    <mergeCell ref="A2:C2"/>
    <mergeCell ref="A3:C3"/>
    <mergeCell ref="B4:C4"/>
    <mergeCell ref="B51:C51"/>
    <mergeCell ref="B67:C67"/>
    <mergeCell ref="A54:C54"/>
    <mergeCell ref="B55:C55"/>
    <mergeCell ref="B56:C56"/>
    <mergeCell ref="B66:C66"/>
  </mergeCells>
  <phoneticPr fontId="4" type="noConversion"/>
  <pageMargins left="0.75" right="0.75" top="1" bottom="1" header="0.5" footer="0.5"/>
  <pageSetup paperSize="9" scale="51" orientation="portrait" verticalDpi="0" r:id="rId1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>
  <dimension ref="A1:H14"/>
  <sheetViews>
    <sheetView zoomScaleNormal="100" workbookViewId="0">
      <selection activeCell="A13" sqref="A13:B13"/>
    </sheetView>
  </sheetViews>
  <sheetFormatPr defaultRowHeight="12.75"/>
  <cols>
    <col min="1" max="1" width="2.7109375" style="451" customWidth="1"/>
    <col min="2" max="2" width="4.7109375" style="451" customWidth="1"/>
    <col min="3" max="3" width="33.5703125" style="451" customWidth="1"/>
    <col min="4" max="4" width="13.28515625" style="451" bestFit="1" customWidth="1"/>
    <col min="5" max="5" width="8.7109375" style="451" customWidth="1"/>
    <col min="6" max="6" width="12.28515625" style="473" customWidth="1"/>
    <col min="7" max="7" width="9.5703125" style="474" customWidth="1"/>
    <col min="8" max="8" width="9.140625" style="467"/>
    <col min="9" max="16384" width="9.140625" style="451"/>
  </cols>
  <sheetData>
    <row r="1" spans="1:8">
      <c r="A1" s="446"/>
      <c r="B1" s="447"/>
      <c r="C1" s="448" t="s">
        <v>1183</v>
      </c>
      <c r="D1" s="447"/>
      <c r="E1" s="447"/>
      <c r="F1" s="449"/>
      <c r="G1" s="450"/>
      <c r="H1" s="451"/>
    </row>
    <row r="2" spans="1:8" ht="37.5" customHeight="1">
      <c r="A2" s="1408" t="s">
        <v>153</v>
      </c>
      <c r="B2" s="1409"/>
      <c r="C2" s="1409"/>
      <c r="D2" s="454" t="s">
        <v>775</v>
      </c>
      <c r="E2" s="455" t="s">
        <v>156</v>
      </c>
      <c r="F2" s="456" t="s">
        <v>157</v>
      </c>
      <c r="G2" s="457" t="s">
        <v>158</v>
      </c>
      <c r="H2" s="451"/>
    </row>
    <row r="3" spans="1:8" ht="12.75" customHeight="1">
      <c r="A3" s="452"/>
      <c r="B3" s="453"/>
      <c r="C3" s="453"/>
      <c r="D3" s="454"/>
      <c r="E3" s="455"/>
      <c r="F3" s="456"/>
      <c r="G3" s="457"/>
      <c r="H3" s="451"/>
    </row>
    <row r="4" spans="1:8">
      <c r="A4" s="458"/>
      <c r="B4" s="1410" t="s">
        <v>1184</v>
      </c>
      <c r="C4" s="1411"/>
      <c r="D4" s="459" t="s">
        <v>1185</v>
      </c>
      <c r="E4" s="459">
        <v>2661000</v>
      </c>
      <c r="F4" s="459">
        <v>74347.25</v>
      </c>
      <c r="G4" s="460">
        <v>100.06</v>
      </c>
      <c r="H4" s="451"/>
    </row>
    <row r="5" spans="1:8" ht="13.5" thickBot="1">
      <c r="A5" s="458"/>
      <c r="B5" s="459"/>
      <c r="C5" s="459"/>
      <c r="D5" s="461" t="s">
        <v>536</v>
      </c>
      <c r="E5" s="459"/>
      <c r="F5" s="462">
        <v>74347.25</v>
      </c>
      <c r="G5" s="463">
        <v>100.06</v>
      </c>
      <c r="H5" s="451"/>
    </row>
    <row r="6" spans="1:8" ht="13.5" thickTop="1">
      <c r="A6" s="458"/>
      <c r="B6" s="459"/>
      <c r="C6" s="459"/>
      <c r="D6" s="459"/>
      <c r="E6" s="459"/>
      <c r="F6" s="464"/>
      <c r="G6" s="465"/>
      <c r="H6" s="451"/>
    </row>
    <row r="7" spans="1:8">
      <c r="A7" s="466" t="s">
        <v>565</v>
      </c>
      <c r="B7" s="459"/>
      <c r="C7" s="459"/>
      <c r="D7" s="459"/>
      <c r="E7" s="459"/>
      <c r="F7" s="139">
        <v>-49.31</v>
      </c>
      <c r="G7" s="140">
        <v>-0.06</v>
      </c>
      <c r="H7" s="451"/>
    </row>
    <row r="8" spans="1:8">
      <c r="A8" s="458"/>
      <c r="B8" s="459"/>
      <c r="C8" s="459"/>
      <c r="D8" s="459"/>
      <c r="E8" s="459"/>
      <c r="F8" s="464"/>
      <c r="G8" s="465"/>
    </row>
    <row r="9" spans="1:8" ht="13.5" thickBot="1">
      <c r="A9" s="458"/>
      <c r="B9" s="459"/>
      <c r="C9" s="459"/>
      <c r="D9" s="461" t="s">
        <v>566</v>
      </c>
      <c r="E9" s="459"/>
      <c r="F9" s="462">
        <v>74297.94</v>
      </c>
      <c r="G9" s="463">
        <v>100</v>
      </c>
      <c r="H9" s="451"/>
    </row>
    <row r="10" spans="1:8" ht="13.5" thickTop="1">
      <c r="A10" s="458"/>
      <c r="B10" s="459"/>
      <c r="C10" s="459"/>
      <c r="D10" s="459"/>
      <c r="E10" s="459"/>
      <c r="F10" s="464"/>
      <c r="G10" s="465"/>
    </row>
    <row r="11" spans="1:8">
      <c r="A11" s="468" t="s">
        <v>567</v>
      </c>
      <c r="B11" s="459"/>
      <c r="C11" s="459"/>
      <c r="D11" s="459"/>
      <c r="E11" s="459"/>
      <c r="F11" s="464"/>
      <c r="G11" s="465"/>
      <c r="H11" s="451"/>
    </row>
    <row r="12" spans="1:8">
      <c r="A12" s="458"/>
      <c r="B12" s="459"/>
      <c r="C12" s="459"/>
      <c r="D12" s="459"/>
      <c r="E12" s="459"/>
      <c r="F12" s="464"/>
      <c r="G12" s="465"/>
    </row>
    <row r="13" spans="1:8">
      <c r="A13" s="458">
        <v>2</v>
      </c>
      <c r="B13" s="459" t="s">
        <v>477</v>
      </c>
      <c r="C13" s="459"/>
      <c r="D13" s="459"/>
      <c r="E13" s="459"/>
      <c r="F13" s="464"/>
      <c r="G13" s="465"/>
      <c r="H13" s="451"/>
    </row>
    <row r="14" spans="1:8">
      <c r="A14" s="469"/>
      <c r="B14" s="470"/>
      <c r="C14" s="470"/>
      <c r="D14" s="470"/>
      <c r="E14" s="470"/>
      <c r="F14" s="471"/>
      <c r="G14" s="472"/>
    </row>
  </sheetData>
  <mergeCells count="2">
    <mergeCell ref="A2:C2"/>
    <mergeCell ref="B4:C4"/>
  </mergeCells>
  <phoneticPr fontId="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>
  <dimension ref="A1:I19"/>
  <sheetViews>
    <sheetView zoomScaleNormal="100" workbookViewId="0">
      <selection activeCell="A18" sqref="A18:B18"/>
    </sheetView>
  </sheetViews>
  <sheetFormatPr defaultRowHeight="12.75"/>
  <cols>
    <col min="1" max="1" width="2.7109375" style="425" customWidth="1"/>
    <col min="2" max="2" width="4.7109375" style="425" customWidth="1"/>
    <col min="3" max="3" width="40.7109375" style="425" customWidth="1"/>
    <col min="4" max="4" width="11.28515625" style="425" bestFit="1" customWidth="1"/>
    <col min="5" max="5" width="19.7109375" style="425" bestFit="1" customWidth="1"/>
    <col min="6" max="6" width="8.7109375" style="425" customWidth="1"/>
    <col min="7" max="7" width="13" style="444" customWidth="1"/>
    <col min="8" max="8" width="9.42578125" style="445" customWidth="1"/>
    <col min="9" max="9" width="9.140625" style="424"/>
    <col min="10" max="16384" width="9.140625" style="425"/>
  </cols>
  <sheetData>
    <row r="1" spans="1:8">
      <c r="A1" s="419"/>
      <c r="B1" s="420"/>
      <c r="C1" s="421" t="s">
        <v>1179</v>
      </c>
      <c r="D1" s="420"/>
      <c r="E1" s="420"/>
      <c r="F1" s="420"/>
      <c r="G1" s="422"/>
      <c r="H1" s="423"/>
    </row>
    <row r="2" spans="1:8" ht="27.75" customHeight="1">
      <c r="A2" s="1412" t="s">
        <v>153</v>
      </c>
      <c r="B2" s="1413"/>
      <c r="C2" s="1413"/>
      <c r="D2" s="426" t="s">
        <v>154</v>
      </c>
      <c r="E2" s="427" t="s">
        <v>775</v>
      </c>
      <c r="F2" s="428" t="s">
        <v>156</v>
      </c>
      <c r="G2" s="429" t="s">
        <v>157</v>
      </c>
      <c r="H2" s="430" t="s">
        <v>158</v>
      </c>
    </row>
    <row r="3" spans="1:8">
      <c r="A3" s="1414" t="s">
        <v>1158</v>
      </c>
      <c r="B3" s="1415"/>
      <c r="C3" s="1415"/>
      <c r="D3" s="431"/>
      <c r="E3" s="431"/>
      <c r="F3" s="431"/>
      <c r="G3" s="432"/>
      <c r="H3" s="433"/>
    </row>
    <row r="4" spans="1:8">
      <c r="A4" s="434"/>
      <c r="B4" s="1416" t="s">
        <v>1180</v>
      </c>
      <c r="C4" s="1415"/>
      <c r="D4" s="431"/>
      <c r="E4" s="431"/>
      <c r="F4" s="431"/>
      <c r="G4" s="432"/>
      <c r="H4" s="433"/>
    </row>
    <row r="5" spans="1:8">
      <c r="A5" s="434"/>
      <c r="B5" s="1417" t="s">
        <v>160</v>
      </c>
      <c r="C5" s="1415"/>
      <c r="D5" s="431"/>
      <c r="E5" s="431"/>
      <c r="F5" s="431"/>
      <c r="G5" s="432"/>
      <c r="H5" s="433"/>
    </row>
    <row r="6" spans="1:8">
      <c r="A6" s="434"/>
      <c r="B6" s="435" t="s">
        <v>161</v>
      </c>
      <c r="C6" s="431" t="s">
        <v>1181</v>
      </c>
      <c r="D6" s="431" t="s">
        <v>1182</v>
      </c>
      <c r="E6" s="431" t="s">
        <v>1180</v>
      </c>
      <c r="F6" s="431">
        <v>1350680</v>
      </c>
      <c r="G6" s="432">
        <v>36099.620000000003</v>
      </c>
      <c r="H6" s="433">
        <v>99.01</v>
      </c>
    </row>
    <row r="7" spans="1:8" ht="13.5" thickBot="1">
      <c r="A7" s="434"/>
      <c r="B7" s="431"/>
      <c r="C7" s="431"/>
      <c r="D7" s="431"/>
      <c r="E7" s="426" t="s">
        <v>536</v>
      </c>
      <c r="F7" s="431"/>
      <c r="G7" s="436">
        <v>36099.620000000003</v>
      </c>
      <c r="H7" s="437">
        <v>99.01</v>
      </c>
    </row>
    <row r="8" spans="1:8" ht="13.5" thickTop="1">
      <c r="A8" s="434"/>
      <c r="B8" s="431"/>
      <c r="C8" s="431"/>
      <c r="D8" s="431"/>
      <c r="E8" s="431"/>
      <c r="F8" s="431"/>
      <c r="G8" s="432"/>
      <c r="H8" s="433"/>
    </row>
    <row r="9" spans="1:8">
      <c r="A9" s="434"/>
      <c r="B9" s="435" t="s">
        <v>161</v>
      </c>
      <c r="C9" s="431" t="s">
        <v>721</v>
      </c>
      <c r="D9" s="431"/>
      <c r="E9" s="431" t="s">
        <v>161</v>
      </c>
      <c r="F9" s="431"/>
      <c r="G9" s="432">
        <v>499.84</v>
      </c>
      <c r="H9" s="433">
        <v>1.37</v>
      </c>
    </row>
    <row r="10" spans="1:8" ht="13.5" thickBot="1">
      <c r="A10" s="434"/>
      <c r="B10" s="431"/>
      <c r="C10" s="431"/>
      <c r="D10" s="431"/>
      <c r="E10" s="426" t="s">
        <v>536</v>
      </c>
      <c r="F10" s="431"/>
      <c r="G10" s="436">
        <v>499.84</v>
      </c>
      <c r="H10" s="437">
        <v>1.37</v>
      </c>
    </row>
    <row r="11" spans="1:8" ht="13.5" thickTop="1">
      <c r="A11" s="434"/>
      <c r="B11" s="431"/>
      <c r="C11" s="431"/>
      <c r="D11" s="431"/>
      <c r="E11" s="431"/>
      <c r="F11" s="431"/>
      <c r="G11" s="432"/>
      <c r="H11" s="433"/>
    </row>
    <row r="12" spans="1:8">
      <c r="A12" s="438" t="s">
        <v>565</v>
      </c>
      <c r="B12" s="431"/>
      <c r="C12" s="431"/>
      <c r="D12" s="431"/>
      <c r="E12" s="431"/>
      <c r="F12" s="431"/>
      <c r="G12" s="139">
        <v>-139.46</v>
      </c>
      <c r="H12" s="140">
        <v>-0.38</v>
      </c>
    </row>
    <row r="13" spans="1:8">
      <c r="A13" s="434"/>
      <c r="B13" s="431"/>
      <c r="C13" s="431"/>
      <c r="D13" s="431"/>
      <c r="E13" s="431"/>
      <c r="F13" s="431"/>
      <c r="G13" s="432"/>
      <c r="H13" s="433"/>
    </row>
    <row r="14" spans="1:8" ht="13.5" thickBot="1">
      <c r="A14" s="434"/>
      <c r="B14" s="431"/>
      <c r="C14" s="431"/>
      <c r="D14" s="431"/>
      <c r="E14" s="426" t="s">
        <v>566</v>
      </c>
      <c r="F14" s="431"/>
      <c r="G14" s="436">
        <v>36460</v>
      </c>
      <c r="H14" s="437">
        <v>100</v>
      </c>
    </row>
    <row r="15" spans="1:8" ht="13.5" thickTop="1">
      <c r="A15" s="434"/>
      <c r="B15" s="431"/>
      <c r="C15" s="431"/>
      <c r="D15" s="431"/>
      <c r="E15" s="431"/>
      <c r="F15" s="431"/>
      <c r="G15" s="432"/>
      <c r="H15" s="433"/>
    </row>
    <row r="16" spans="1:8">
      <c r="A16" s="439" t="s">
        <v>567</v>
      </c>
      <c r="B16" s="431"/>
      <c r="C16" s="431"/>
      <c r="D16" s="431"/>
      <c r="E16" s="431"/>
      <c r="F16" s="431"/>
      <c r="G16" s="432"/>
      <c r="H16" s="433"/>
    </row>
    <row r="17" spans="1:8">
      <c r="A17" s="434"/>
      <c r="B17" s="431"/>
      <c r="C17" s="431"/>
      <c r="D17" s="431"/>
      <c r="E17" s="431"/>
      <c r="F17" s="431"/>
      <c r="G17" s="432"/>
      <c r="H17" s="433"/>
    </row>
    <row r="18" spans="1:8">
      <c r="A18" s="434">
        <v>1</v>
      </c>
      <c r="B18" s="431" t="s">
        <v>477</v>
      </c>
      <c r="C18" s="431"/>
      <c r="D18" s="431"/>
      <c r="E18" s="431"/>
      <c r="F18" s="431"/>
      <c r="G18" s="432"/>
      <c r="H18" s="433"/>
    </row>
    <row r="19" spans="1:8">
      <c r="A19" s="440"/>
      <c r="B19" s="441"/>
      <c r="C19" s="441"/>
      <c r="D19" s="441"/>
      <c r="E19" s="441"/>
      <c r="F19" s="441"/>
      <c r="G19" s="442"/>
      <c r="H19" s="443"/>
    </row>
  </sheetData>
  <mergeCells count="4">
    <mergeCell ref="A2:C2"/>
    <mergeCell ref="A3:C3"/>
    <mergeCell ref="B4:C4"/>
    <mergeCell ref="B5:C5"/>
  </mergeCells>
  <phoneticPr fontId="4" type="noConversion"/>
  <pageMargins left="0.75" right="0.75" top="1" bottom="1" header="0.5" footer="0.5"/>
  <pageSetup paperSize="9" scale="78" orientation="portrait" verticalDpi="0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>
  <dimension ref="A1:I20"/>
  <sheetViews>
    <sheetView zoomScaleNormal="100" workbookViewId="0">
      <selection activeCell="A19" sqref="A19:B19"/>
    </sheetView>
  </sheetViews>
  <sheetFormatPr defaultRowHeight="12.75"/>
  <cols>
    <col min="1" max="1" width="2.7109375" style="395" customWidth="1"/>
    <col min="2" max="2" width="4.7109375" style="395" customWidth="1"/>
    <col min="3" max="3" width="46.28515625" style="395" customWidth="1"/>
    <col min="4" max="4" width="12.28515625" style="395" bestFit="1" customWidth="1"/>
    <col min="5" max="5" width="14.5703125" style="395" customWidth="1"/>
    <col min="6" max="6" width="11" style="395" customWidth="1"/>
    <col min="7" max="7" width="13.42578125" style="417" customWidth="1"/>
    <col min="8" max="8" width="11" style="418" customWidth="1"/>
    <col min="9" max="9" width="9.140625" style="411"/>
    <col min="10" max="16384" width="9.140625" style="395"/>
  </cols>
  <sheetData>
    <row r="1" spans="1:9">
      <c r="A1" s="390"/>
      <c r="B1" s="391"/>
      <c r="C1" s="392" t="s">
        <v>1170</v>
      </c>
      <c r="D1" s="391"/>
      <c r="E1" s="391"/>
      <c r="F1" s="391"/>
      <c r="G1" s="393"/>
      <c r="H1" s="394"/>
      <c r="I1" s="395"/>
    </row>
    <row r="2" spans="1:9" ht="42.75" customHeight="1">
      <c r="A2" s="1420" t="s">
        <v>153</v>
      </c>
      <c r="B2" s="1421"/>
      <c r="C2" s="1421"/>
      <c r="D2" s="396" t="s">
        <v>154</v>
      </c>
      <c r="E2" s="397" t="s">
        <v>775</v>
      </c>
      <c r="F2" s="398" t="s">
        <v>156</v>
      </c>
      <c r="G2" s="399" t="s">
        <v>157</v>
      </c>
      <c r="H2" s="400" t="s">
        <v>158</v>
      </c>
      <c r="I2" s="395"/>
    </row>
    <row r="3" spans="1:9">
      <c r="A3" s="1422" t="s">
        <v>1158</v>
      </c>
      <c r="B3" s="1419"/>
      <c r="C3" s="1419"/>
      <c r="D3" s="401"/>
      <c r="E3" s="401"/>
      <c r="F3" s="401"/>
      <c r="G3" s="402"/>
      <c r="H3" s="403"/>
      <c r="I3" s="395"/>
    </row>
    <row r="4" spans="1:9">
      <c r="A4" s="404"/>
      <c r="B4" s="1423" t="s">
        <v>1171</v>
      </c>
      <c r="C4" s="1419"/>
      <c r="D4" s="401"/>
      <c r="E4" s="401"/>
      <c r="F4" s="401"/>
      <c r="G4" s="402"/>
      <c r="H4" s="403"/>
      <c r="I4" s="395"/>
    </row>
    <row r="5" spans="1:9">
      <c r="A5" s="404"/>
      <c r="B5" s="1418" t="s">
        <v>160</v>
      </c>
      <c r="C5" s="1419"/>
      <c r="D5" s="401"/>
      <c r="E5" s="401"/>
      <c r="F5" s="401"/>
      <c r="G5" s="402"/>
      <c r="H5" s="403"/>
      <c r="I5" s="395"/>
    </row>
    <row r="6" spans="1:9">
      <c r="A6" s="404"/>
      <c r="B6" s="405" t="s">
        <v>161</v>
      </c>
      <c r="C6" s="401" t="s">
        <v>1172</v>
      </c>
      <c r="D6" s="401" t="s">
        <v>1173</v>
      </c>
      <c r="E6" s="26" t="s">
        <v>1174</v>
      </c>
      <c r="F6" s="401">
        <v>87620</v>
      </c>
      <c r="G6" s="402">
        <v>2040.03</v>
      </c>
      <c r="H6" s="403">
        <v>38.46</v>
      </c>
      <c r="I6" s="395"/>
    </row>
    <row r="7" spans="1:9" ht="13.5" thickBot="1">
      <c r="A7" s="404"/>
      <c r="B7" s="401"/>
      <c r="C7" s="401"/>
      <c r="D7" s="401"/>
      <c r="E7" s="396" t="s">
        <v>536</v>
      </c>
      <c r="F7" s="401"/>
      <c r="G7" s="406">
        <v>2040.03</v>
      </c>
      <c r="H7" s="407">
        <v>38.46</v>
      </c>
      <c r="I7" s="395"/>
    </row>
    <row r="8" spans="1:9" ht="13.5" thickTop="1">
      <c r="A8" s="404"/>
      <c r="B8" s="1418" t="s">
        <v>551</v>
      </c>
      <c r="C8" s="1419"/>
      <c r="D8" s="401"/>
      <c r="E8" s="401"/>
      <c r="F8" s="401"/>
      <c r="G8" s="402"/>
      <c r="H8" s="403"/>
      <c r="I8" s="395"/>
    </row>
    <row r="9" spans="1:9">
      <c r="A9" s="404"/>
      <c r="B9" s="405" t="s">
        <v>161</v>
      </c>
      <c r="C9" s="401" t="s">
        <v>1175</v>
      </c>
      <c r="D9" s="401" t="s">
        <v>1176</v>
      </c>
      <c r="E9" s="26" t="s">
        <v>1174</v>
      </c>
      <c r="F9" s="401">
        <v>2845726.2618</v>
      </c>
      <c r="G9" s="402">
        <v>2754.4</v>
      </c>
      <c r="H9" s="403">
        <v>51.93</v>
      </c>
      <c r="I9" s="395"/>
    </row>
    <row r="10" spans="1:9">
      <c r="A10" s="404"/>
      <c r="B10" s="405" t="s">
        <v>161</v>
      </c>
      <c r="C10" s="401" t="s">
        <v>1177</v>
      </c>
      <c r="D10" s="401" t="s">
        <v>1178</v>
      </c>
      <c r="E10" s="26" t="s">
        <v>1174</v>
      </c>
      <c r="F10" s="401">
        <v>35319.9859</v>
      </c>
      <c r="G10" s="402">
        <v>479.52</v>
      </c>
      <c r="H10" s="403">
        <v>9.0399999999999991</v>
      </c>
      <c r="I10" s="395"/>
    </row>
    <row r="11" spans="1:9" ht="13.5" thickBot="1">
      <c r="A11" s="404"/>
      <c r="B11" s="401"/>
      <c r="C11" s="401"/>
      <c r="D11" s="401"/>
      <c r="E11" s="396" t="s">
        <v>536</v>
      </c>
      <c r="F11" s="401"/>
      <c r="G11" s="406">
        <v>3233.92</v>
      </c>
      <c r="H11" s="407">
        <v>60.97</v>
      </c>
      <c r="I11" s="395"/>
    </row>
    <row r="12" spans="1:9" ht="13.5" thickTop="1">
      <c r="A12" s="404"/>
      <c r="B12" s="401"/>
      <c r="C12" s="401"/>
      <c r="D12" s="401"/>
      <c r="E12" s="401"/>
      <c r="F12" s="401"/>
      <c r="G12" s="402"/>
      <c r="H12" s="403"/>
      <c r="I12" s="395"/>
    </row>
    <row r="13" spans="1:9">
      <c r="A13" s="408" t="s">
        <v>565</v>
      </c>
      <c r="B13" s="401"/>
      <c r="C13" s="401"/>
      <c r="D13" s="401"/>
      <c r="E13" s="401"/>
      <c r="F13" s="401"/>
      <c r="G13" s="409">
        <v>30.39</v>
      </c>
      <c r="H13" s="410">
        <v>0.56999999999999995</v>
      </c>
      <c r="I13" s="395"/>
    </row>
    <row r="14" spans="1:9">
      <c r="A14" s="404"/>
      <c r="B14" s="401"/>
      <c r="C14" s="401"/>
      <c r="D14" s="401"/>
      <c r="E14" s="401"/>
      <c r="F14" s="401"/>
      <c r="G14" s="402"/>
      <c r="H14" s="403"/>
    </row>
    <row r="15" spans="1:9" ht="13.5" thickBot="1">
      <c r="A15" s="404"/>
      <c r="B15" s="401"/>
      <c r="C15" s="401"/>
      <c r="D15" s="401"/>
      <c r="E15" s="396" t="s">
        <v>566</v>
      </c>
      <c r="F15" s="401"/>
      <c r="G15" s="406">
        <v>5304.34</v>
      </c>
      <c r="H15" s="407">
        <v>100</v>
      </c>
      <c r="I15" s="395"/>
    </row>
    <row r="16" spans="1:9" ht="13.5" thickTop="1">
      <c r="A16" s="404"/>
      <c r="B16" s="401"/>
      <c r="C16" s="401"/>
      <c r="D16" s="401"/>
      <c r="E16" s="401"/>
      <c r="F16" s="401"/>
      <c r="G16" s="402"/>
      <c r="H16" s="403"/>
    </row>
    <row r="17" spans="1:9">
      <c r="A17" s="412" t="s">
        <v>567</v>
      </c>
      <c r="B17" s="401"/>
      <c r="C17" s="401"/>
      <c r="D17" s="401"/>
      <c r="E17" s="401"/>
      <c r="F17" s="401"/>
      <c r="G17" s="402"/>
      <c r="H17" s="403"/>
      <c r="I17" s="395"/>
    </row>
    <row r="18" spans="1:9">
      <c r="A18" s="404"/>
      <c r="B18" s="401"/>
      <c r="C18" s="401"/>
      <c r="D18" s="401"/>
      <c r="E18" s="401"/>
      <c r="F18" s="401"/>
      <c r="G18" s="402"/>
      <c r="H18" s="403"/>
    </row>
    <row r="19" spans="1:9">
      <c r="A19" s="404">
        <v>1</v>
      </c>
      <c r="B19" s="401" t="s">
        <v>477</v>
      </c>
      <c r="C19" s="401"/>
      <c r="D19" s="401"/>
      <c r="E19" s="401"/>
      <c r="F19" s="401"/>
      <c r="G19" s="402"/>
      <c r="H19" s="403"/>
      <c r="I19" s="395"/>
    </row>
    <row r="20" spans="1:9">
      <c r="A20" s="413"/>
      <c r="B20" s="414"/>
      <c r="C20" s="414"/>
      <c r="D20" s="414"/>
      <c r="E20" s="414"/>
      <c r="F20" s="414"/>
      <c r="G20" s="415"/>
      <c r="H20" s="416"/>
    </row>
  </sheetData>
  <mergeCells count="5">
    <mergeCell ref="B8:C8"/>
    <mergeCell ref="A2:C2"/>
    <mergeCell ref="A3:C3"/>
    <mergeCell ref="B4:C4"/>
    <mergeCell ref="B5:C5"/>
  </mergeCells>
  <phoneticPr fontId="4" type="noConversion"/>
  <pageMargins left="0.75" right="0.75" top="1" bottom="1" header="0.5" footer="0.5"/>
  <pageSetup paperSize="9" scale="74" orientation="portrait" verticalDpi="0" r:id="rId1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>
  <dimension ref="A1:I19"/>
  <sheetViews>
    <sheetView topLeftCell="A4" zoomScaleNormal="100" workbookViewId="0">
      <selection activeCell="A20" sqref="A20"/>
    </sheetView>
  </sheetViews>
  <sheetFormatPr defaultRowHeight="12.75"/>
  <cols>
    <col min="1" max="1" width="2.7109375" style="366" customWidth="1"/>
    <col min="2" max="2" width="4.7109375" style="366" customWidth="1"/>
    <col min="3" max="3" width="44.5703125" style="366" bestFit="1" customWidth="1"/>
    <col min="4" max="4" width="12.5703125" style="366" bestFit="1" customWidth="1"/>
    <col min="5" max="5" width="13.28515625" style="366" bestFit="1" customWidth="1"/>
    <col min="6" max="6" width="11.5703125" style="366" customWidth="1"/>
    <col min="7" max="7" width="11.5703125" style="388" customWidth="1"/>
    <col min="8" max="8" width="11.5703125" style="389" customWidth="1"/>
    <col min="9" max="9" width="9.140625" style="382"/>
    <col min="10" max="16384" width="9.140625" style="366"/>
  </cols>
  <sheetData>
    <row r="1" spans="1:9">
      <c r="A1" s="361"/>
      <c r="B1" s="362"/>
      <c r="C1" s="363" t="s">
        <v>1157</v>
      </c>
      <c r="D1" s="362"/>
      <c r="E1" s="362"/>
      <c r="F1" s="362"/>
      <c r="G1" s="364"/>
      <c r="H1" s="365"/>
      <c r="I1" s="366"/>
    </row>
    <row r="2" spans="1:9" ht="32.25" customHeight="1">
      <c r="A2" s="1424" t="s">
        <v>153</v>
      </c>
      <c r="B2" s="1425"/>
      <c r="C2" s="1425"/>
      <c r="D2" s="367" t="s">
        <v>154</v>
      </c>
      <c r="E2" s="368" t="s">
        <v>775</v>
      </c>
      <c r="F2" s="369" t="s">
        <v>156</v>
      </c>
      <c r="G2" s="370" t="s">
        <v>157</v>
      </c>
      <c r="H2" s="371" t="s">
        <v>158</v>
      </c>
      <c r="I2" s="366"/>
    </row>
    <row r="3" spans="1:9">
      <c r="A3" s="1426" t="s">
        <v>1158</v>
      </c>
      <c r="B3" s="1427"/>
      <c r="C3" s="1427"/>
      <c r="D3" s="372"/>
      <c r="E3" s="372"/>
      <c r="F3" s="372"/>
      <c r="G3" s="373"/>
      <c r="H3" s="374"/>
      <c r="I3" s="366"/>
    </row>
    <row r="4" spans="1:9">
      <c r="A4" s="375"/>
      <c r="B4" s="1428" t="s">
        <v>551</v>
      </c>
      <c r="C4" s="1427"/>
      <c r="D4" s="372"/>
      <c r="E4" s="372"/>
      <c r="F4" s="372"/>
      <c r="G4" s="373"/>
      <c r="H4" s="374"/>
      <c r="I4" s="366"/>
    </row>
    <row r="5" spans="1:9">
      <c r="A5" s="375"/>
      <c r="B5" s="376" t="s">
        <v>161</v>
      </c>
      <c r="C5" s="372" t="s">
        <v>1159</v>
      </c>
      <c r="D5" s="26" t="s">
        <v>1160</v>
      </c>
      <c r="E5" s="372" t="s">
        <v>1161</v>
      </c>
      <c r="F5" s="372">
        <v>1023704.6095</v>
      </c>
      <c r="G5" s="373">
        <v>510.34</v>
      </c>
      <c r="H5" s="374">
        <v>22.62</v>
      </c>
      <c r="I5" s="366"/>
    </row>
    <row r="6" spans="1:9">
      <c r="A6" s="375"/>
      <c r="B6" s="376" t="s">
        <v>161</v>
      </c>
      <c r="C6" s="372" t="s">
        <v>1162</v>
      </c>
      <c r="D6" s="26" t="s">
        <v>1163</v>
      </c>
      <c r="E6" s="372" t="s">
        <v>1161</v>
      </c>
      <c r="F6" s="372">
        <v>833095.21050000004</v>
      </c>
      <c r="G6" s="373">
        <v>461.18</v>
      </c>
      <c r="H6" s="374">
        <v>20.45</v>
      </c>
      <c r="I6" s="366"/>
    </row>
    <row r="7" spans="1:9">
      <c r="A7" s="375"/>
      <c r="B7" s="376" t="s">
        <v>161</v>
      </c>
      <c r="C7" s="372" t="s">
        <v>1164</v>
      </c>
      <c r="D7" s="26" t="s">
        <v>1165</v>
      </c>
      <c r="E7" s="372" t="s">
        <v>1161</v>
      </c>
      <c r="F7" s="372">
        <v>370911.48499999999</v>
      </c>
      <c r="G7" s="373">
        <v>430.89</v>
      </c>
      <c r="H7" s="374">
        <v>19.100000000000001</v>
      </c>
      <c r="I7" s="366"/>
    </row>
    <row r="8" spans="1:9">
      <c r="A8" s="375"/>
      <c r="B8" s="376" t="s">
        <v>161</v>
      </c>
      <c r="C8" s="372" t="s">
        <v>1166</v>
      </c>
      <c r="D8" s="26" t="s">
        <v>1167</v>
      </c>
      <c r="E8" s="372" t="s">
        <v>1161</v>
      </c>
      <c r="F8" s="372">
        <v>163952.83350000001</v>
      </c>
      <c r="G8" s="373">
        <v>415.83</v>
      </c>
      <c r="H8" s="374">
        <v>18.43</v>
      </c>
      <c r="I8" s="366"/>
    </row>
    <row r="9" spans="1:9">
      <c r="A9" s="375"/>
      <c r="B9" s="376" t="s">
        <v>161</v>
      </c>
      <c r="C9" s="372" t="s">
        <v>1168</v>
      </c>
      <c r="D9" s="26" t="s">
        <v>1169</v>
      </c>
      <c r="E9" s="372" t="s">
        <v>1161</v>
      </c>
      <c r="F9" s="372">
        <v>1896880.0245000001</v>
      </c>
      <c r="G9" s="373">
        <v>410.3</v>
      </c>
      <c r="H9" s="374">
        <v>18.190000000000001</v>
      </c>
      <c r="I9" s="366"/>
    </row>
    <row r="10" spans="1:9" ht="13.5" thickBot="1">
      <c r="A10" s="375"/>
      <c r="B10" s="372"/>
      <c r="C10" s="372"/>
      <c r="D10" s="372"/>
      <c r="E10" s="367" t="s">
        <v>536</v>
      </c>
      <c r="F10" s="372"/>
      <c r="G10" s="377">
        <v>2228.54</v>
      </c>
      <c r="H10" s="378">
        <v>98.79</v>
      </c>
      <c r="I10" s="366"/>
    </row>
    <row r="11" spans="1:9" ht="13.5" thickTop="1">
      <c r="A11" s="375"/>
      <c r="B11" s="372"/>
      <c r="C11" s="372"/>
      <c r="D11" s="372"/>
      <c r="E11" s="372"/>
      <c r="F11" s="372"/>
      <c r="G11" s="373"/>
      <c r="H11" s="374"/>
      <c r="I11" s="366"/>
    </row>
    <row r="12" spans="1:9">
      <c r="A12" s="379" t="s">
        <v>565</v>
      </c>
      <c r="B12" s="372"/>
      <c r="C12" s="372"/>
      <c r="D12" s="372"/>
      <c r="E12" s="372"/>
      <c r="F12" s="372"/>
      <c r="G12" s="380">
        <v>27.13</v>
      </c>
      <c r="H12" s="381">
        <v>1.21</v>
      </c>
      <c r="I12" s="366"/>
    </row>
    <row r="13" spans="1:9">
      <c r="A13" s="375"/>
      <c r="B13" s="372"/>
      <c r="C13" s="372"/>
      <c r="D13" s="372"/>
      <c r="E13" s="372"/>
      <c r="F13" s="372"/>
      <c r="G13" s="373"/>
      <c r="H13" s="374"/>
    </row>
    <row r="14" spans="1:9" ht="13.5" thickBot="1">
      <c r="A14" s="375"/>
      <c r="B14" s="372"/>
      <c r="C14" s="372"/>
      <c r="D14" s="372"/>
      <c r="E14" s="367" t="s">
        <v>566</v>
      </c>
      <c r="F14" s="372"/>
      <c r="G14" s="377">
        <v>2255.67</v>
      </c>
      <c r="H14" s="378">
        <v>100</v>
      </c>
      <c r="I14" s="366"/>
    </row>
    <row r="15" spans="1:9" ht="13.5" thickTop="1">
      <c r="A15" s="375"/>
      <c r="B15" s="372"/>
      <c r="C15" s="372"/>
      <c r="D15" s="372"/>
      <c r="E15" s="372"/>
      <c r="F15" s="372"/>
      <c r="G15" s="373"/>
      <c r="H15" s="374"/>
      <c r="I15" s="366"/>
    </row>
    <row r="16" spans="1:9">
      <c r="A16" s="383" t="s">
        <v>567</v>
      </c>
      <c r="B16" s="372"/>
      <c r="C16" s="372"/>
      <c r="D16" s="372"/>
      <c r="E16" s="372"/>
      <c r="F16" s="372"/>
      <c r="G16" s="373"/>
      <c r="H16" s="374"/>
      <c r="I16" s="366"/>
    </row>
    <row r="17" spans="1:9">
      <c r="A17" s="375"/>
      <c r="B17" s="372"/>
      <c r="C17" s="372"/>
      <c r="D17" s="372"/>
      <c r="E17" s="372"/>
      <c r="F17" s="372"/>
      <c r="G17" s="373"/>
      <c r="H17" s="374"/>
    </row>
    <row r="18" spans="1:9">
      <c r="A18" s="375">
        <v>1</v>
      </c>
      <c r="B18" s="372" t="s">
        <v>477</v>
      </c>
      <c r="C18" s="372"/>
      <c r="D18" s="372"/>
      <c r="E18" s="372"/>
      <c r="F18" s="372"/>
      <c r="G18" s="373"/>
      <c r="H18" s="374"/>
      <c r="I18" s="366"/>
    </row>
    <row r="19" spans="1:9">
      <c r="A19" s="384"/>
      <c r="B19" s="385"/>
      <c r="C19" s="385"/>
      <c r="D19" s="385"/>
      <c r="E19" s="385"/>
      <c r="F19" s="385"/>
      <c r="G19" s="386"/>
      <c r="H19" s="387"/>
    </row>
  </sheetData>
  <mergeCells count="3">
    <mergeCell ref="A2:C2"/>
    <mergeCell ref="A3:C3"/>
    <mergeCell ref="B4:C4"/>
  </mergeCells>
  <phoneticPr fontId="4" type="noConversion"/>
  <pageMargins left="0.75" right="0.75" top="1" bottom="1" header="0.5" footer="0.5"/>
  <pageSetup paperSize="9" scale="76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zoomScaleNormal="100" workbookViewId="0">
      <selection activeCell="A24" sqref="A24:D24"/>
    </sheetView>
  </sheetViews>
  <sheetFormatPr defaultRowHeight="9"/>
  <cols>
    <col min="1" max="1" width="2.7109375" style="1097" customWidth="1"/>
    <col min="2" max="2" width="4.7109375" style="1097" customWidth="1"/>
    <col min="3" max="3" width="40.7109375" style="1097" customWidth="1"/>
    <col min="4" max="4" width="9.28515625" style="1097" customWidth="1"/>
    <col min="5" max="5" width="9.140625" style="1097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>
      <c r="A1" s="1209"/>
      <c r="B1" s="1210"/>
      <c r="C1" s="1211" t="s">
        <v>1623</v>
      </c>
      <c r="D1" s="1210"/>
      <c r="E1" s="1210"/>
      <c r="F1" s="1210"/>
      <c r="G1" s="1212"/>
      <c r="H1" s="1213"/>
    </row>
    <row r="2" spans="1:8" ht="37.5">
      <c r="A2" s="1266" t="s">
        <v>153</v>
      </c>
      <c r="B2" s="1267"/>
      <c r="C2" s="1267"/>
      <c r="D2" s="1098" t="s">
        <v>154</v>
      </c>
      <c r="E2" s="1099" t="s">
        <v>580</v>
      </c>
      <c r="F2" s="1099" t="s">
        <v>156</v>
      </c>
      <c r="G2" s="1100" t="s">
        <v>157</v>
      </c>
      <c r="H2" s="1214" t="s">
        <v>158</v>
      </c>
    </row>
    <row r="3" spans="1:8" ht="15">
      <c r="A3" s="1268" t="s">
        <v>537</v>
      </c>
      <c r="B3" s="1265"/>
      <c r="C3" s="1265"/>
      <c r="D3" s="1102"/>
      <c r="E3" s="1102"/>
      <c r="F3" s="1102"/>
      <c r="G3" s="1103"/>
      <c r="H3" s="1215"/>
    </row>
    <row r="4" spans="1:8" ht="15">
      <c r="A4" s="1216"/>
      <c r="B4" s="1264" t="s">
        <v>538</v>
      </c>
      <c r="C4" s="1265"/>
      <c r="D4" s="1102"/>
      <c r="E4" s="1102"/>
      <c r="F4" s="1102"/>
      <c r="G4" s="1103"/>
      <c r="H4" s="1215"/>
    </row>
    <row r="5" spans="1:8" ht="15">
      <c r="A5" s="1216"/>
      <c r="B5" s="1269" t="s">
        <v>160</v>
      </c>
      <c r="C5" s="1265"/>
      <c r="D5" s="1102"/>
      <c r="E5" s="1102"/>
      <c r="F5" s="1102"/>
      <c r="G5" s="1103"/>
      <c r="H5" s="1215"/>
    </row>
    <row r="6" spans="1:8">
      <c r="A6" s="1216"/>
      <c r="B6" s="1108">
        <v>9.98E-2</v>
      </c>
      <c r="C6" s="1102" t="s">
        <v>1532</v>
      </c>
      <c r="D6" s="1102" t="s">
        <v>1624</v>
      </c>
      <c r="E6" s="1102" t="s">
        <v>547</v>
      </c>
      <c r="F6" s="1102">
        <v>200</v>
      </c>
      <c r="G6" s="1103">
        <v>2004.81</v>
      </c>
      <c r="H6" s="1215">
        <v>8.5</v>
      </c>
    </row>
    <row r="7" spans="1:8" ht="9.75" thickBot="1">
      <c r="A7" s="1216"/>
      <c r="B7" s="1102"/>
      <c r="C7" s="1102"/>
      <c r="D7" s="1102"/>
      <c r="E7" s="1109" t="s">
        <v>536</v>
      </c>
      <c r="F7" s="1102"/>
      <c r="G7" s="1110">
        <v>2004.81</v>
      </c>
      <c r="H7" s="1217">
        <v>8.5</v>
      </c>
    </row>
    <row r="8" spans="1:8" ht="9.75" thickTop="1">
      <c r="A8" s="1216"/>
      <c r="B8" s="1102"/>
      <c r="C8" s="1102"/>
      <c r="D8" s="1102"/>
      <c r="E8" s="1102"/>
      <c r="F8" s="1102"/>
      <c r="G8" s="1103"/>
      <c r="H8" s="1215"/>
    </row>
    <row r="9" spans="1:8" ht="15">
      <c r="A9" s="1268" t="s">
        <v>682</v>
      </c>
      <c r="B9" s="1265"/>
      <c r="C9" s="1265"/>
      <c r="D9" s="1102"/>
      <c r="E9" s="1102"/>
      <c r="F9" s="1102"/>
      <c r="G9" s="1103"/>
      <c r="H9" s="1215"/>
    </row>
    <row r="10" spans="1:8" ht="15">
      <c r="A10" s="1216"/>
      <c r="B10" s="1264" t="s">
        <v>683</v>
      </c>
      <c r="C10" s="1265"/>
      <c r="D10" s="1102"/>
      <c r="E10" s="1102"/>
      <c r="F10" s="1102"/>
      <c r="G10" s="1103"/>
      <c r="H10" s="1215"/>
    </row>
    <row r="11" spans="1:8">
      <c r="A11" s="1216"/>
      <c r="B11" s="1106" t="s">
        <v>684</v>
      </c>
      <c r="C11" s="1102" t="s">
        <v>165</v>
      </c>
      <c r="D11" s="1102" t="s">
        <v>980</v>
      </c>
      <c r="E11" s="1102" t="s">
        <v>698</v>
      </c>
      <c r="F11" s="1102">
        <v>7000</v>
      </c>
      <c r="G11" s="1103">
        <v>6957.71</v>
      </c>
      <c r="H11" s="1215">
        <v>29.5</v>
      </c>
    </row>
    <row r="12" spans="1:8" ht="9.75" thickBot="1">
      <c r="A12" s="1216"/>
      <c r="B12" s="1102"/>
      <c r="C12" s="1102"/>
      <c r="D12" s="1102"/>
      <c r="E12" s="1109" t="s">
        <v>536</v>
      </c>
      <c r="F12" s="1102"/>
      <c r="G12" s="1110">
        <v>6957.71</v>
      </c>
      <c r="H12" s="1217">
        <v>29.5</v>
      </c>
    </row>
    <row r="13" spans="1:8" ht="9.75" thickTop="1">
      <c r="A13" s="1216"/>
      <c r="B13" s="1102"/>
      <c r="C13" s="1102"/>
      <c r="D13" s="1102"/>
      <c r="E13" s="1102"/>
      <c r="F13" s="1102"/>
      <c r="G13" s="1103"/>
      <c r="H13" s="1215"/>
    </row>
    <row r="14" spans="1:8">
      <c r="A14" s="1216"/>
      <c r="B14" s="1106" t="s">
        <v>161</v>
      </c>
      <c r="C14" s="1102" t="s">
        <v>721</v>
      </c>
      <c r="D14" s="1102"/>
      <c r="E14" s="1102" t="s">
        <v>161</v>
      </c>
      <c r="F14" s="1102"/>
      <c r="G14" s="1103">
        <v>14545.23</v>
      </c>
      <c r="H14" s="1215">
        <v>61.660000000000004</v>
      </c>
    </row>
    <row r="15" spans="1:8" ht="9.75" thickBot="1">
      <c r="A15" s="1216"/>
      <c r="B15" s="1102"/>
      <c r="C15" s="1102"/>
      <c r="D15" s="1102"/>
      <c r="E15" s="1109" t="s">
        <v>536</v>
      </c>
      <c r="F15" s="1102"/>
      <c r="G15" s="1110">
        <v>14545.23</v>
      </c>
      <c r="H15" s="1217">
        <v>61.66</v>
      </c>
    </row>
    <row r="16" spans="1:8" ht="9.75" thickTop="1">
      <c r="A16" s="1216"/>
      <c r="B16" s="1102"/>
      <c r="C16" s="1102"/>
      <c r="D16" s="1102"/>
      <c r="E16" s="1102"/>
      <c r="F16" s="1102"/>
      <c r="G16" s="1103"/>
      <c r="H16" s="1215"/>
    </row>
    <row r="17" spans="1:8">
      <c r="A17" s="1218" t="s">
        <v>565</v>
      </c>
      <c r="B17" s="1102"/>
      <c r="C17" s="1102"/>
      <c r="D17" s="1102"/>
      <c r="E17" s="1102"/>
      <c r="F17" s="1102"/>
      <c r="G17" s="1113">
        <v>80.010000000000005</v>
      </c>
      <c r="H17" s="1219">
        <v>0.34</v>
      </c>
    </row>
    <row r="18" spans="1:8">
      <c r="A18" s="1216"/>
      <c r="B18" s="1102"/>
      <c r="C18" s="1102"/>
      <c r="D18" s="1102"/>
      <c r="E18" s="1102"/>
      <c r="F18" s="1102"/>
      <c r="G18" s="1103"/>
      <c r="H18" s="1215"/>
    </row>
    <row r="19" spans="1:8" ht="9.75" thickBot="1">
      <c r="A19" s="1216"/>
      <c r="B19" s="1102"/>
      <c r="C19" s="1102"/>
      <c r="D19" s="1102"/>
      <c r="E19" s="1109" t="s">
        <v>566</v>
      </c>
      <c r="F19" s="1102"/>
      <c r="G19" s="1110">
        <v>23587.759999999998</v>
      </c>
      <c r="H19" s="1217">
        <v>100</v>
      </c>
    </row>
    <row r="20" spans="1:8" ht="9.75" thickTop="1">
      <c r="A20" s="1216"/>
      <c r="B20" s="1102"/>
      <c r="C20" s="1102"/>
      <c r="D20" s="1102"/>
      <c r="E20" s="1102"/>
      <c r="F20" s="1102"/>
      <c r="G20" s="1103"/>
      <c r="H20" s="1215"/>
    </row>
    <row r="21" spans="1:8">
      <c r="A21" s="1220" t="s">
        <v>567</v>
      </c>
      <c r="B21" s="1102"/>
      <c r="C21" s="1102"/>
      <c r="D21" s="1102"/>
      <c r="E21" s="1102"/>
      <c r="F21" s="1102"/>
      <c r="G21" s="1103"/>
      <c r="H21" s="1215"/>
    </row>
    <row r="22" spans="1:8">
      <c r="A22" s="1216">
        <v>1</v>
      </c>
      <c r="B22" s="1102" t="s">
        <v>1625</v>
      </c>
      <c r="C22" s="1102"/>
      <c r="D22" s="1102"/>
      <c r="E22" s="1102"/>
      <c r="F22" s="1102"/>
      <c r="G22" s="1103"/>
      <c r="H22" s="1215"/>
    </row>
    <row r="23" spans="1:8">
      <c r="A23" s="1216"/>
      <c r="B23" s="1102"/>
      <c r="C23" s="1102"/>
      <c r="D23" s="1102"/>
      <c r="E23" s="1102"/>
      <c r="F23" s="1102"/>
      <c r="G23" s="1103"/>
      <c r="H23" s="1215"/>
    </row>
    <row r="24" spans="1:8">
      <c r="A24" s="1105">
        <v>2</v>
      </c>
      <c r="B24" s="1102" t="s">
        <v>477</v>
      </c>
      <c r="C24" s="1102"/>
      <c r="D24" s="1102"/>
      <c r="E24" s="1102"/>
      <c r="F24" s="1102"/>
      <c r="G24" s="1103"/>
      <c r="H24" s="1215"/>
    </row>
    <row r="25" spans="1:8">
      <c r="A25" s="1216"/>
      <c r="B25" s="1102"/>
      <c r="C25" s="1102"/>
      <c r="D25" s="1102"/>
      <c r="E25" s="1102"/>
      <c r="F25" s="1102"/>
      <c r="G25" s="1103"/>
      <c r="H25" s="1215"/>
    </row>
    <row r="26" spans="1:8">
      <c r="A26" s="1216">
        <v>3</v>
      </c>
      <c r="B26" s="1102" t="s">
        <v>570</v>
      </c>
      <c r="C26" s="1102"/>
      <c r="D26" s="1102"/>
      <c r="E26" s="1102"/>
      <c r="F26" s="1102"/>
      <c r="G26" s="1103"/>
      <c r="H26" s="1215"/>
    </row>
    <row r="27" spans="1:8">
      <c r="A27" s="1216"/>
      <c r="B27" s="1102" t="s">
        <v>722</v>
      </c>
      <c r="C27" s="1102"/>
      <c r="D27" s="1102"/>
      <c r="E27" s="1102"/>
      <c r="F27" s="1102"/>
      <c r="G27" s="1103"/>
      <c r="H27" s="1215"/>
    </row>
    <row r="28" spans="1:8">
      <c r="A28" s="1221"/>
      <c r="B28" s="1222" t="s">
        <v>572</v>
      </c>
      <c r="C28" s="1222"/>
      <c r="D28" s="1222"/>
      <c r="E28" s="1222"/>
      <c r="F28" s="1222"/>
      <c r="G28" s="1223"/>
      <c r="H28" s="1224"/>
    </row>
  </sheetData>
  <mergeCells count="6">
    <mergeCell ref="B10:C10"/>
    <mergeCell ref="A2:C2"/>
    <mergeCell ref="A3:C3"/>
    <mergeCell ref="B4:C4"/>
    <mergeCell ref="B5:C5"/>
    <mergeCell ref="A9:C9"/>
  </mergeCells>
  <phoneticPr fontId="0" type="noConversion"/>
  <pageMargins left="0.7" right="0.7" top="0.75" bottom="0.75" header="0.3" footer="0.3"/>
  <pageSetup paperSize="9" scale="94" orientation="portrait" verticalDpi="0" r:id="rId1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>
  <dimension ref="A1:H49"/>
  <sheetViews>
    <sheetView topLeftCell="A23" zoomScaleNormal="100" workbookViewId="0">
      <selection activeCell="A47" sqref="A47"/>
    </sheetView>
  </sheetViews>
  <sheetFormatPr defaultRowHeight="9"/>
  <cols>
    <col min="1" max="1" width="2.7109375" style="337" customWidth="1"/>
    <col min="2" max="2" width="4.7109375" style="337" customWidth="1"/>
    <col min="3" max="3" width="40.7109375" style="337" customWidth="1"/>
    <col min="4" max="5" width="10.42578125" style="337" bestFit="1" customWidth="1"/>
    <col min="6" max="6" width="8.7109375" style="337" customWidth="1"/>
    <col min="7" max="7" width="9.28515625" style="359" customWidth="1"/>
    <col min="8" max="8" width="7.7109375" style="360" customWidth="1"/>
    <col min="9" max="16384" width="9.140625" style="337"/>
  </cols>
  <sheetData>
    <row r="1" spans="1:8">
      <c r="A1" s="332"/>
      <c r="B1" s="333"/>
      <c r="C1" s="334" t="s">
        <v>1146</v>
      </c>
      <c r="D1" s="333"/>
      <c r="E1" s="333"/>
      <c r="F1" s="333"/>
      <c r="G1" s="335"/>
      <c r="H1" s="336"/>
    </row>
    <row r="2" spans="1:8" ht="36.75">
      <c r="A2" s="1429" t="s">
        <v>153</v>
      </c>
      <c r="B2" s="1430"/>
      <c r="C2" s="1430"/>
      <c r="D2" s="338" t="s">
        <v>154</v>
      </c>
      <c r="E2" s="339" t="s">
        <v>580</v>
      </c>
      <c r="F2" s="339" t="s">
        <v>156</v>
      </c>
      <c r="G2" s="340" t="s">
        <v>157</v>
      </c>
      <c r="H2" s="341" t="s">
        <v>158</v>
      </c>
    </row>
    <row r="3" spans="1:8" ht="12.75">
      <c r="A3" s="1431" t="s">
        <v>537</v>
      </c>
      <c r="B3" s="1432"/>
      <c r="C3" s="1432"/>
      <c r="D3" s="342"/>
      <c r="E3" s="342"/>
      <c r="F3" s="342"/>
      <c r="G3" s="343"/>
      <c r="H3" s="344"/>
    </row>
    <row r="4" spans="1:8" ht="12.75">
      <c r="A4" s="345"/>
      <c r="B4" s="1433" t="s">
        <v>538</v>
      </c>
      <c r="C4" s="1432"/>
      <c r="D4" s="342"/>
      <c r="E4" s="342"/>
      <c r="F4" s="342"/>
      <c r="G4" s="343"/>
      <c r="H4" s="344"/>
    </row>
    <row r="5" spans="1:8" ht="12.75">
      <c r="A5" s="345"/>
      <c r="B5" s="1434" t="s">
        <v>160</v>
      </c>
      <c r="C5" s="1432"/>
      <c r="D5" s="342"/>
      <c r="E5" s="342"/>
      <c r="F5" s="342"/>
      <c r="G5" s="343"/>
      <c r="H5" s="344"/>
    </row>
    <row r="6" spans="1:8">
      <c r="A6" s="345"/>
      <c r="B6" s="346" t="s">
        <v>621</v>
      </c>
      <c r="C6" s="342" t="s">
        <v>1147</v>
      </c>
      <c r="D6" s="342" t="s">
        <v>1148</v>
      </c>
      <c r="E6" s="342" t="s">
        <v>550</v>
      </c>
      <c r="F6" s="342">
        <v>600</v>
      </c>
      <c r="G6" s="343">
        <v>6547.37</v>
      </c>
      <c r="H6" s="344">
        <v>10.51</v>
      </c>
    </row>
    <row r="7" spans="1:8">
      <c r="A7" s="345"/>
      <c r="B7" s="347">
        <v>0.1075</v>
      </c>
      <c r="C7" s="342" t="s">
        <v>956</v>
      </c>
      <c r="D7" s="342" t="s">
        <v>957</v>
      </c>
      <c r="E7" s="342" t="s">
        <v>550</v>
      </c>
      <c r="F7" s="342">
        <v>450</v>
      </c>
      <c r="G7" s="343">
        <v>4500.8</v>
      </c>
      <c r="H7" s="344">
        <v>7.22</v>
      </c>
    </row>
    <row r="8" spans="1:8">
      <c r="A8" s="345"/>
      <c r="B8" s="347">
        <v>0.11849999999999999</v>
      </c>
      <c r="C8" s="342" t="s">
        <v>626</v>
      </c>
      <c r="D8" s="342" t="s">
        <v>1149</v>
      </c>
      <c r="E8" s="342" t="s">
        <v>544</v>
      </c>
      <c r="F8" s="342">
        <v>440000</v>
      </c>
      <c r="G8" s="343">
        <v>4483.78</v>
      </c>
      <c r="H8" s="344">
        <v>7.2</v>
      </c>
    </row>
    <row r="9" spans="1:8">
      <c r="A9" s="345"/>
      <c r="B9" s="347">
        <v>0.1075</v>
      </c>
      <c r="C9" s="342" t="s">
        <v>1150</v>
      </c>
      <c r="D9" s="342" t="s">
        <v>1151</v>
      </c>
      <c r="E9" s="342" t="s">
        <v>602</v>
      </c>
      <c r="F9" s="342">
        <v>350</v>
      </c>
      <c r="G9" s="343">
        <v>3503.06</v>
      </c>
      <c r="H9" s="344">
        <v>5.62</v>
      </c>
    </row>
    <row r="10" spans="1:8">
      <c r="A10" s="345"/>
      <c r="B10" s="347">
        <v>0.1009</v>
      </c>
      <c r="C10" s="342" t="s">
        <v>545</v>
      </c>
      <c r="D10" s="342" t="s">
        <v>546</v>
      </c>
      <c r="E10" s="342" t="s">
        <v>547</v>
      </c>
      <c r="F10" s="342">
        <v>280</v>
      </c>
      <c r="G10" s="343">
        <v>2806.06</v>
      </c>
      <c r="H10" s="344">
        <v>4.5</v>
      </c>
    </row>
    <row r="11" spans="1:8">
      <c r="A11" s="345"/>
      <c r="B11" s="347">
        <v>0.10349999999999999</v>
      </c>
      <c r="C11" s="342" t="s">
        <v>733</v>
      </c>
      <c r="D11" s="342" t="s">
        <v>1152</v>
      </c>
      <c r="E11" s="342" t="s">
        <v>615</v>
      </c>
      <c r="F11" s="342">
        <v>100</v>
      </c>
      <c r="G11" s="343">
        <v>1000.85</v>
      </c>
      <c r="H11" s="344">
        <v>1.61</v>
      </c>
    </row>
    <row r="12" spans="1:8">
      <c r="A12" s="345"/>
      <c r="B12" s="347">
        <v>0.11</v>
      </c>
      <c r="C12" s="342" t="s">
        <v>548</v>
      </c>
      <c r="D12" s="342" t="s">
        <v>653</v>
      </c>
      <c r="E12" s="342" t="s">
        <v>654</v>
      </c>
      <c r="F12" s="342">
        <v>24750</v>
      </c>
      <c r="G12" s="343">
        <v>29.9</v>
      </c>
      <c r="H12" s="344">
        <v>0.05</v>
      </c>
    </row>
    <row r="13" spans="1:8">
      <c r="A13" s="345"/>
      <c r="B13" s="347">
        <v>9.4E-2</v>
      </c>
      <c r="C13" s="342" t="s">
        <v>639</v>
      </c>
      <c r="D13" s="342" t="s">
        <v>640</v>
      </c>
      <c r="E13" s="342" t="s">
        <v>554</v>
      </c>
      <c r="F13" s="342">
        <v>1</v>
      </c>
      <c r="G13" s="343">
        <v>10.02</v>
      </c>
      <c r="H13" s="344">
        <v>0.02</v>
      </c>
    </row>
    <row r="14" spans="1:8" ht="9.75" thickBot="1">
      <c r="A14" s="345"/>
      <c r="B14" s="342"/>
      <c r="C14" s="342"/>
      <c r="D14" s="342"/>
      <c r="E14" s="348" t="s">
        <v>536</v>
      </c>
      <c r="F14" s="342"/>
      <c r="G14" s="349">
        <v>22881.84</v>
      </c>
      <c r="H14" s="350">
        <v>36.729999999999997</v>
      </c>
    </row>
    <row r="15" spans="1:8" ht="13.5" thickTop="1">
      <c r="A15" s="345"/>
      <c r="B15" s="1434" t="s">
        <v>551</v>
      </c>
      <c r="C15" s="1432"/>
      <c r="D15" s="342"/>
      <c r="E15" s="342"/>
      <c r="F15" s="342"/>
      <c r="G15" s="343"/>
      <c r="H15" s="344"/>
    </row>
    <row r="16" spans="1:8">
      <c r="A16" s="345"/>
      <c r="B16" s="347">
        <v>0.11</v>
      </c>
      <c r="C16" s="342" t="s">
        <v>1119</v>
      </c>
      <c r="D16" s="342" t="s">
        <v>1120</v>
      </c>
      <c r="E16" s="342" t="s">
        <v>615</v>
      </c>
      <c r="F16" s="342">
        <v>63</v>
      </c>
      <c r="G16" s="343">
        <v>6328.08</v>
      </c>
      <c r="H16" s="344">
        <v>10.16</v>
      </c>
    </row>
    <row r="17" spans="1:8">
      <c r="A17" s="345"/>
      <c r="B17" s="347">
        <v>9.7500000000000003E-2</v>
      </c>
      <c r="C17" s="342" t="s">
        <v>971</v>
      </c>
      <c r="D17" s="342" t="s">
        <v>1122</v>
      </c>
      <c r="E17" s="342" t="s">
        <v>726</v>
      </c>
      <c r="F17" s="342">
        <v>600</v>
      </c>
      <c r="G17" s="343">
        <v>5951.65</v>
      </c>
      <c r="H17" s="344">
        <v>9.5500000000000007</v>
      </c>
    </row>
    <row r="18" spans="1:8" ht="9.75" thickBot="1">
      <c r="A18" s="345"/>
      <c r="B18" s="342"/>
      <c r="C18" s="342"/>
      <c r="D18" s="342"/>
      <c r="E18" s="348" t="s">
        <v>536</v>
      </c>
      <c r="F18" s="342"/>
      <c r="G18" s="349">
        <v>12279.73</v>
      </c>
      <c r="H18" s="350">
        <v>19.71</v>
      </c>
    </row>
    <row r="19" spans="1:8" ht="13.5" thickTop="1">
      <c r="A19" s="345"/>
      <c r="B19" s="1433" t="s">
        <v>555</v>
      </c>
      <c r="C19" s="1432"/>
      <c r="D19" s="342"/>
      <c r="E19" s="342"/>
      <c r="F19" s="342"/>
      <c r="G19" s="343"/>
      <c r="H19" s="344"/>
    </row>
    <row r="20" spans="1:8" ht="12.75">
      <c r="A20" s="345"/>
      <c r="B20" s="1434" t="s">
        <v>160</v>
      </c>
      <c r="C20" s="1432"/>
      <c r="D20" s="342"/>
      <c r="E20" s="342"/>
      <c r="F20" s="342"/>
      <c r="G20" s="343"/>
      <c r="H20" s="344"/>
    </row>
    <row r="21" spans="1:8">
      <c r="A21" s="345"/>
      <c r="B21" s="347">
        <v>9.6000000000000002E-2</v>
      </c>
      <c r="C21" s="342" t="s">
        <v>674</v>
      </c>
      <c r="D21" s="342" t="s">
        <v>675</v>
      </c>
      <c r="E21" s="342" t="s">
        <v>558</v>
      </c>
      <c r="F21" s="342">
        <v>1000000</v>
      </c>
      <c r="G21" s="343">
        <v>1011.01</v>
      </c>
      <c r="H21" s="344">
        <v>1.62</v>
      </c>
    </row>
    <row r="22" spans="1:8" ht="9.75" thickBot="1">
      <c r="A22" s="345"/>
      <c r="B22" s="342"/>
      <c r="C22" s="342"/>
      <c r="D22" s="342"/>
      <c r="E22" s="348" t="s">
        <v>536</v>
      </c>
      <c r="F22" s="342"/>
      <c r="G22" s="349">
        <v>1011.01</v>
      </c>
      <c r="H22" s="350">
        <v>1.62</v>
      </c>
    </row>
    <row r="23" spans="1:8" ht="9.75" thickTop="1">
      <c r="A23" s="345"/>
      <c r="B23" s="342"/>
      <c r="C23" s="342"/>
      <c r="D23" s="342"/>
      <c r="E23" s="342"/>
      <c r="F23" s="342"/>
      <c r="G23" s="343"/>
      <c r="H23" s="344"/>
    </row>
    <row r="24" spans="1:8" ht="12.75">
      <c r="A24" s="1431" t="s">
        <v>682</v>
      </c>
      <c r="B24" s="1432"/>
      <c r="C24" s="1432"/>
      <c r="D24" s="342"/>
      <c r="E24" s="342"/>
      <c r="F24" s="342"/>
      <c r="G24" s="343"/>
      <c r="H24" s="344"/>
    </row>
    <row r="25" spans="1:8" ht="12.75">
      <c r="A25" s="345"/>
      <c r="B25" s="1433" t="s">
        <v>683</v>
      </c>
      <c r="C25" s="1432"/>
      <c r="D25" s="342"/>
      <c r="E25" s="342"/>
      <c r="F25" s="342"/>
      <c r="G25" s="343"/>
      <c r="H25" s="344"/>
    </row>
    <row r="26" spans="1:8">
      <c r="A26" s="345"/>
      <c r="B26" s="346" t="s">
        <v>684</v>
      </c>
      <c r="C26" s="342" t="s">
        <v>493</v>
      </c>
      <c r="D26" s="342" t="s">
        <v>704</v>
      </c>
      <c r="E26" s="342" t="s">
        <v>687</v>
      </c>
      <c r="F26" s="342">
        <v>5000</v>
      </c>
      <c r="G26" s="343">
        <v>4911.54</v>
      </c>
      <c r="H26" s="344">
        <v>7.88</v>
      </c>
    </row>
    <row r="27" spans="1:8">
      <c r="A27" s="345"/>
      <c r="B27" s="346" t="s">
        <v>684</v>
      </c>
      <c r="C27" s="342" t="s">
        <v>1126</v>
      </c>
      <c r="D27" s="342" t="s">
        <v>1127</v>
      </c>
      <c r="E27" s="342" t="s">
        <v>1128</v>
      </c>
      <c r="F27" s="342">
        <v>5000</v>
      </c>
      <c r="G27" s="343">
        <v>4803.2299999999996</v>
      </c>
      <c r="H27" s="344">
        <v>7.71</v>
      </c>
    </row>
    <row r="28" spans="1:8">
      <c r="A28" s="345"/>
      <c r="B28" s="346" t="s">
        <v>684</v>
      </c>
      <c r="C28" s="342" t="s">
        <v>688</v>
      </c>
      <c r="D28" s="342" t="s">
        <v>1153</v>
      </c>
      <c r="E28" s="342" t="s">
        <v>687</v>
      </c>
      <c r="F28" s="342">
        <v>3500</v>
      </c>
      <c r="G28" s="343">
        <v>3440.72</v>
      </c>
      <c r="H28" s="344">
        <v>5.52</v>
      </c>
    </row>
    <row r="29" spans="1:8">
      <c r="A29" s="345"/>
      <c r="B29" s="346" t="s">
        <v>684</v>
      </c>
      <c r="C29" s="342" t="s">
        <v>692</v>
      </c>
      <c r="D29" s="342" t="s">
        <v>1154</v>
      </c>
      <c r="E29" s="342" t="s">
        <v>687</v>
      </c>
      <c r="F29" s="342">
        <v>3000</v>
      </c>
      <c r="G29" s="343">
        <v>2943.11</v>
      </c>
      <c r="H29" s="344">
        <v>4.72</v>
      </c>
    </row>
    <row r="30" spans="1:8">
      <c r="A30" s="345"/>
      <c r="B30" s="346" t="s">
        <v>684</v>
      </c>
      <c r="C30" s="342" t="s">
        <v>1124</v>
      </c>
      <c r="D30" s="342" t="s">
        <v>1125</v>
      </c>
      <c r="E30" s="342" t="s">
        <v>687</v>
      </c>
      <c r="F30" s="342">
        <v>3000</v>
      </c>
      <c r="G30" s="343">
        <v>2890.5</v>
      </c>
      <c r="H30" s="344">
        <v>4.6399999999999997</v>
      </c>
    </row>
    <row r="31" spans="1:8">
      <c r="A31" s="345"/>
      <c r="B31" s="346" t="s">
        <v>684</v>
      </c>
      <c r="C31" s="342" t="s">
        <v>685</v>
      </c>
      <c r="D31" s="342" t="s">
        <v>700</v>
      </c>
      <c r="E31" s="342" t="s">
        <v>687</v>
      </c>
      <c r="F31" s="342">
        <v>2500</v>
      </c>
      <c r="G31" s="343">
        <v>2469.8200000000002</v>
      </c>
      <c r="H31" s="344">
        <v>3.96</v>
      </c>
    </row>
    <row r="32" spans="1:8">
      <c r="A32" s="345"/>
      <c r="B32" s="346" t="s">
        <v>684</v>
      </c>
      <c r="C32" s="342" t="s">
        <v>165</v>
      </c>
      <c r="D32" s="342" t="s">
        <v>980</v>
      </c>
      <c r="E32" s="342" t="s">
        <v>698</v>
      </c>
      <c r="F32" s="342">
        <v>2000</v>
      </c>
      <c r="G32" s="343">
        <v>1987.92</v>
      </c>
      <c r="H32" s="344">
        <v>3.19</v>
      </c>
    </row>
    <row r="33" spans="1:8">
      <c r="A33" s="345"/>
      <c r="B33" s="346" t="s">
        <v>684</v>
      </c>
      <c r="C33" s="342" t="s">
        <v>692</v>
      </c>
      <c r="D33" s="342" t="s">
        <v>1155</v>
      </c>
      <c r="E33" s="342" t="s">
        <v>687</v>
      </c>
      <c r="F33" s="342">
        <v>300</v>
      </c>
      <c r="G33" s="343">
        <v>285.87</v>
      </c>
      <c r="H33" s="344">
        <v>0.46</v>
      </c>
    </row>
    <row r="34" spans="1:8" ht="9.75" thickBot="1">
      <c r="A34" s="345"/>
      <c r="B34" s="342"/>
      <c r="C34" s="342"/>
      <c r="D34" s="342"/>
      <c r="E34" s="348" t="s">
        <v>536</v>
      </c>
      <c r="F34" s="342"/>
      <c r="G34" s="349">
        <v>23732.71</v>
      </c>
      <c r="H34" s="350">
        <v>38.08</v>
      </c>
    </row>
    <row r="35" spans="1:8" ht="9.75" thickTop="1">
      <c r="A35" s="345"/>
      <c r="B35" s="342"/>
      <c r="C35" s="342"/>
      <c r="D35" s="342"/>
      <c r="E35" s="342"/>
      <c r="F35" s="342"/>
      <c r="G35" s="343"/>
      <c r="H35" s="344"/>
    </row>
    <row r="36" spans="1:8">
      <c r="A36" s="345"/>
      <c r="B36" s="346" t="s">
        <v>161</v>
      </c>
      <c r="C36" s="342" t="s">
        <v>721</v>
      </c>
      <c r="D36" s="342"/>
      <c r="E36" s="342" t="s">
        <v>161</v>
      </c>
      <c r="F36" s="342"/>
      <c r="G36" s="343">
        <v>314.89999999999998</v>
      </c>
      <c r="H36" s="344">
        <v>0.51</v>
      </c>
    </row>
    <row r="37" spans="1:8">
      <c r="A37" s="345"/>
      <c r="B37" s="342"/>
      <c r="C37" s="342"/>
      <c r="D37" s="342"/>
      <c r="E37" s="342"/>
      <c r="F37" s="342"/>
      <c r="G37" s="343"/>
      <c r="H37" s="344"/>
    </row>
    <row r="38" spans="1:8">
      <c r="A38" s="351" t="s">
        <v>565</v>
      </c>
      <c r="B38" s="342"/>
      <c r="C38" s="342"/>
      <c r="D38" s="342"/>
      <c r="E38" s="342"/>
      <c r="F38" s="342"/>
      <c r="G38" s="352">
        <v>2090.85</v>
      </c>
      <c r="H38" s="353">
        <v>3.35</v>
      </c>
    </row>
    <row r="39" spans="1:8">
      <c r="A39" s="345"/>
      <c r="B39" s="342"/>
      <c r="C39" s="342"/>
      <c r="D39" s="342"/>
      <c r="E39" s="342"/>
      <c r="F39" s="342"/>
      <c r="G39" s="343"/>
      <c r="H39" s="344"/>
    </row>
    <row r="40" spans="1:8" ht="9.75" thickBot="1">
      <c r="A40" s="345"/>
      <c r="B40" s="342"/>
      <c r="C40" s="342"/>
      <c r="D40" s="342"/>
      <c r="E40" s="348" t="s">
        <v>566</v>
      </c>
      <c r="F40" s="342"/>
      <c r="G40" s="349">
        <v>62311.040000000001</v>
      </c>
      <c r="H40" s="350">
        <v>100</v>
      </c>
    </row>
    <row r="41" spans="1:8" ht="9.75" thickTop="1">
      <c r="A41" s="345"/>
      <c r="B41" s="342"/>
      <c r="C41" s="342"/>
      <c r="D41" s="342"/>
      <c r="E41" s="342"/>
      <c r="F41" s="342"/>
      <c r="G41" s="343"/>
      <c r="H41" s="344"/>
    </row>
    <row r="42" spans="1:8">
      <c r="A42" s="354" t="s">
        <v>567</v>
      </c>
      <c r="B42" s="342"/>
      <c r="C42" s="342"/>
      <c r="D42" s="342"/>
      <c r="E42" s="342"/>
      <c r="F42" s="342"/>
      <c r="G42" s="343"/>
      <c r="H42" s="344"/>
    </row>
    <row r="43" spans="1:8">
      <c r="A43" s="345">
        <v>1</v>
      </c>
      <c r="B43" s="342" t="s">
        <v>1156</v>
      </c>
      <c r="C43" s="342"/>
      <c r="D43" s="342"/>
      <c r="E43" s="342"/>
      <c r="F43" s="342"/>
      <c r="G43" s="343"/>
      <c r="H43" s="344"/>
    </row>
    <row r="44" spans="1:8">
      <c r="A44" s="345"/>
      <c r="B44" s="342"/>
      <c r="C44" s="342"/>
      <c r="D44" s="342"/>
      <c r="E44" s="342"/>
      <c r="F44" s="342"/>
      <c r="G44" s="343"/>
      <c r="H44" s="344"/>
    </row>
    <row r="45" spans="1:8">
      <c r="A45" s="345">
        <v>2</v>
      </c>
      <c r="B45" s="342" t="s">
        <v>477</v>
      </c>
      <c r="C45" s="342"/>
      <c r="D45" s="342"/>
      <c r="E45" s="342"/>
      <c r="F45" s="342"/>
      <c r="G45" s="343"/>
      <c r="H45" s="344"/>
    </row>
    <row r="46" spans="1:8">
      <c r="A46" s="345"/>
      <c r="B46" s="342"/>
      <c r="C46" s="342"/>
      <c r="D46" s="342"/>
      <c r="E46" s="342"/>
      <c r="F46" s="342"/>
      <c r="G46" s="343"/>
      <c r="H46" s="344"/>
    </row>
    <row r="47" spans="1:8">
      <c r="A47" s="345">
        <v>3</v>
      </c>
      <c r="B47" s="342" t="s">
        <v>570</v>
      </c>
      <c r="C47" s="342"/>
      <c r="D47" s="342"/>
      <c r="E47" s="342"/>
      <c r="F47" s="342"/>
      <c r="G47" s="343"/>
      <c r="H47" s="344"/>
    </row>
    <row r="48" spans="1:8">
      <c r="A48" s="345"/>
      <c r="B48" s="342" t="s">
        <v>722</v>
      </c>
      <c r="C48" s="342"/>
      <c r="D48" s="342"/>
      <c r="E48" s="342"/>
      <c r="F48" s="342"/>
      <c r="G48" s="343"/>
      <c r="H48" s="344"/>
    </row>
    <row r="49" spans="1:8">
      <c r="A49" s="355"/>
      <c r="B49" s="356" t="s">
        <v>572</v>
      </c>
      <c r="C49" s="356"/>
      <c r="D49" s="356"/>
      <c r="E49" s="356"/>
      <c r="F49" s="356"/>
      <c r="G49" s="357"/>
      <c r="H49" s="358"/>
    </row>
  </sheetData>
  <mergeCells count="9">
    <mergeCell ref="A2:C2"/>
    <mergeCell ref="A3:C3"/>
    <mergeCell ref="B4:C4"/>
    <mergeCell ref="B5:C5"/>
    <mergeCell ref="B25:C25"/>
    <mergeCell ref="B15:C15"/>
    <mergeCell ref="B19:C19"/>
    <mergeCell ref="B20:C20"/>
    <mergeCell ref="A24:C24"/>
  </mergeCells>
  <phoneticPr fontId="4" type="noConversion"/>
  <pageMargins left="0.75" right="0.75" top="1" bottom="1" header="0.5" footer="0.5"/>
  <pageSetup paperSize="9" scale="90" orientation="portrait" verticalDpi="0" r:id="rId1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>
  <dimension ref="A1:H61"/>
  <sheetViews>
    <sheetView topLeftCell="A40" zoomScaleNormal="100" workbookViewId="0">
      <selection activeCell="D57" sqref="D57"/>
    </sheetView>
  </sheetViews>
  <sheetFormatPr defaultRowHeight="9"/>
  <cols>
    <col min="1" max="1" width="2.7109375" style="306" customWidth="1"/>
    <col min="2" max="2" width="4.7109375" style="306" customWidth="1"/>
    <col min="3" max="3" width="40.7109375" style="306" customWidth="1"/>
    <col min="4" max="4" width="10.42578125" style="306" bestFit="1" customWidth="1"/>
    <col min="5" max="5" width="18.42578125" style="306" bestFit="1" customWidth="1"/>
    <col min="6" max="6" width="8.7109375" style="306" customWidth="1"/>
    <col min="7" max="7" width="12.7109375" style="330" bestFit="1" customWidth="1"/>
    <col min="8" max="8" width="7.7109375" style="331" customWidth="1"/>
    <col min="9" max="16384" width="9.140625" style="306"/>
  </cols>
  <sheetData>
    <row r="1" spans="1:8">
      <c r="A1" s="301"/>
      <c r="B1" s="302"/>
      <c r="C1" s="303" t="s">
        <v>1109</v>
      </c>
      <c r="D1" s="302"/>
      <c r="E1" s="302"/>
      <c r="F1" s="302"/>
      <c r="G1" s="304"/>
      <c r="H1" s="305"/>
    </row>
    <row r="2" spans="1:8" ht="18.75">
      <c r="A2" s="1435" t="s">
        <v>153</v>
      </c>
      <c r="B2" s="1436"/>
      <c r="C2" s="1436"/>
      <c r="D2" s="307" t="s">
        <v>154</v>
      </c>
      <c r="E2" s="308" t="s">
        <v>580</v>
      </c>
      <c r="F2" s="308" t="s">
        <v>156</v>
      </c>
      <c r="G2" s="309" t="s">
        <v>157</v>
      </c>
      <c r="H2" s="310" t="s">
        <v>158</v>
      </c>
    </row>
    <row r="3" spans="1:8" ht="12.75">
      <c r="A3" s="1437" t="s">
        <v>537</v>
      </c>
      <c r="B3" s="1438"/>
      <c r="C3" s="1438"/>
      <c r="D3" s="311"/>
      <c r="E3" s="311"/>
      <c r="F3" s="311"/>
      <c r="G3" s="312"/>
      <c r="H3" s="313"/>
    </row>
    <row r="4" spans="1:8" ht="12.75">
      <c r="A4" s="314"/>
      <c r="B4" s="1439" t="s">
        <v>538</v>
      </c>
      <c r="C4" s="1438"/>
      <c r="D4" s="311"/>
      <c r="E4" s="311"/>
      <c r="F4" s="311"/>
      <c r="G4" s="312"/>
      <c r="H4" s="313"/>
    </row>
    <row r="5" spans="1:8" ht="12.75">
      <c r="A5" s="314"/>
      <c r="B5" s="1440" t="s">
        <v>160</v>
      </c>
      <c r="C5" s="1438"/>
      <c r="D5" s="311"/>
      <c r="E5" s="311"/>
      <c r="F5" s="311"/>
      <c r="G5" s="312"/>
      <c r="H5" s="313"/>
    </row>
    <row r="6" spans="1:8">
      <c r="A6" s="314"/>
      <c r="B6" s="315">
        <v>8.8499999999999995E-2</v>
      </c>
      <c r="C6" s="311" t="s">
        <v>616</v>
      </c>
      <c r="D6" s="311" t="s">
        <v>641</v>
      </c>
      <c r="E6" s="311" t="s">
        <v>554</v>
      </c>
      <c r="F6" s="311">
        <v>1050</v>
      </c>
      <c r="G6" s="312">
        <v>10459.75</v>
      </c>
      <c r="H6" s="313">
        <v>7.06</v>
      </c>
    </row>
    <row r="7" spans="1:8">
      <c r="A7" s="314"/>
      <c r="B7" s="315">
        <v>0.1007</v>
      </c>
      <c r="C7" s="311" t="s">
        <v>545</v>
      </c>
      <c r="D7" s="311" t="s">
        <v>1110</v>
      </c>
      <c r="E7" s="311" t="s">
        <v>547</v>
      </c>
      <c r="F7" s="311">
        <v>1000</v>
      </c>
      <c r="G7" s="312">
        <v>10016.129999999999</v>
      </c>
      <c r="H7" s="313">
        <v>6.77</v>
      </c>
    </row>
    <row r="8" spans="1:8">
      <c r="A8" s="314"/>
      <c r="B8" s="315">
        <v>0.11</v>
      </c>
      <c r="C8" s="311" t="s">
        <v>1111</v>
      </c>
      <c r="D8" s="311" t="s">
        <v>1112</v>
      </c>
      <c r="E8" s="311" t="s">
        <v>625</v>
      </c>
      <c r="F8" s="311">
        <v>645</v>
      </c>
      <c r="G8" s="312">
        <v>6459.34</v>
      </c>
      <c r="H8" s="313">
        <v>4.3600000000000003</v>
      </c>
    </row>
    <row r="9" spans="1:8">
      <c r="A9" s="314"/>
      <c r="B9" s="315">
        <v>0.10299999999999999</v>
      </c>
      <c r="C9" s="311" t="s">
        <v>548</v>
      </c>
      <c r="D9" s="311" t="s">
        <v>1113</v>
      </c>
      <c r="E9" s="311" t="s">
        <v>550</v>
      </c>
      <c r="F9" s="311">
        <v>500</v>
      </c>
      <c r="G9" s="312">
        <v>5007.29</v>
      </c>
      <c r="H9" s="313">
        <v>3.38</v>
      </c>
    </row>
    <row r="10" spans="1:8">
      <c r="A10" s="314"/>
      <c r="B10" s="315">
        <v>0.10249999999999999</v>
      </c>
      <c r="C10" s="311" t="s">
        <v>548</v>
      </c>
      <c r="D10" s="311" t="s">
        <v>1114</v>
      </c>
      <c r="E10" s="311" t="s">
        <v>550</v>
      </c>
      <c r="F10" s="311">
        <v>100</v>
      </c>
      <c r="G10" s="312">
        <v>1002.19</v>
      </c>
      <c r="H10" s="313">
        <v>0.68</v>
      </c>
    </row>
    <row r="11" spans="1:8">
      <c r="A11" s="314"/>
      <c r="B11" s="315">
        <v>9.9599999999999994E-2</v>
      </c>
      <c r="C11" s="311" t="s">
        <v>592</v>
      </c>
      <c r="D11" s="311" t="s">
        <v>1115</v>
      </c>
      <c r="E11" s="311" t="s">
        <v>620</v>
      </c>
      <c r="F11" s="311">
        <v>100</v>
      </c>
      <c r="G11" s="312">
        <v>1000.79</v>
      </c>
      <c r="H11" s="313">
        <v>0.68</v>
      </c>
    </row>
    <row r="12" spans="1:8">
      <c r="A12" s="314"/>
      <c r="B12" s="315">
        <v>0.1077</v>
      </c>
      <c r="C12" s="311" t="s">
        <v>730</v>
      </c>
      <c r="D12" s="311" t="s">
        <v>1116</v>
      </c>
      <c r="E12" s="311" t="s">
        <v>615</v>
      </c>
      <c r="F12" s="311">
        <v>50</v>
      </c>
      <c r="G12" s="312">
        <v>500.62</v>
      </c>
      <c r="H12" s="313">
        <v>0.34</v>
      </c>
    </row>
    <row r="13" spans="1:8">
      <c r="A13" s="314"/>
      <c r="B13" s="315">
        <v>0.115</v>
      </c>
      <c r="C13" s="311" t="s">
        <v>548</v>
      </c>
      <c r="D13" s="311" t="s">
        <v>750</v>
      </c>
      <c r="E13" s="311" t="s">
        <v>654</v>
      </c>
      <c r="F13" s="311">
        <v>200</v>
      </c>
      <c r="G13" s="312">
        <v>201.33</v>
      </c>
      <c r="H13" s="313">
        <v>0.14000000000000001</v>
      </c>
    </row>
    <row r="14" spans="1:8">
      <c r="A14" s="314"/>
      <c r="B14" s="315">
        <v>9.8299999999999998E-2</v>
      </c>
      <c r="C14" s="311" t="s">
        <v>1117</v>
      </c>
      <c r="D14" s="311" t="s">
        <v>1118</v>
      </c>
      <c r="E14" s="311" t="s">
        <v>547</v>
      </c>
      <c r="F14" s="311">
        <v>15</v>
      </c>
      <c r="G14" s="312">
        <v>150.15</v>
      </c>
      <c r="H14" s="313">
        <v>0.1</v>
      </c>
    </row>
    <row r="15" spans="1:8">
      <c r="A15" s="314"/>
      <c r="B15" s="315">
        <v>9.7500000000000003E-2</v>
      </c>
      <c r="C15" s="311" t="s">
        <v>613</v>
      </c>
      <c r="D15" s="311" t="s">
        <v>614</v>
      </c>
      <c r="E15" s="311" t="s">
        <v>615</v>
      </c>
      <c r="F15" s="311">
        <v>10</v>
      </c>
      <c r="G15" s="312">
        <v>99.76</v>
      </c>
      <c r="H15" s="313">
        <v>7.0000000000000007E-2</v>
      </c>
    </row>
    <row r="16" spans="1:8" ht="9.75" thickBot="1">
      <c r="A16" s="314"/>
      <c r="B16" s="311"/>
      <c r="C16" s="311"/>
      <c r="D16" s="311"/>
      <c r="E16" s="316" t="s">
        <v>536</v>
      </c>
      <c r="F16" s="311"/>
      <c r="G16" s="317">
        <v>34897.35</v>
      </c>
      <c r="H16" s="318">
        <v>23.58</v>
      </c>
    </row>
    <row r="17" spans="1:8" ht="9.75" thickTop="1">
      <c r="A17" s="314"/>
      <c r="B17" s="1440" t="s">
        <v>551</v>
      </c>
      <c r="C17" s="1441"/>
      <c r="D17" s="311"/>
      <c r="E17" s="311"/>
      <c r="F17" s="311"/>
      <c r="G17" s="312"/>
      <c r="H17" s="313"/>
    </row>
    <row r="18" spans="1:8">
      <c r="A18" s="314"/>
      <c r="B18" s="315">
        <v>0.11</v>
      </c>
      <c r="C18" s="311" t="s">
        <v>1119</v>
      </c>
      <c r="D18" s="311" t="s">
        <v>1120</v>
      </c>
      <c r="E18" s="311" t="s">
        <v>615</v>
      </c>
      <c r="F18" s="311">
        <v>100</v>
      </c>
      <c r="G18" s="312">
        <v>10044.57</v>
      </c>
      <c r="H18" s="313">
        <v>6.78</v>
      </c>
    </row>
    <row r="19" spans="1:8">
      <c r="A19" s="314"/>
      <c r="B19" s="315">
        <v>0.106</v>
      </c>
      <c r="C19" s="311" t="s">
        <v>753</v>
      </c>
      <c r="D19" s="311" t="s">
        <v>1121</v>
      </c>
      <c r="E19" s="311" t="s">
        <v>755</v>
      </c>
      <c r="F19" s="311">
        <v>1000</v>
      </c>
      <c r="G19" s="312">
        <v>10016.049999999999</v>
      </c>
      <c r="H19" s="313">
        <v>6.76</v>
      </c>
    </row>
    <row r="20" spans="1:8">
      <c r="A20" s="314"/>
      <c r="B20" s="315">
        <v>9.7500000000000003E-2</v>
      </c>
      <c r="C20" s="311" t="s">
        <v>971</v>
      </c>
      <c r="D20" s="311" t="s">
        <v>1122</v>
      </c>
      <c r="E20" s="311" t="s">
        <v>726</v>
      </c>
      <c r="F20" s="311">
        <v>300</v>
      </c>
      <c r="G20" s="312">
        <v>2975.83</v>
      </c>
      <c r="H20" s="313">
        <v>2.0099999999999998</v>
      </c>
    </row>
    <row r="21" spans="1:8">
      <c r="A21" s="314"/>
      <c r="B21" s="315">
        <v>0.106</v>
      </c>
      <c r="C21" s="311" t="s">
        <v>753</v>
      </c>
      <c r="D21" s="311" t="s">
        <v>754</v>
      </c>
      <c r="E21" s="311" t="s">
        <v>755</v>
      </c>
      <c r="F21" s="311">
        <v>250</v>
      </c>
      <c r="G21" s="312">
        <v>2504.8200000000002</v>
      </c>
      <c r="H21" s="313">
        <v>1.69</v>
      </c>
    </row>
    <row r="22" spans="1:8">
      <c r="A22" s="314"/>
      <c r="B22" s="315">
        <v>9.9000000000000005E-2</v>
      </c>
      <c r="C22" s="311" t="s">
        <v>971</v>
      </c>
      <c r="D22" s="311" t="s">
        <v>1123</v>
      </c>
      <c r="E22" s="311" t="s">
        <v>726</v>
      </c>
      <c r="F22" s="311">
        <v>250</v>
      </c>
      <c r="G22" s="312">
        <v>2481.9699999999998</v>
      </c>
      <c r="H22" s="313">
        <v>1.68</v>
      </c>
    </row>
    <row r="23" spans="1:8">
      <c r="A23" s="314"/>
      <c r="B23" s="315">
        <v>9.4799999999999995E-2</v>
      </c>
      <c r="C23" s="311" t="s">
        <v>971</v>
      </c>
      <c r="D23" s="311" t="s">
        <v>972</v>
      </c>
      <c r="E23" s="311" t="s">
        <v>726</v>
      </c>
      <c r="F23" s="311">
        <v>230</v>
      </c>
      <c r="G23" s="312">
        <v>2253.86</v>
      </c>
      <c r="H23" s="313">
        <v>1.52</v>
      </c>
    </row>
    <row r="24" spans="1:8" ht="9.75" thickBot="1">
      <c r="A24" s="314"/>
      <c r="B24" s="311"/>
      <c r="C24" s="311"/>
      <c r="D24" s="311"/>
      <c r="E24" s="316" t="s">
        <v>536</v>
      </c>
      <c r="F24" s="311"/>
      <c r="G24" s="317">
        <v>30277.1</v>
      </c>
      <c r="H24" s="318">
        <v>20.440000000000001</v>
      </c>
    </row>
    <row r="25" spans="1:8" ht="9.75" thickTop="1">
      <c r="A25" s="314"/>
      <c r="B25" s="311"/>
      <c r="C25" s="311"/>
      <c r="D25" s="311"/>
      <c r="E25" s="311"/>
      <c r="F25" s="311"/>
      <c r="G25" s="312"/>
      <c r="H25" s="313"/>
    </row>
    <row r="26" spans="1:8" ht="12.75">
      <c r="A26" s="1437" t="s">
        <v>682</v>
      </c>
      <c r="B26" s="1438"/>
      <c r="C26" s="1438"/>
      <c r="D26" s="311"/>
      <c r="E26" s="311"/>
      <c r="F26" s="311"/>
      <c r="G26" s="312"/>
      <c r="H26" s="313"/>
    </row>
    <row r="27" spans="1:8" ht="12.75">
      <c r="A27" s="314"/>
      <c r="B27" s="1439" t="s">
        <v>683</v>
      </c>
      <c r="C27" s="1438"/>
      <c r="D27" s="311"/>
      <c r="E27" s="311"/>
      <c r="F27" s="311"/>
      <c r="G27" s="312"/>
      <c r="H27" s="313"/>
    </row>
    <row r="28" spans="1:8">
      <c r="A28" s="314"/>
      <c r="B28" s="319" t="s">
        <v>684</v>
      </c>
      <c r="C28" s="311" t="s">
        <v>1124</v>
      </c>
      <c r="D28" s="311" t="s">
        <v>1125</v>
      </c>
      <c r="E28" s="311" t="s">
        <v>687</v>
      </c>
      <c r="F28" s="311">
        <v>12000</v>
      </c>
      <c r="G28" s="312">
        <v>11562</v>
      </c>
      <c r="H28" s="313">
        <v>7.81</v>
      </c>
    </row>
    <row r="29" spans="1:8">
      <c r="A29" s="314"/>
      <c r="B29" s="319" t="s">
        <v>684</v>
      </c>
      <c r="C29" s="311" t="s">
        <v>1126</v>
      </c>
      <c r="D29" s="311" t="s">
        <v>1127</v>
      </c>
      <c r="E29" s="311" t="s">
        <v>1128</v>
      </c>
      <c r="F29" s="311">
        <v>10000</v>
      </c>
      <c r="G29" s="312">
        <v>9606.4599999999991</v>
      </c>
      <c r="H29" s="313">
        <v>6.49</v>
      </c>
    </row>
    <row r="30" spans="1:8">
      <c r="A30" s="314"/>
      <c r="B30" s="319" t="s">
        <v>684</v>
      </c>
      <c r="C30" s="311" t="s">
        <v>493</v>
      </c>
      <c r="D30" s="311" t="s">
        <v>704</v>
      </c>
      <c r="E30" s="311" t="s">
        <v>687</v>
      </c>
      <c r="F30" s="311">
        <v>5000</v>
      </c>
      <c r="G30" s="312">
        <v>4911.54</v>
      </c>
      <c r="H30" s="313">
        <v>3.32</v>
      </c>
    </row>
    <row r="31" spans="1:8">
      <c r="A31" s="314"/>
      <c r="B31" s="319" t="s">
        <v>694</v>
      </c>
      <c r="C31" s="311" t="s">
        <v>978</v>
      </c>
      <c r="D31" s="311" t="s">
        <v>1129</v>
      </c>
      <c r="E31" s="311" t="s">
        <v>698</v>
      </c>
      <c r="F31" s="311">
        <v>1000</v>
      </c>
      <c r="G31" s="312">
        <v>4798.26</v>
      </c>
      <c r="H31" s="313">
        <v>3.24</v>
      </c>
    </row>
    <row r="32" spans="1:8">
      <c r="A32" s="314"/>
      <c r="B32" s="319" t="s">
        <v>694</v>
      </c>
      <c r="C32" s="311" t="s">
        <v>1130</v>
      </c>
      <c r="D32" s="311" t="s">
        <v>1131</v>
      </c>
      <c r="E32" s="311" t="s">
        <v>698</v>
      </c>
      <c r="F32" s="311">
        <v>1000</v>
      </c>
      <c r="G32" s="312">
        <v>4796.92</v>
      </c>
      <c r="H32" s="313">
        <v>3.24</v>
      </c>
    </row>
    <row r="33" spans="1:8">
      <c r="A33" s="314"/>
      <c r="B33" s="319" t="s">
        <v>694</v>
      </c>
      <c r="C33" s="311" t="s">
        <v>695</v>
      </c>
      <c r="D33" s="311" t="s">
        <v>696</v>
      </c>
      <c r="E33" s="311" t="s">
        <v>687</v>
      </c>
      <c r="F33" s="311">
        <v>1000</v>
      </c>
      <c r="G33" s="312">
        <v>4758.7700000000004</v>
      </c>
      <c r="H33" s="313">
        <v>3.21</v>
      </c>
    </row>
    <row r="34" spans="1:8">
      <c r="A34" s="314"/>
      <c r="B34" s="319" t="s">
        <v>694</v>
      </c>
      <c r="C34" s="311" t="s">
        <v>1130</v>
      </c>
      <c r="D34" s="311" t="s">
        <v>1132</v>
      </c>
      <c r="E34" s="311" t="s">
        <v>698</v>
      </c>
      <c r="F34" s="311">
        <v>500</v>
      </c>
      <c r="G34" s="312">
        <v>2387.16</v>
      </c>
      <c r="H34" s="313">
        <v>1.61</v>
      </c>
    </row>
    <row r="35" spans="1:8">
      <c r="A35" s="314"/>
      <c r="B35" s="319" t="s">
        <v>694</v>
      </c>
      <c r="C35" s="311" t="s">
        <v>730</v>
      </c>
      <c r="D35" s="311" t="s">
        <v>1133</v>
      </c>
      <c r="E35" s="311" t="s">
        <v>698</v>
      </c>
      <c r="F35" s="311">
        <v>300</v>
      </c>
      <c r="G35" s="312">
        <v>1438.1</v>
      </c>
      <c r="H35" s="313">
        <v>0.97</v>
      </c>
    </row>
    <row r="36" spans="1:8">
      <c r="A36" s="314"/>
      <c r="B36" s="319" t="s">
        <v>694</v>
      </c>
      <c r="C36" s="311" t="s">
        <v>609</v>
      </c>
      <c r="D36" s="311" t="s">
        <v>1134</v>
      </c>
      <c r="E36" s="311" t="s">
        <v>698</v>
      </c>
      <c r="F36" s="311">
        <v>300</v>
      </c>
      <c r="G36" s="312">
        <v>1433.62</v>
      </c>
      <c r="H36" s="313">
        <v>0.97</v>
      </c>
    </row>
    <row r="37" spans="1:8">
      <c r="A37" s="314"/>
      <c r="B37" s="319" t="s">
        <v>694</v>
      </c>
      <c r="C37" s="311" t="s">
        <v>1135</v>
      </c>
      <c r="D37" s="311" t="s">
        <v>1136</v>
      </c>
      <c r="E37" s="311" t="s">
        <v>698</v>
      </c>
      <c r="F37" s="311">
        <v>260</v>
      </c>
      <c r="G37" s="312">
        <v>1242.96</v>
      </c>
      <c r="H37" s="313">
        <v>0.84</v>
      </c>
    </row>
    <row r="38" spans="1:8">
      <c r="A38" s="314"/>
      <c r="B38" s="319" t="s">
        <v>694</v>
      </c>
      <c r="C38" s="311" t="s">
        <v>185</v>
      </c>
      <c r="D38" s="311" t="s">
        <v>1137</v>
      </c>
      <c r="E38" s="311" t="s">
        <v>698</v>
      </c>
      <c r="F38" s="311">
        <v>80</v>
      </c>
      <c r="G38" s="312">
        <v>376.46</v>
      </c>
      <c r="H38" s="313">
        <v>0.25</v>
      </c>
    </row>
    <row r="39" spans="1:8">
      <c r="A39" s="314"/>
      <c r="B39" s="319" t="s">
        <v>684</v>
      </c>
      <c r="C39" s="311" t="s">
        <v>1143</v>
      </c>
      <c r="D39" s="311" t="s">
        <v>1144</v>
      </c>
      <c r="E39" s="311" t="s">
        <v>687</v>
      </c>
      <c r="F39" s="311">
        <v>200</v>
      </c>
      <c r="G39" s="312">
        <v>191.96</v>
      </c>
      <c r="H39" s="313">
        <v>0.13</v>
      </c>
    </row>
    <row r="40" spans="1:8" ht="9.75" thickBot="1">
      <c r="A40" s="314"/>
      <c r="B40" s="311"/>
      <c r="C40" s="311"/>
      <c r="D40" s="311"/>
      <c r="E40" s="316" t="s">
        <v>536</v>
      </c>
      <c r="F40" s="311"/>
      <c r="G40" s="320">
        <v>47504.21</v>
      </c>
      <c r="H40" s="321">
        <v>32.08</v>
      </c>
    </row>
    <row r="41" spans="1:8" ht="9.75" thickTop="1">
      <c r="A41" s="314"/>
      <c r="B41" s="311"/>
      <c r="C41" s="311"/>
      <c r="D41" s="311"/>
      <c r="E41" s="311"/>
      <c r="F41" s="311"/>
      <c r="G41" s="312"/>
      <c r="H41" s="313"/>
    </row>
    <row r="42" spans="1:8" ht="12.75">
      <c r="A42" s="314"/>
      <c r="B42" s="1440" t="s">
        <v>1101</v>
      </c>
      <c r="C42" s="1438"/>
      <c r="D42" s="311"/>
      <c r="E42" s="311"/>
      <c r="F42" s="311"/>
      <c r="G42" s="312"/>
      <c r="H42" s="313"/>
    </row>
    <row r="43" spans="1:8" ht="12.75">
      <c r="A43" s="314"/>
      <c r="B43" s="1439" t="s">
        <v>560</v>
      </c>
      <c r="C43" s="1438"/>
      <c r="D43" s="311"/>
      <c r="E43" s="316" t="s">
        <v>561</v>
      </c>
      <c r="F43" s="311"/>
      <c r="G43" s="312"/>
      <c r="H43" s="313"/>
    </row>
    <row r="44" spans="1:8">
      <c r="A44" s="314"/>
      <c r="B44" s="311"/>
      <c r="C44" s="311" t="s">
        <v>1107</v>
      </c>
      <c r="D44" s="311"/>
      <c r="E44" s="311" t="s">
        <v>1103</v>
      </c>
      <c r="F44" s="311"/>
      <c r="G44" s="312">
        <v>16500</v>
      </c>
      <c r="H44" s="313">
        <v>11.14</v>
      </c>
    </row>
    <row r="45" spans="1:8">
      <c r="A45" s="314"/>
      <c r="B45" s="311"/>
      <c r="C45" s="311" t="s">
        <v>509</v>
      </c>
      <c r="D45" s="311"/>
      <c r="E45" s="311" t="s">
        <v>1103</v>
      </c>
      <c r="F45" s="311"/>
      <c r="G45" s="312">
        <v>10000</v>
      </c>
      <c r="H45" s="313">
        <v>6.75</v>
      </c>
    </row>
    <row r="46" spans="1:8">
      <c r="A46" s="314"/>
      <c r="B46" s="311"/>
      <c r="C46" s="311" t="s">
        <v>1104</v>
      </c>
      <c r="D46" s="311"/>
      <c r="E46" s="311" t="s">
        <v>1103</v>
      </c>
      <c r="F46" s="311"/>
      <c r="G46" s="312">
        <v>2000</v>
      </c>
      <c r="H46" s="313">
        <v>1.35</v>
      </c>
    </row>
    <row r="47" spans="1:8" ht="9.75" thickBot="1">
      <c r="A47" s="314"/>
      <c r="B47" s="311"/>
      <c r="C47" s="311"/>
      <c r="D47" s="311"/>
      <c r="E47" s="316" t="s">
        <v>536</v>
      </c>
      <c r="F47" s="311"/>
      <c r="G47" s="317">
        <v>28500</v>
      </c>
      <c r="H47" s="318">
        <v>19.239999999999998</v>
      </c>
    </row>
    <row r="48" spans="1:8" ht="9.75" thickTop="1">
      <c r="A48" s="314"/>
      <c r="B48" s="319" t="s">
        <v>161</v>
      </c>
      <c r="C48" s="311" t="s">
        <v>721</v>
      </c>
      <c r="D48" s="311"/>
      <c r="E48" s="311" t="s">
        <v>161</v>
      </c>
      <c r="F48" s="311"/>
      <c r="G48" s="312">
        <v>3732.96</v>
      </c>
      <c r="H48" s="313">
        <v>2.52</v>
      </c>
    </row>
    <row r="49" spans="1:8">
      <c r="A49" s="314"/>
      <c r="B49" s="311"/>
      <c r="C49" s="311"/>
      <c r="D49" s="311"/>
      <c r="E49" s="311"/>
      <c r="F49" s="311"/>
      <c r="G49" s="312"/>
      <c r="H49" s="313"/>
    </row>
    <row r="50" spans="1:8">
      <c r="A50" s="322" t="s">
        <v>565</v>
      </c>
      <c r="B50" s="311"/>
      <c r="C50" s="311"/>
      <c r="D50" s="311"/>
      <c r="E50" s="311"/>
      <c r="F50" s="311"/>
      <c r="G50" s="323">
        <v>3146.11</v>
      </c>
      <c r="H50" s="324">
        <v>2.14</v>
      </c>
    </row>
    <row r="51" spans="1:8">
      <c r="A51" s="314"/>
      <c r="B51" s="311"/>
      <c r="C51" s="311"/>
      <c r="D51" s="311"/>
      <c r="E51" s="311"/>
      <c r="F51" s="311"/>
      <c r="G51" s="312"/>
      <c r="H51" s="313"/>
    </row>
    <row r="52" spans="1:8" ht="9.75" thickBot="1">
      <c r="A52" s="314"/>
      <c r="B52" s="311"/>
      <c r="C52" s="311"/>
      <c r="D52" s="311"/>
      <c r="E52" s="316" t="s">
        <v>566</v>
      </c>
      <c r="F52" s="311"/>
      <c r="G52" s="317">
        <v>148057.73000000001</v>
      </c>
      <c r="H52" s="318">
        <v>100</v>
      </c>
    </row>
    <row r="53" spans="1:8" ht="9.75" thickTop="1">
      <c r="A53" s="314"/>
      <c r="B53" s="311"/>
      <c r="C53" s="311"/>
      <c r="D53" s="311"/>
      <c r="E53" s="311"/>
      <c r="F53" s="311"/>
      <c r="G53" s="312"/>
      <c r="H53" s="313"/>
    </row>
    <row r="54" spans="1:8">
      <c r="A54" s="325" t="s">
        <v>567</v>
      </c>
      <c r="B54" s="311"/>
      <c r="C54" s="311"/>
      <c r="D54" s="311"/>
      <c r="E54" s="311"/>
      <c r="F54" s="311"/>
      <c r="G54" s="312"/>
      <c r="H54" s="313"/>
    </row>
    <row r="55" spans="1:8">
      <c r="A55" s="314">
        <v>1</v>
      </c>
      <c r="B55" s="311" t="s">
        <v>1145</v>
      </c>
      <c r="C55" s="311"/>
      <c r="D55" s="311"/>
      <c r="E55" s="311"/>
      <c r="F55" s="311"/>
      <c r="G55" s="312"/>
      <c r="H55" s="313"/>
    </row>
    <row r="56" spans="1:8">
      <c r="A56" s="314"/>
      <c r="B56" s="311"/>
      <c r="C56" s="311"/>
      <c r="D56" s="311"/>
      <c r="E56" s="311"/>
      <c r="F56" s="311"/>
      <c r="G56" s="312"/>
      <c r="H56" s="313"/>
    </row>
    <row r="57" spans="1:8">
      <c r="A57" s="314">
        <v>2</v>
      </c>
      <c r="B57" s="311" t="s">
        <v>477</v>
      </c>
      <c r="C57" s="311"/>
      <c r="D57" s="311"/>
      <c r="E57" s="311"/>
      <c r="F57" s="311"/>
      <c r="G57" s="312"/>
      <c r="H57" s="313"/>
    </row>
    <row r="58" spans="1:8">
      <c r="A58" s="314"/>
      <c r="B58" s="311"/>
      <c r="C58" s="311"/>
      <c r="D58" s="311"/>
      <c r="E58" s="311"/>
      <c r="F58" s="311"/>
      <c r="G58" s="312"/>
      <c r="H58" s="313"/>
    </row>
    <row r="59" spans="1:8">
      <c r="A59" s="314">
        <v>3</v>
      </c>
      <c r="B59" s="311" t="s">
        <v>570</v>
      </c>
      <c r="C59" s="311"/>
      <c r="D59" s="311"/>
      <c r="E59" s="311"/>
      <c r="F59" s="311"/>
      <c r="G59" s="312"/>
      <c r="H59" s="313"/>
    </row>
    <row r="60" spans="1:8">
      <c r="A60" s="314"/>
      <c r="B60" s="311" t="s">
        <v>722</v>
      </c>
      <c r="C60" s="311"/>
      <c r="D60" s="311"/>
      <c r="E60" s="311"/>
      <c r="F60" s="311"/>
      <c r="G60" s="312"/>
      <c r="H60" s="313"/>
    </row>
    <row r="61" spans="1:8">
      <c r="A61" s="326"/>
      <c r="B61" s="327" t="s">
        <v>572</v>
      </c>
      <c r="C61" s="327"/>
      <c r="D61" s="327"/>
      <c r="E61" s="327"/>
      <c r="F61" s="327"/>
      <c r="G61" s="328"/>
      <c r="H61" s="329"/>
    </row>
  </sheetData>
  <mergeCells count="9">
    <mergeCell ref="A2:C2"/>
    <mergeCell ref="A3:C3"/>
    <mergeCell ref="B4:C4"/>
    <mergeCell ref="B5:C5"/>
    <mergeCell ref="B43:C43"/>
    <mergeCell ref="B17:C17"/>
    <mergeCell ref="A26:C26"/>
    <mergeCell ref="B27:C27"/>
    <mergeCell ref="B42:C42"/>
  </mergeCells>
  <phoneticPr fontId="4" type="noConversion"/>
  <pageMargins left="0.75" right="0.75" top="1" bottom="1" header="0.5" footer="0.5"/>
  <pageSetup paperSize="9" scale="81" orientation="portrait" verticalDpi="0" r:id="rId1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>
  <dimension ref="A1:H41"/>
  <sheetViews>
    <sheetView topLeftCell="A14" zoomScaleNormal="100" workbookViewId="0">
      <selection activeCell="B36" sqref="B36"/>
    </sheetView>
  </sheetViews>
  <sheetFormatPr defaultRowHeight="9"/>
  <cols>
    <col min="1" max="1" width="2.7109375" style="274" customWidth="1"/>
    <col min="2" max="2" width="4.7109375" style="274" customWidth="1"/>
    <col min="3" max="3" width="40.7109375" style="274" customWidth="1"/>
    <col min="4" max="4" width="10.140625" style="274" bestFit="1" customWidth="1"/>
    <col min="5" max="5" width="9.85546875" style="274" bestFit="1" customWidth="1"/>
    <col min="6" max="6" width="8.7109375" style="274" customWidth="1"/>
    <col min="7" max="7" width="11.85546875" style="299" bestFit="1" customWidth="1"/>
    <col min="8" max="8" width="7.7109375" style="300" customWidth="1"/>
    <col min="9" max="16384" width="9.140625" style="274"/>
  </cols>
  <sheetData>
    <row r="1" spans="1:8">
      <c r="A1" s="269"/>
      <c r="B1" s="270"/>
      <c r="C1" s="271" t="s">
        <v>1089</v>
      </c>
      <c r="D1" s="270"/>
      <c r="E1" s="270"/>
      <c r="F1" s="270"/>
      <c r="G1" s="272"/>
      <c r="H1" s="273"/>
    </row>
    <row r="2" spans="1:8" ht="18.75">
      <c r="A2" s="1444" t="s">
        <v>153</v>
      </c>
      <c r="B2" s="1445"/>
      <c r="C2" s="1445"/>
      <c r="D2" s="275" t="s">
        <v>154</v>
      </c>
      <c r="E2" s="276" t="s">
        <v>580</v>
      </c>
      <c r="F2" s="276" t="s">
        <v>156</v>
      </c>
      <c r="G2" s="277" t="s">
        <v>157</v>
      </c>
      <c r="H2" s="278" t="s">
        <v>158</v>
      </c>
    </row>
    <row r="3" spans="1:8" ht="12.75">
      <c r="A3" s="1446" t="s">
        <v>682</v>
      </c>
      <c r="B3" s="1443"/>
      <c r="C3" s="1443"/>
      <c r="D3" s="279"/>
      <c r="E3" s="279"/>
      <c r="F3" s="279"/>
      <c r="G3" s="280"/>
      <c r="H3" s="281"/>
    </row>
    <row r="4" spans="1:8" ht="12.75">
      <c r="A4" s="282"/>
      <c r="B4" s="1442" t="s">
        <v>683</v>
      </c>
      <c r="C4" s="1443"/>
      <c r="D4" s="279"/>
      <c r="E4" s="279"/>
      <c r="F4" s="279"/>
      <c r="G4" s="280"/>
      <c r="H4" s="281"/>
    </row>
    <row r="5" spans="1:8">
      <c r="A5" s="282"/>
      <c r="B5" s="283" t="s">
        <v>684</v>
      </c>
      <c r="C5" s="279" t="s">
        <v>688</v>
      </c>
      <c r="D5" s="279" t="s">
        <v>1090</v>
      </c>
      <c r="E5" s="279" t="s">
        <v>687</v>
      </c>
      <c r="F5" s="279">
        <v>20000</v>
      </c>
      <c r="G5" s="280">
        <v>19824.29</v>
      </c>
      <c r="H5" s="281">
        <v>12.75</v>
      </c>
    </row>
    <row r="6" spans="1:8">
      <c r="A6" s="282"/>
      <c r="B6" s="283" t="s">
        <v>694</v>
      </c>
      <c r="C6" s="279" t="s">
        <v>1091</v>
      </c>
      <c r="D6" s="279" t="s">
        <v>1092</v>
      </c>
      <c r="E6" s="279" t="s">
        <v>687</v>
      </c>
      <c r="F6" s="279">
        <v>3000</v>
      </c>
      <c r="G6" s="280">
        <v>14774.07</v>
      </c>
      <c r="H6" s="281">
        <v>9.5</v>
      </c>
    </row>
    <row r="7" spans="1:8">
      <c r="A7" s="282"/>
      <c r="B7" s="283" t="s">
        <v>684</v>
      </c>
      <c r="C7" s="279" t="s">
        <v>690</v>
      </c>
      <c r="D7" s="279" t="s">
        <v>691</v>
      </c>
      <c r="E7" s="279" t="s">
        <v>687</v>
      </c>
      <c r="F7" s="279">
        <v>10000</v>
      </c>
      <c r="G7" s="280">
        <v>9904.2000000000007</v>
      </c>
      <c r="H7" s="281">
        <v>6.37</v>
      </c>
    </row>
    <row r="8" spans="1:8">
      <c r="A8" s="282"/>
      <c r="B8" s="283" t="s">
        <v>684</v>
      </c>
      <c r="C8" s="279" t="s">
        <v>1093</v>
      </c>
      <c r="D8" s="279" t="s">
        <v>1094</v>
      </c>
      <c r="E8" s="279" t="s">
        <v>687</v>
      </c>
      <c r="F8" s="279">
        <v>10000</v>
      </c>
      <c r="G8" s="280">
        <v>9868.57</v>
      </c>
      <c r="H8" s="281">
        <v>6.35</v>
      </c>
    </row>
    <row r="9" spans="1:8">
      <c r="A9" s="282"/>
      <c r="B9" s="283" t="s">
        <v>684</v>
      </c>
      <c r="C9" s="279" t="s">
        <v>1093</v>
      </c>
      <c r="D9" s="279" t="s">
        <v>1095</v>
      </c>
      <c r="E9" s="279" t="s">
        <v>687</v>
      </c>
      <c r="F9" s="279">
        <v>10000</v>
      </c>
      <c r="G9" s="280">
        <v>9860.11</v>
      </c>
      <c r="H9" s="281">
        <v>6.34</v>
      </c>
    </row>
    <row r="10" spans="1:8">
      <c r="A10" s="282"/>
      <c r="B10" s="283" t="s">
        <v>684</v>
      </c>
      <c r="C10" s="279" t="s">
        <v>702</v>
      </c>
      <c r="D10" s="279" t="s">
        <v>1096</v>
      </c>
      <c r="E10" s="279" t="s">
        <v>687</v>
      </c>
      <c r="F10" s="279">
        <v>10000</v>
      </c>
      <c r="G10" s="280">
        <v>9855.7800000000007</v>
      </c>
      <c r="H10" s="281">
        <v>6.34</v>
      </c>
    </row>
    <row r="11" spans="1:8">
      <c r="A11" s="282"/>
      <c r="B11" s="283" t="s">
        <v>684</v>
      </c>
      <c r="C11" s="279" t="s">
        <v>690</v>
      </c>
      <c r="D11" s="279" t="s">
        <v>1097</v>
      </c>
      <c r="E11" s="279" t="s">
        <v>687</v>
      </c>
      <c r="F11" s="279">
        <v>10000</v>
      </c>
      <c r="G11" s="280">
        <v>9829.3700000000008</v>
      </c>
      <c r="H11" s="281">
        <v>6.32</v>
      </c>
    </row>
    <row r="12" spans="1:8">
      <c r="A12" s="282"/>
      <c r="B12" s="283" t="s">
        <v>684</v>
      </c>
      <c r="C12" s="279" t="s">
        <v>688</v>
      </c>
      <c r="D12" s="279" t="s">
        <v>1098</v>
      </c>
      <c r="E12" s="279" t="s">
        <v>687</v>
      </c>
      <c r="F12" s="279">
        <v>9500</v>
      </c>
      <c r="G12" s="280">
        <v>9415.2199999999993</v>
      </c>
      <c r="H12" s="281">
        <v>6.06</v>
      </c>
    </row>
    <row r="13" spans="1:8">
      <c r="A13" s="282"/>
      <c r="B13" s="283" t="s">
        <v>684</v>
      </c>
      <c r="C13" s="279" t="s">
        <v>765</v>
      </c>
      <c r="D13" s="279" t="s">
        <v>1099</v>
      </c>
      <c r="E13" s="279" t="s">
        <v>687</v>
      </c>
      <c r="F13" s="279">
        <v>9000</v>
      </c>
      <c r="G13" s="280">
        <v>8923.06</v>
      </c>
      <c r="H13" s="281">
        <v>5.74</v>
      </c>
    </row>
    <row r="14" spans="1:8">
      <c r="A14" s="282"/>
      <c r="B14" s="283" t="s">
        <v>684</v>
      </c>
      <c r="C14" s="279" t="s">
        <v>1093</v>
      </c>
      <c r="D14" s="279" t="s">
        <v>1100</v>
      </c>
      <c r="E14" s="279" t="s">
        <v>687</v>
      </c>
      <c r="F14" s="279">
        <v>7500</v>
      </c>
      <c r="G14" s="280">
        <v>7426.23</v>
      </c>
      <c r="H14" s="281">
        <v>4.78</v>
      </c>
    </row>
    <row r="15" spans="1:8" ht="9.75" thickBot="1">
      <c r="A15" s="282"/>
      <c r="B15" s="279"/>
      <c r="C15" s="279"/>
      <c r="D15" s="279"/>
      <c r="E15" s="284" t="s">
        <v>536</v>
      </c>
      <c r="F15" s="279"/>
      <c r="G15" s="285">
        <v>109680.9</v>
      </c>
      <c r="H15" s="286">
        <v>70.55</v>
      </c>
    </row>
    <row r="16" spans="1:8" ht="9.75" thickTop="1">
      <c r="A16" s="282"/>
      <c r="B16" s="279"/>
      <c r="C16" s="279"/>
      <c r="D16" s="279"/>
      <c r="E16" s="279"/>
      <c r="F16" s="279"/>
      <c r="G16" s="280"/>
      <c r="H16" s="281"/>
    </row>
    <row r="17" spans="1:8">
      <c r="A17" s="282"/>
      <c r="B17" s="1447" t="s">
        <v>1101</v>
      </c>
      <c r="C17" s="1448"/>
      <c r="D17" s="279"/>
      <c r="E17" s="279"/>
      <c r="F17" s="279"/>
      <c r="G17" s="280"/>
      <c r="H17" s="281"/>
    </row>
    <row r="18" spans="1:8" ht="12.75">
      <c r="A18" s="282"/>
      <c r="B18" s="1442" t="s">
        <v>560</v>
      </c>
      <c r="C18" s="1443"/>
      <c r="D18" s="279"/>
      <c r="E18" s="284" t="s">
        <v>561</v>
      </c>
      <c r="F18" s="279"/>
      <c r="G18" s="280"/>
      <c r="H18" s="281"/>
    </row>
    <row r="19" spans="1:8">
      <c r="A19" s="282"/>
      <c r="B19" s="279"/>
      <c r="C19" s="279" t="s">
        <v>1102</v>
      </c>
      <c r="D19" s="279"/>
      <c r="E19" s="279" t="s">
        <v>1103</v>
      </c>
      <c r="F19" s="279"/>
      <c r="G19" s="280">
        <v>27500</v>
      </c>
      <c r="H19" s="281">
        <v>17.690000000000001</v>
      </c>
    </row>
    <row r="20" spans="1:8">
      <c r="A20" s="282"/>
      <c r="B20" s="279"/>
      <c r="C20" s="279" t="s">
        <v>1104</v>
      </c>
      <c r="D20" s="279"/>
      <c r="E20" s="279" t="s">
        <v>1103</v>
      </c>
      <c r="F20" s="279"/>
      <c r="G20" s="280">
        <v>26500</v>
      </c>
      <c r="H20" s="281">
        <v>17.05</v>
      </c>
    </row>
    <row r="21" spans="1:8">
      <c r="A21" s="282"/>
      <c r="B21" s="279"/>
      <c r="C21" s="279" t="s">
        <v>1105</v>
      </c>
      <c r="D21" s="279"/>
      <c r="E21" s="279" t="s">
        <v>1103</v>
      </c>
      <c r="F21" s="279"/>
      <c r="G21" s="280">
        <v>10000</v>
      </c>
      <c r="H21" s="281">
        <v>6.43</v>
      </c>
    </row>
    <row r="22" spans="1:8">
      <c r="A22" s="282"/>
      <c r="B22" s="279"/>
      <c r="C22" s="279" t="s">
        <v>779</v>
      </c>
      <c r="D22" s="279"/>
      <c r="E22" s="279" t="s">
        <v>1106</v>
      </c>
      <c r="F22" s="279"/>
      <c r="G22" s="280">
        <v>9000</v>
      </c>
      <c r="H22" s="281">
        <v>5.79</v>
      </c>
    </row>
    <row r="23" spans="1:8">
      <c r="A23" s="282"/>
      <c r="B23" s="279"/>
      <c r="C23" s="279" t="s">
        <v>1107</v>
      </c>
      <c r="D23" s="279"/>
      <c r="E23" s="279" t="s">
        <v>1103</v>
      </c>
      <c r="F23" s="279"/>
      <c r="G23" s="280">
        <v>3000</v>
      </c>
      <c r="H23" s="281">
        <v>1.93</v>
      </c>
    </row>
    <row r="24" spans="1:8" ht="9.75" thickBot="1">
      <c r="A24" s="282"/>
      <c r="B24" s="279"/>
      <c r="C24" s="279"/>
      <c r="D24" s="279"/>
      <c r="E24" s="284" t="s">
        <v>536</v>
      </c>
      <c r="F24" s="279"/>
      <c r="G24" s="287">
        <v>76000</v>
      </c>
      <c r="H24" s="288">
        <v>48.89</v>
      </c>
    </row>
    <row r="25" spans="1:8" ht="9.75" thickTop="1">
      <c r="A25" s="282"/>
      <c r="B25" s="279"/>
      <c r="C25" s="279"/>
      <c r="D25" s="279"/>
      <c r="E25" s="284"/>
      <c r="F25" s="279"/>
      <c r="G25" s="289"/>
      <c r="H25" s="290"/>
    </row>
    <row r="26" spans="1:8">
      <c r="A26" s="282"/>
      <c r="B26" s="283" t="s">
        <v>161</v>
      </c>
      <c r="C26" s="279" t="s">
        <v>721</v>
      </c>
      <c r="D26" s="279"/>
      <c r="E26" s="279" t="s">
        <v>161</v>
      </c>
      <c r="F26" s="279"/>
      <c r="G26" s="280">
        <v>3199.07</v>
      </c>
      <c r="H26" s="281">
        <v>2.06</v>
      </c>
    </row>
    <row r="27" spans="1:8">
      <c r="A27" s="282"/>
      <c r="B27" s="279"/>
      <c r="C27" s="279"/>
      <c r="D27" s="279"/>
      <c r="E27" s="279"/>
      <c r="F27" s="279"/>
      <c r="G27" s="280"/>
      <c r="H27" s="281"/>
    </row>
    <row r="28" spans="1:8">
      <c r="A28" s="291" t="s">
        <v>565</v>
      </c>
      <c r="B28" s="279"/>
      <c r="C28" s="279"/>
      <c r="D28" s="279"/>
      <c r="E28" s="279"/>
      <c r="F28" s="279"/>
      <c r="G28" s="292">
        <v>-33438.730000000003</v>
      </c>
      <c r="H28" s="293">
        <v>-21.5</v>
      </c>
    </row>
    <row r="29" spans="1:8">
      <c r="A29" s="282"/>
      <c r="B29" s="279"/>
      <c r="C29" s="279"/>
      <c r="D29" s="279"/>
      <c r="E29" s="279"/>
      <c r="F29" s="279"/>
      <c r="G29" s="280"/>
      <c r="H29" s="281"/>
    </row>
    <row r="30" spans="1:8" ht="9.75" thickBot="1">
      <c r="A30" s="282"/>
      <c r="B30" s="279"/>
      <c r="C30" s="279"/>
      <c r="D30" s="279"/>
      <c r="E30" s="284" t="s">
        <v>566</v>
      </c>
      <c r="F30" s="279"/>
      <c r="G30" s="287">
        <v>155441.24</v>
      </c>
      <c r="H30" s="288">
        <v>100</v>
      </c>
    </row>
    <row r="31" spans="1:8" ht="9.75" thickTop="1">
      <c r="A31" s="282"/>
      <c r="B31" s="279"/>
      <c r="C31" s="279"/>
      <c r="D31" s="279"/>
      <c r="E31" s="279"/>
      <c r="F31" s="279"/>
      <c r="G31" s="280"/>
      <c r="H31" s="281"/>
    </row>
    <row r="32" spans="1:8">
      <c r="A32" s="282"/>
      <c r="B32" s="279"/>
      <c r="C32" s="279"/>
      <c r="D32" s="279"/>
      <c r="E32" s="279"/>
      <c r="F32" s="279"/>
      <c r="G32" s="280"/>
      <c r="H32" s="281"/>
    </row>
    <row r="33" spans="1:8">
      <c r="A33" s="282"/>
      <c r="B33" s="279"/>
      <c r="C33" s="279"/>
      <c r="D33" s="279"/>
      <c r="E33" s="279"/>
      <c r="F33" s="279"/>
      <c r="G33" s="280"/>
      <c r="H33" s="281"/>
    </row>
    <row r="34" spans="1:8">
      <c r="A34" s="294" t="s">
        <v>567</v>
      </c>
      <c r="B34" s="279"/>
      <c r="C34" s="279"/>
      <c r="D34" s="279"/>
      <c r="E34" s="279"/>
      <c r="F34" s="279"/>
      <c r="G34" s="280"/>
      <c r="H34" s="281"/>
    </row>
    <row r="35" spans="1:8">
      <c r="A35" s="282">
        <v>1</v>
      </c>
      <c r="B35" s="279" t="s">
        <v>1108</v>
      </c>
      <c r="C35" s="279"/>
      <c r="D35" s="279"/>
      <c r="E35" s="279"/>
      <c r="F35" s="279"/>
      <c r="G35" s="280"/>
      <c r="H35" s="281"/>
    </row>
    <row r="36" spans="1:8">
      <c r="A36" s="282"/>
      <c r="B36" s="279"/>
      <c r="C36" s="279"/>
      <c r="D36" s="279"/>
      <c r="E36" s="279"/>
      <c r="F36" s="279"/>
      <c r="G36" s="280"/>
      <c r="H36" s="281"/>
    </row>
    <row r="37" spans="1:8">
      <c r="A37" s="282">
        <v>2</v>
      </c>
      <c r="B37" s="279" t="s">
        <v>477</v>
      </c>
      <c r="C37" s="279"/>
      <c r="D37" s="279"/>
      <c r="E37" s="279"/>
      <c r="F37" s="279"/>
      <c r="G37" s="280"/>
      <c r="H37" s="281"/>
    </row>
    <row r="38" spans="1:8">
      <c r="A38" s="282"/>
      <c r="B38" s="279"/>
      <c r="C38" s="279"/>
      <c r="D38" s="279"/>
      <c r="E38" s="279"/>
      <c r="F38" s="279"/>
      <c r="G38" s="280"/>
      <c r="H38" s="281"/>
    </row>
    <row r="39" spans="1:8">
      <c r="A39" s="282">
        <v>3</v>
      </c>
      <c r="B39" s="279" t="s">
        <v>570</v>
      </c>
      <c r="C39" s="279"/>
      <c r="D39" s="279"/>
      <c r="E39" s="279"/>
      <c r="F39" s="279"/>
      <c r="G39" s="280"/>
      <c r="H39" s="281"/>
    </row>
    <row r="40" spans="1:8">
      <c r="A40" s="282"/>
      <c r="B40" s="279" t="s">
        <v>722</v>
      </c>
      <c r="C40" s="279"/>
      <c r="D40" s="279"/>
      <c r="E40" s="279"/>
      <c r="F40" s="279"/>
      <c r="G40" s="280"/>
      <c r="H40" s="281"/>
    </row>
    <row r="41" spans="1:8">
      <c r="A41" s="295"/>
      <c r="B41" s="296" t="s">
        <v>572</v>
      </c>
      <c r="C41" s="296"/>
      <c r="D41" s="296"/>
      <c r="E41" s="296"/>
      <c r="F41" s="296"/>
      <c r="G41" s="297"/>
      <c r="H41" s="298"/>
    </row>
  </sheetData>
  <mergeCells count="5">
    <mergeCell ref="B18:C18"/>
    <mergeCell ref="A2:C2"/>
    <mergeCell ref="A3:C3"/>
    <mergeCell ref="B4:C4"/>
    <mergeCell ref="B17:C17"/>
  </mergeCells>
  <phoneticPr fontId="11" type="noConversion"/>
  <pageMargins left="0.75" right="0.75" top="1" bottom="1" header="0.5" footer="0.5"/>
  <pageSetup paperSize="9" scale="89" orientation="portrait" verticalDpi="0" r:id="rId1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>
  <dimension ref="A1:I69"/>
  <sheetViews>
    <sheetView topLeftCell="A56" zoomScaleNormal="100" workbookViewId="0">
      <selection activeCell="A71" sqref="A71"/>
    </sheetView>
  </sheetViews>
  <sheetFormatPr defaultRowHeight="12.75"/>
  <cols>
    <col min="1" max="1" width="2.7109375" style="246" customWidth="1"/>
    <col min="2" max="2" width="4.7109375" style="246" customWidth="1"/>
    <col min="3" max="3" width="40.7109375" style="246" customWidth="1"/>
    <col min="4" max="4" width="15.140625" style="246" bestFit="1" customWidth="1"/>
    <col min="5" max="5" width="21.140625" style="246" bestFit="1" customWidth="1"/>
    <col min="6" max="6" width="8.7109375" style="246" customWidth="1"/>
    <col min="7" max="7" width="13" style="267" customWidth="1"/>
    <col min="8" max="8" width="9.5703125" style="268" customWidth="1"/>
    <col min="9" max="9" width="9.140625" style="245"/>
    <col min="10" max="16384" width="9.140625" style="246"/>
  </cols>
  <sheetData>
    <row r="1" spans="1:8">
      <c r="A1" s="240"/>
      <c r="B1" s="241"/>
      <c r="C1" s="242" t="s">
        <v>1035</v>
      </c>
      <c r="D1" s="241"/>
      <c r="E1" s="241"/>
      <c r="F1" s="241"/>
      <c r="G1" s="243"/>
      <c r="H1" s="244"/>
    </row>
    <row r="2" spans="1:8" ht="39.75" customHeight="1">
      <c r="A2" s="1449" t="s">
        <v>153</v>
      </c>
      <c r="B2" s="1450"/>
      <c r="C2" s="1450"/>
      <c r="D2" s="247" t="s">
        <v>154</v>
      </c>
      <c r="E2" s="248" t="s">
        <v>775</v>
      </c>
      <c r="F2" s="249" t="s">
        <v>156</v>
      </c>
      <c r="G2" s="250" t="s">
        <v>157</v>
      </c>
      <c r="H2" s="251" t="s">
        <v>158</v>
      </c>
    </row>
    <row r="3" spans="1:8">
      <c r="A3" s="1451" t="s">
        <v>159</v>
      </c>
      <c r="B3" s="1452"/>
      <c r="C3" s="1452"/>
      <c r="D3" s="252"/>
      <c r="E3" s="252"/>
      <c r="F3" s="252"/>
      <c r="G3" s="253"/>
      <c r="H3" s="254"/>
    </row>
    <row r="4" spans="1:8">
      <c r="A4" s="255"/>
      <c r="B4" s="1453" t="s">
        <v>160</v>
      </c>
      <c r="C4" s="1452"/>
      <c r="D4" s="252"/>
      <c r="E4" s="252"/>
      <c r="F4" s="252"/>
      <c r="G4" s="253"/>
      <c r="H4" s="254"/>
    </row>
    <row r="5" spans="1:8">
      <c r="A5" s="255"/>
      <c r="B5" s="256" t="s">
        <v>161</v>
      </c>
      <c r="C5" s="252" t="s">
        <v>1036</v>
      </c>
      <c r="D5" s="252" t="s">
        <v>1026</v>
      </c>
      <c r="E5" s="252" t="s">
        <v>838</v>
      </c>
      <c r="F5" s="252">
        <v>25940</v>
      </c>
      <c r="G5" s="253">
        <v>229</v>
      </c>
      <c r="H5" s="254">
        <v>4.66</v>
      </c>
    </row>
    <row r="6" spans="1:8">
      <c r="A6" s="255"/>
      <c r="B6" s="256" t="s">
        <v>161</v>
      </c>
      <c r="C6" s="252" t="s">
        <v>983</v>
      </c>
      <c r="D6" s="252" t="s">
        <v>984</v>
      </c>
      <c r="E6" s="252" t="s">
        <v>832</v>
      </c>
      <c r="F6" s="252">
        <v>85072</v>
      </c>
      <c r="G6" s="253">
        <v>196.6</v>
      </c>
      <c r="H6" s="254">
        <v>4</v>
      </c>
    </row>
    <row r="7" spans="1:8">
      <c r="A7" s="255"/>
      <c r="B7" s="256" t="s">
        <v>161</v>
      </c>
      <c r="C7" s="252" t="s">
        <v>1037</v>
      </c>
      <c r="D7" s="252" t="s">
        <v>1000</v>
      </c>
      <c r="E7" s="252" t="s">
        <v>1001</v>
      </c>
      <c r="F7" s="252">
        <v>15174</v>
      </c>
      <c r="G7" s="253">
        <v>175.26</v>
      </c>
      <c r="H7" s="254">
        <v>3.56</v>
      </c>
    </row>
    <row r="8" spans="1:8">
      <c r="A8" s="255"/>
      <c r="B8" s="256" t="s">
        <v>161</v>
      </c>
      <c r="C8" s="252" t="s">
        <v>626</v>
      </c>
      <c r="D8" s="252" t="s">
        <v>1038</v>
      </c>
      <c r="E8" s="252" t="s">
        <v>187</v>
      </c>
      <c r="F8" s="252">
        <v>15400</v>
      </c>
      <c r="G8" s="253">
        <v>169.48</v>
      </c>
      <c r="H8" s="254">
        <v>3.45</v>
      </c>
    </row>
    <row r="9" spans="1:8">
      <c r="A9" s="255"/>
      <c r="B9" s="256" t="s">
        <v>161</v>
      </c>
      <c r="C9" s="252" t="s">
        <v>179</v>
      </c>
      <c r="D9" s="252" t="s">
        <v>180</v>
      </c>
      <c r="E9" s="252" t="s">
        <v>181</v>
      </c>
      <c r="F9" s="252">
        <v>18522</v>
      </c>
      <c r="G9" s="253">
        <v>156.47999999999999</v>
      </c>
      <c r="H9" s="254">
        <v>3.18</v>
      </c>
    </row>
    <row r="10" spans="1:8">
      <c r="A10" s="255"/>
      <c r="B10" s="256" t="s">
        <v>161</v>
      </c>
      <c r="C10" s="252" t="s">
        <v>1002</v>
      </c>
      <c r="D10" s="252" t="s">
        <v>1003</v>
      </c>
      <c r="E10" s="252" t="s">
        <v>1004</v>
      </c>
      <c r="F10" s="252">
        <v>7375</v>
      </c>
      <c r="G10" s="253">
        <v>147.11000000000001</v>
      </c>
      <c r="H10" s="254">
        <v>2.99</v>
      </c>
    </row>
    <row r="11" spans="1:8">
      <c r="A11" s="255"/>
      <c r="B11" s="256" t="s">
        <v>161</v>
      </c>
      <c r="C11" s="252" t="s">
        <v>987</v>
      </c>
      <c r="D11" s="252" t="s">
        <v>988</v>
      </c>
      <c r="E11" s="252" t="s">
        <v>523</v>
      </c>
      <c r="F11" s="252">
        <v>2407</v>
      </c>
      <c r="G11" s="253">
        <v>136.5</v>
      </c>
      <c r="H11" s="254">
        <v>2.78</v>
      </c>
    </row>
    <row r="12" spans="1:8">
      <c r="A12" s="255"/>
      <c r="B12" s="256" t="s">
        <v>161</v>
      </c>
      <c r="C12" s="252" t="s">
        <v>1039</v>
      </c>
      <c r="D12" s="252" t="s">
        <v>1040</v>
      </c>
      <c r="E12" s="252" t="s">
        <v>523</v>
      </c>
      <c r="F12" s="252">
        <v>104893</v>
      </c>
      <c r="G12" s="253">
        <v>117.17</v>
      </c>
      <c r="H12" s="254">
        <v>2.38</v>
      </c>
    </row>
    <row r="13" spans="1:8">
      <c r="A13" s="255"/>
      <c r="B13" s="256" t="s">
        <v>161</v>
      </c>
      <c r="C13" s="252" t="s">
        <v>711</v>
      </c>
      <c r="D13" s="252" t="s">
        <v>996</v>
      </c>
      <c r="E13" s="252" t="s">
        <v>187</v>
      </c>
      <c r="F13" s="252">
        <v>6488</v>
      </c>
      <c r="G13" s="253">
        <v>116.2</v>
      </c>
      <c r="H13" s="254">
        <v>2.36</v>
      </c>
    </row>
    <row r="14" spans="1:8">
      <c r="A14" s="255"/>
      <c r="B14" s="256" t="s">
        <v>161</v>
      </c>
      <c r="C14" s="252" t="s">
        <v>796</v>
      </c>
      <c r="D14" s="252" t="s">
        <v>797</v>
      </c>
      <c r="E14" s="252" t="s">
        <v>164</v>
      </c>
      <c r="F14" s="252">
        <v>120840</v>
      </c>
      <c r="G14" s="253">
        <v>115.7</v>
      </c>
      <c r="H14" s="254">
        <v>2.35</v>
      </c>
    </row>
    <row r="15" spans="1:8">
      <c r="A15" s="255"/>
      <c r="B15" s="256" t="s">
        <v>161</v>
      </c>
      <c r="C15" s="252" t="s">
        <v>1041</v>
      </c>
      <c r="D15" s="252" t="s">
        <v>1042</v>
      </c>
      <c r="E15" s="252" t="s">
        <v>492</v>
      </c>
      <c r="F15" s="252">
        <v>24706</v>
      </c>
      <c r="G15" s="253">
        <v>115.35</v>
      </c>
      <c r="H15" s="254">
        <v>2.35</v>
      </c>
    </row>
    <row r="16" spans="1:8">
      <c r="A16" s="255"/>
      <c r="B16" s="256" t="s">
        <v>161</v>
      </c>
      <c r="C16" s="252" t="s">
        <v>1011</v>
      </c>
      <c r="D16" s="252" t="s">
        <v>1012</v>
      </c>
      <c r="E16" s="252" t="s">
        <v>808</v>
      </c>
      <c r="F16" s="252">
        <v>80842</v>
      </c>
      <c r="G16" s="253">
        <v>109.99</v>
      </c>
      <c r="H16" s="254">
        <v>2.2400000000000002</v>
      </c>
    </row>
    <row r="17" spans="1:8">
      <c r="A17" s="255"/>
      <c r="B17" s="256" t="s">
        <v>161</v>
      </c>
      <c r="C17" s="252" t="s">
        <v>1043</v>
      </c>
      <c r="D17" s="252" t="s">
        <v>1044</v>
      </c>
      <c r="E17" s="252" t="s">
        <v>172</v>
      </c>
      <c r="F17" s="252">
        <v>3329</v>
      </c>
      <c r="G17" s="253">
        <v>106.7</v>
      </c>
      <c r="H17" s="254">
        <v>2.17</v>
      </c>
    </row>
    <row r="18" spans="1:8">
      <c r="A18" s="255"/>
      <c r="B18" s="256" t="s">
        <v>161</v>
      </c>
      <c r="C18" s="252" t="s">
        <v>830</v>
      </c>
      <c r="D18" s="252" t="s">
        <v>831</v>
      </c>
      <c r="E18" s="252" t="s">
        <v>832</v>
      </c>
      <c r="F18" s="252">
        <v>40500</v>
      </c>
      <c r="G18" s="253">
        <v>106.39</v>
      </c>
      <c r="H18" s="254">
        <v>2.16</v>
      </c>
    </row>
    <row r="19" spans="1:8">
      <c r="A19" s="255"/>
      <c r="B19" s="256" t="s">
        <v>161</v>
      </c>
      <c r="C19" s="252" t="s">
        <v>1045</v>
      </c>
      <c r="D19" s="252" t="s">
        <v>1046</v>
      </c>
      <c r="E19" s="252" t="s">
        <v>1047</v>
      </c>
      <c r="F19" s="252">
        <v>81074</v>
      </c>
      <c r="G19" s="253">
        <v>103.77</v>
      </c>
      <c r="H19" s="254">
        <v>2.11</v>
      </c>
    </row>
    <row r="20" spans="1:8">
      <c r="A20" s="255"/>
      <c r="B20" s="256" t="s">
        <v>161</v>
      </c>
      <c r="C20" s="252" t="s">
        <v>165</v>
      </c>
      <c r="D20" s="252" t="s">
        <v>166</v>
      </c>
      <c r="E20" s="252" t="s">
        <v>164</v>
      </c>
      <c r="F20" s="252">
        <v>8310</v>
      </c>
      <c r="G20" s="253">
        <v>103.46</v>
      </c>
      <c r="H20" s="254">
        <v>2.1</v>
      </c>
    </row>
    <row r="21" spans="1:8">
      <c r="A21" s="255"/>
      <c r="B21" s="256" t="s">
        <v>161</v>
      </c>
      <c r="C21" s="252" t="s">
        <v>1048</v>
      </c>
      <c r="D21" s="252" t="s">
        <v>1049</v>
      </c>
      <c r="E21" s="252" t="s">
        <v>169</v>
      </c>
      <c r="F21" s="252">
        <v>9691</v>
      </c>
      <c r="G21" s="253">
        <v>101.7</v>
      </c>
      <c r="H21" s="254">
        <v>2.0699999999999998</v>
      </c>
    </row>
    <row r="22" spans="1:8">
      <c r="A22" s="255"/>
      <c r="B22" s="256" t="s">
        <v>161</v>
      </c>
      <c r="C22" s="252" t="s">
        <v>1050</v>
      </c>
      <c r="D22" s="252" t="s">
        <v>1051</v>
      </c>
      <c r="E22" s="252" t="s">
        <v>866</v>
      </c>
      <c r="F22" s="252">
        <v>18319</v>
      </c>
      <c r="G22" s="253">
        <v>101.21</v>
      </c>
      <c r="H22" s="254">
        <v>2.06</v>
      </c>
    </row>
    <row r="23" spans="1:8">
      <c r="A23" s="255"/>
      <c r="B23" s="256" t="s">
        <v>161</v>
      </c>
      <c r="C23" s="252" t="s">
        <v>1021</v>
      </c>
      <c r="D23" s="252" t="s">
        <v>1022</v>
      </c>
      <c r="E23" s="252" t="s">
        <v>832</v>
      </c>
      <c r="F23" s="252">
        <v>8750</v>
      </c>
      <c r="G23" s="253">
        <v>99.81</v>
      </c>
      <c r="H23" s="254">
        <v>2.0299999999999998</v>
      </c>
    </row>
    <row r="24" spans="1:8">
      <c r="A24" s="255"/>
      <c r="B24" s="256" t="s">
        <v>161</v>
      </c>
      <c r="C24" s="252" t="s">
        <v>867</v>
      </c>
      <c r="D24" s="252" t="s">
        <v>868</v>
      </c>
      <c r="E24" s="252" t="s">
        <v>181</v>
      </c>
      <c r="F24" s="252">
        <v>7191</v>
      </c>
      <c r="G24" s="253">
        <v>98.22</v>
      </c>
      <c r="H24" s="254">
        <v>2</v>
      </c>
    </row>
    <row r="25" spans="1:8">
      <c r="A25" s="255"/>
      <c r="B25" s="256" t="s">
        <v>161</v>
      </c>
      <c r="C25" s="252" t="s">
        <v>501</v>
      </c>
      <c r="D25" s="252" t="s">
        <v>502</v>
      </c>
      <c r="E25" s="252" t="s">
        <v>164</v>
      </c>
      <c r="F25" s="252">
        <v>13500</v>
      </c>
      <c r="G25" s="253">
        <v>97.3</v>
      </c>
      <c r="H25" s="254">
        <v>1.98</v>
      </c>
    </row>
    <row r="26" spans="1:8">
      <c r="A26" s="255"/>
      <c r="B26" s="256" t="s">
        <v>161</v>
      </c>
      <c r="C26" s="252" t="s">
        <v>194</v>
      </c>
      <c r="D26" s="252" t="s">
        <v>195</v>
      </c>
      <c r="E26" s="252" t="s">
        <v>169</v>
      </c>
      <c r="F26" s="252">
        <v>5400</v>
      </c>
      <c r="G26" s="253">
        <v>96.95</v>
      </c>
      <c r="H26" s="254">
        <v>1.97</v>
      </c>
    </row>
    <row r="27" spans="1:8">
      <c r="A27" s="255"/>
      <c r="B27" s="256" t="s">
        <v>161</v>
      </c>
      <c r="C27" s="252" t="s">
        <v>985</v>
      </c>
      <c r="D27" s="252" t="s">
        <v>986</v>
      </c>
      <c r="E27" s="252" t="s">
        <v>866</v>
      </c>
      <c r="F27" s="252">
        <v>11848</v>
      </c>
      <c r="G27" s="253">
        <v>95.95</v>
      </c>
      <c r="H27" s="254">
        <v>1.95</v>
      </c>
    </row>
    <row r="28" spans="1:8">
      <c r="A28" s="255"/>
      <c r="B28" s="256" t="s">
        <v>161</v>
      </c>
      <c r="C28" s="252" t="s">
        <v>1052</v>
      </c>
      <c r="D28" s="252" t="s">
        <v>1053</v>
      </c>
      <c r="E28" s="252" t="s">
        <v>169</v>
      </c>
      <c r="F28" s="252">
        <v>57023</v>
      </c>
      <c r="G28" s="253">
        <v>91.72</v>
      </c>
      <c r="H28" s="254">
        <v>1.87</v>
      </c>
    </row>
    <row r="29" spans="1:8">
      <c r="A29" s="255"/>
      <c r="B29" s="256" t="s">
        <v>161</v>
      </c>
      <c r="C29" s="252" t="s">
        <v>1054</v>
      </c>
      <c r="D29" s="252" t="s">
        <v>1055</v>
      </c>
      <c r="E29" s="252" t="s">
        <v>866</v>
      </c>
      <c r="F29" s="252">
        <v>4800</v>
      </c>
      <c r="G29" s="253">
        <v>90.22</v>
      </c>
      <c r="H29" s="254">
        <v>1.83</v>
      </c>
    </row>
    <row r="30" spans="1:8">
      <c r="A30" s="255"/>
      <c r="B30" s="256" t="s">
        <v>161</v>
      </c>
      <c r="C30" s="252" t="s">
        <v>509</v>
      </c>
      <c r="D30" s="252" t="s">
        <v>510</v>
      </c>
      <c r="E30" s="252" t="s">
        <v>164</v>
      </c>
      <c r="F30" s="252">
        <v>21000</v>
      </c>
      <c r="G30" s="253">
        <v>86.93</v>
      </c>
      <c r="H30" s="254">
        <v>1.77</v>
      </c>
    </row>
    <row r="31" spans="1:8">
      <c r="A31" s="255"/>
      <c r="B31" s="256" t="s">
        <v>161</v>
      </c>
      <c r="C31" s="252" t="s">
        <v>1007</v>
      </c>
      <c r="D31" s="252" t="s">
        <v>1008</v>
      </c>
      <c r="E31" s="252" t="s">
        <v>808</v>
      </c>
      <c r="F31" s="252">
        <v>143187</v>
      </c>
      <c r="G31" s="253">
        <v>81.83</v>
      </c>
      <c r="H31" s="254">
        <v>1.66</v>
      </c>
    </row>
    <row r="32" spans="1:8">
      <c r="A32" s="255"/>
      <c r="B32" s="256" t="s">
        <v>161</v>
      </c>
      <c r="C32" s="252" t="s">
        <v>1056</v>
      </c>
      <c r="D32" s="252" t="s">
        <v>1057</v>
      </c>
      <c r="E32" s="252" t="s">
        <v>1029</v>
      </c>
      <c r="F32" s="252">
        <v>5236</v>
      </c>
      <c r="G32" s="253">
        <v>78.86</v>
      </c>
      <c r="H32" s="254">
        <v>1.6</v>
      </c>
    </row>
    <row r="33" spans="1:8">
      <c r="A33" s="255"/>
      <c r="B33" s="256" t="s">
        <v>161</v>
      </c>
      <c r="C33" s="252" t="s">
        <v>204</v>
      </c>
      <c r="D33" s="252" t="s">
        <v>205</v>
      </c>
      <c r="E33" s="252" t="s">
        <v>172</v>
      </c>
      <c r="F33" s="252">
        <v>17655</v>
      </c>
      <c r="G33" s="253">
        <v>76.849999999999994</v>
      </c>
      <c r="H33" s="254">
        <v>1.56</v>
      </c>
    </row>
    <row r="34" spans="1:8">
      <c r="A34" s="255"/>
      <c r="B34" s="256" t="s">
        <v>161</v>
      </c>
      <c r="C34" s="252" t="s">
        <v>1027</v>
      </c>
      <c r="D34" s="252" t="s">
        <v>1028</v>
      </c>
      <c r="E34" s="252" t="s">
        <v>1029</v>
      </c>
      <c r="F34" s="252">
        <v>43500</v>
      </c>
      <c r="G34" s="253">
        <v>75.34</v>
      </c>
      <c r="H34" s="254">
        <v>1.53</v>
      </c>
    </row>
    <row r="35" spans="1:8">
      <c r="A35" s="255"/>
      <c r="B35" s="256" t="s">
        <v>161</v>
      </c>
      <c r="C35" s="252" t="s">
        <v>937</v>
      </c>
      <c r="D35" s="252" t="s">
        <v>857</v>
      </c>
      <c r="E35" s="252" t="s">
        <v>172</v>
      </c>
      <c r="F35" s="252">
        <v>50000</v>
      </c>
      <c r="G35" s="253">
        <v>75.03</v>
      </c>
      <c r="H35" s="254">
        <v>1.53</v>
      </c>
    </row>
    <row r="36" spans="1:8">
      <c r="A36" s="255"/>
      <c r="B36" s="256" t="s">
        <v>161</v>
      </c>
      <c r="C36" s="252" t="s">
        <v>1058</v>
      </c>
      <c r="D36" s="252" t="s">
        <v>1015</v>
      </c>
      <c r="E36" s="252" t="s">
        <v>172</v>
      </c>
      <c r="F36" s="252">
        <v>4551</v>
      </c>
      <c r="G36" s="253">
        <v>74.91</v>
      </c>
      <c r="H36" s="254">
        <v>1.52</v>
      </c>
    </row>
    <row r="37" spans="1:8">
      <c r="A37" s="255"/>
      <c r="B37" s="256" t="s">
        <v>161</v>
      </c>
      <c r="C37" s="252" t="s">
        <v>1059</v>
      </c>
      <c r="D37" s="252" t="s">
        <v>1060</v>
      </c>
      <c r="E37" s="252" t="s">
        <v>907</v>
      </c>
      <c r="F37" s="252">
        <v>2000</v>
      </c>
      <c r="G37" s="253">
        <v>74.42</v>
      </c>
      <c r="H37" s="254">
        <v>1.51</v>
      </c>
    </row>
    <row r="38" spans="1:8">
      <c r="A38" s="255"/>
      <c r="B38" s="256" t="s">
        <v>161</v>
      </c>
      <c r="C38" s="252" t="s">
        <v>507</v>
      </c>
      <c r="D38" s="252" t="s">
        <v>508</v>
      </c>
      <c r="E38" s="252" t="s">
        <v>164</v>
      </c>
      <c r="F38" s="252">
        <v>14700</v>
      </c>
      <c r="G38" s="253">
        <v>73.77</v>
      </c>
      <c r="H38" s="254">
        <v>1.5</v>
      </c>
    </row>
    <row r="39" spans="1:8">
      <c r="A39" s="255"/>
      <c r="B39" s="256" t="s">
        <v>161</v>
      </c>
      <c r="C39" s="252" t="s">
        <v>517</v>
      </c>
      <c r="D39" s="252" t="s">
        <v>518</v>
      </c>
      <c r="E39" s="252" t="s">
        <v>181</v>
      </c>
      <c r="F39" s="252">
        <v>7850</v>
      </c>
      <c r="G39" s="253">
        <v>73.25</v>
      </c>
      <c r="H39" s="254">
        <v>1.49</v>
      </c>
    </row>
    <row r="40" spans="1:8">
      <c r="A40" s="255"/>
      <c r="B40" s="256" t="s">
        <v>161</v>
      </c>
      <c r="C40" s="252" t="s">
        <v>1061</v>
      </c>
      <c r="D40" s="252" t="s">
        <v>1062</v>
      </c>
      <c r="E40" s="252" t="s">
        <v>1047</v>
      </c>
      <c r="F40" s="252">
        <v>32607</v>
      </c>
      <c r="G40" s="253">
        <v>73.099999999999994</v>
      </c>
      <c r="H40" s="254">
        <v>1.49</v>
      </c>
    </row>
    <row r="41" spans="1:8">
      <c r="A41" s="255"/>
      <c r="B41" s="256" t="s">
        <v>161</v>
      </c>
      <c r="C41" s="252" t="s">
        <v>1063</v>
      </c>
      <c r="D41" s="252" t="s">
        <v>1064</v>
      </c>
      <c r="E41" s="252" t="s">
        <v>492</v>
      </c>
      <c r="F41" s="252">
        <v>13984</v>
      </c>
      <c r="G41" s="253">
        <v>70.239999999999995</v>
      </c>
      <c r="H41" s="254">
        <v>1.43</v>
      </c>
    </row>
    <row r="42" spans="1:8">
      <c r="A42" s="255"/>
      <c r="B42" s="256" t="s">
        <v>161</v>
      </c>
      <c r="C42" s="252" t="s">
        <v>1065</v>
      </c>
      <c r="D42" s="252" t="s">
        <v>1066</v>
      </c>
      <c r="E42" s="252" t="s">
        <v>198</v>
      </c>
      <c r="F42" s="252">
        <v>20114</v>
      </c>
      <c r="G42" s="253">
        <v>67.819999999999993</v>
      </c>
      <c r="H42" s="254">
        <v>1.38</v>
      </c>
    </row>
    <row r="43" spans="1:8">
      <c r="A43" s="255"/>
      <c r="B43" s="256" t="s">
        <v>161</v>
      </c>
      <c r="C43" s="252" t="s">
        <v>991</v>
      </c>
      <c r="D43" s="252" t="s">
        <v>992</v>
      </c>
      <c r="E43" s="252" t="s">
        <v>523</v>
      </c>
      <c r="F43" s="252">
        <v>3100</v>
      </c>
      <c r="G43" s="253">
        <v>67.8</v>
      </c>
      <c r="H43" s="254">
        <v>1.38</v>
      </c>
    </row>
    <row r="44" spans="1:8">
      <c r="A44" s="255"/>
      <c r="B44" s="256" t="s">
        <v>161</v>
      </c>
      <c r="C44" s="252" t="s">
        <v>1067</v>
      </c>
      <c r="D44" s="252" t="s">
        <v>1068</v>
      </c>
      <c r="E44" s="252" t="s">
        <v>187</v>
      </c>
      <c r="F44" s="252">
        <v>31784</v>
      </c>
      <c r="G44" s="253">
        <v>66.13</v>
      </c>
      <c r="H44" s="254">
        <v>1.34</v>
      </c>
    </row>
    <row r="45" spans="1:8">
      <c r="A45" s="255"/>
      <c r="B45" s="256" t="s">
        <v>161</v>
      </c>
      <c r="C45" s="252" t="s">
        <v>1018</v>
      </c>
      <c r="D45" s="252" t="s">
        <v>1019</v>
      </c>
      <c r="E45" s="252" t="s">
        <v>907</v>
      </c>
      <c r="F45" s="252">
        <v>19067</v>
      </c>
      <c r="G45" s="253">
        <v>64.930000000000007</v>
      </c>
      <c r="H45" s="254">
        <v>1.32</v>
      </c>
    </row>
    <row r="46" spans="1:8">
      <c r="A46" s="255"/>
      <c r="B46" s="256" t="s">
        <v>161</v>
      </c>
      <c r="C46" s="252" t="s">
        <v>521</v>
      </c>
      <c r="D46" s="252" t="s">
        <v>522</v>
      </c>
      <c r="E46" s="252" t="s">
        <v>523</v>
      </c>
      <c r="F46" s="252">
        <v>30000</v>
      </c>
      <c r="G46" s="253">
        <v>64.59</v>
      </c>
      <c r="H46" s="254">
        <v>1.31</v>
      </c>
    </row>
    <row r="47" spans="1:8">
      <c r="A47" s="255"/>
      <c r="B47" s="256" t="s">
        <v>161</v>
      </c>
      <c r="C47" s="252" t="s">
        <v>1069</v>
      </c>
      <c r="D47" s="252" t="s">
        <v>1070</v>
      </c>
      <c r="E47" s="252" t="s">
        <v>181</v>
      </c>
      <c r="F47" s="252">
        <v>11912</v>
      </c>
      <c r="G47" s="253">
        <v>62.45</v>
      </c>
      <c r="H47" s="254">
        <v>1.27</v>
      </c>
    </row>
    <row r="48" spans="1:8">
      <c r="A48" s="255"/>
      <c r="B48" s="256" t="s">
        <v>161</v>
      </c>
      <c r="C48" s="252" t="s">
        <v>487</v>
      </c>
      <c r="D48" s="252" t="s">
        <v>488</v>
      </c>
      <c r="E48" s="252" t="s">
        <v>489</v>
      </c>
      <c r="F48" s="252">
        <v>15395</v>
      </c>
      <c r="G48" s="253">
        <v>60.72</v>
      </c>
      <c r="H48" s="254">
        <v>1.23</v>
      </c>
    </row>
    <row r="49" spans="1:9">
      <c r="A49" s="255"/>
      <c r="B49" s="256" t="s">
        <v>161</v>
      </c>
      <c r="C49" s="252" t="s">
        <v>505</v>
      </c>
      <c r="D49" s="252" t="s">
        <v>506</v>
      </c>
      <c r="E49" s="252" t="s">
        <v>172</v>
      </c>
      <c r="F49" s="252">
        <v>7061</v>
      </c>
      <c r="G49" s="253">
        <v>59.55</v>
      </c>
      <c r="H49" s="254">
        <v>1.21</v>
      </c>
    </row>
    <row r="50" spans="1:9">
      <c r="A50" s="255"/>
      <c r="B50" s="256" t="s">
        <v>161</v>
      </c>
      <c r="C50" s="252" t="s">
        <v>1071</v>
      </c>
      <c r="D50" s="252" t="s">
        <v>1072</v>
      </c>
      <c r="E50" s="252" t="s">
        <v>489</v>
      </c>
      <c r="F50" s="252">
        <v>22275</v>
      </c>
      <c r="G50" s="253">
        <v>56.92</v>
      </c>
      <c r="H50" s="254">
        <v>1.1599999999999999</v>
      </c>
    </row>
    <row r="51" spans="1:9">
      <c r="A51" s="255"/>
      <c r="B51" s="256" t="s">
        <v>161</v>
      </c>
      <c r="C51" s="252" t="s">
        <v>1073</v>
      </c>
      <c r="D51" s="252" t="s">
        <v>1074</v>
      </c>
      <c r="E51" s="252" t="s">
        <v>1075</v>
      </c>
      <c r="F51" s="252">
        <v>7160</v>
      </c>
      <c r="G51" s="253">
        <v>56.05</v>
      </c>
      <c r="H51" s="254">
        <v>1.1399999999999999</v>
      </c>
      <c r="I51" s="246"/>
    </row>
    <row r="52" spans="1:9">
      <c r="A52" s="255"/>
      <c r="B52" s="256" t="s">
        <v>161</v>
      </c>
      <c r="C52" s="252" t="s">
        <v>1076</v>
      </c>
      <c r="D52" s="252" t="s">
        <v>1077</v>
      </c>
      <c r="E52" s="252" t="s">
        <v>808</v>
      </c>
      <c r="F52" s="252">
        <v>29919</v>
      </c>
      <c r="G52" s="253">
        <v>43.85</v>
      </c>
      <c r="H52" s="254">
        <v>0.89</v>
      </c>
    </row>
    <row r="53" spans="1:9">
      <c r="A53" s="255"/>
      <c r="B53" s="256" t="s">
        <v>161</v>
      </c>
      <c r="C53" s="252" t="s">
        <v>1078</v>
      </c>
      <c r="D53" s="252" t="s">
        <v>1079</v>
      </c>
      <c r="E53" s="252" t="s">
        <v>866</v>
      </c>
      <c r="F53" s="252">
        <v>15225</v>
      </c>
      <c r="G53" s="253">
        <v>43.09</v>
      </c>
      <c r="H53" s="254">
        <v>0.88</v>
      </c>
    </row>
    <row r="54" spans="1:9">
      <c r="A54" s="255"/>
      <c r="B54" s="256" t="s">
        <v>161</v>
      </c>
      <c r="C54" s="252" t="s">
        <v>1080</v>
      </c>
      <c r="D54" s="252" t="s">
        <v>1081</v>
      </c>
      <c r="E54" s="252" t="s">
        <v>169</v>
      </c>
      <c r="F54" s="252">
        <v>3164</v>
      </c>
      <c r="G54" s="253">
        <v>41.8</v>
      </c>
      <c r="H54" s="254">
        <v>0.85</v>
      </c>
    </row>
    <row r="55" spans="1:9">
      <c r="A55" s="255"/>
      <c r="B55" s="256" t="s">
        <v>161</v>
      </c>
      <c r="C55" s="252" t="s">
        <v>1082</v>
      </c>
      <c r="D55" s="252" t="s">
        <v>1083</v>
      </c>
      <c r="E55" s="252" t="s">
        <v>198</v>
      </c>
      <c r="F55" s="252">
        <v>700</v>
      </c>
      <c r="G55" s="253">
        <v>41.73</v>
      </c>
      <c r="H55" s="254">
        <v>0.85</v>
      </c>
    </row>
    <row r="56" spans="1:9">
      <c r="A56" s="255"/>
      <c r="B56" s="256" t="s">
        <v>161</v>
      </c>
      <c r="C56" s="252" t="s">
        <v>1084</v>
      </c>
      <c r="D56" s="252" t="s">
        <v>1085</v>
      </c>
      <c r="E56" s="252" t="s">
        <v>164</v>
      </c>
      <c r="F56" s="252">
        <v>6500</v>
      </c>
      <c r="G56" s="253">
        <v>41.27</v>
      </c>
      <c r="H56" s="254">
        <v>0.84</v>
      </c>
    </row>
    <row r="57" spans="1:9">
      <c r="A57" s="255"/>
      <c r="B57" s="256" t="s">
        <v>161</v>
      </c>
      <c r="C57" s="252" t="s">
        <v>1086</v>
      </c>
      <c r="D57" s="252" t="s">
        <v>1087</v>
      </c>
      <c r="E57" s="252" t="s">
        <v>169</v>
      </c>
      <c r="F57" s="252">
        <v>2500</v>
      </c>
      <c r="G57" s="253">
        <v>34.72</v>
      </c>
      <c r="H57" s="254">
        <v>0.71</v>
      </c>
    </row>
    <row r="58" spans="1:9" ht="13.5" thickBot="1">
      <c r="A58" s="255"/>
      <c r="B58" s="252"/>
      <c r="C58" s="252"/>
      <c r="D58" s="252"/>
      <c r="E58" s="247" t="s">
        <v>536</v>
      </c>
      <c r="F58" s="252"/>
      <c r="G58" s="257">
        <v>4866.1899999999996</v>
      </c>
      <c r="H58" s="258">
        <v>98.95</v>
      </c>
    </row>
    <row r="59" spans="1:9" ht="13.5" thickTop="1">
      <c r="A59" s="255"/>
      <c r="B59" s="252"/>
      <c r="C59" s="252"/>
      <c r="D59" s="252"/>
      <c r="E59" s="252"/>
      <c r="F59" s="252"/>
      <c r="G59" s="253"/>
      <c r="H59" s="254"/>
    </row>
    <row r="60" spans="1:9">
      <c r="A60" s="259" t="s">
        <v>565</v>
      </c>
      <c r="B60" s="252"/>
      <c r="C60" s="252"/>
      <c r="D60" s="252"/>
      <c r="E60" s="252"/>
      <c r="F60" s="252"/>
      <c r="G60" s="260">
        <v>50.9</v>
      </c>
      <c r="H60" s="261">
        <v>1.05</v>
      </c>
    </row>
    <row r="61" spans="1:9">
      <c r="A61" s="255"/>
      <c r="B61" s="252"/>
      <c r="C61" s="252"/>
      <c r="D61" s="252"/>
      <c r="E61" s="252"/>
      <c r="F61" s="252"/>
      <c r="G61" s="253"/>
      <c r="H61" s="254"/>
    </row>
    <row r="62" spans="1:9" ht="13.5" thickBot="1">
      <c r="A62" s="255"/>
      <c r="B62" s="252"/>
      <c r="C62" s="252"/>
      <c r="D62" s="252"/>
      <c r="E62" s="247" t="s">
        <v>566</v>
      </c>
      <c r="F62" s="252"/>
      <c r="G62" s="257">
        <v>4917.09</v>
      </c>
      <c r="H62" s="258">
        <v>100</v>
      </c>
    </row>
    <row r="63" spans="1:9" ht="13.5" thickTop="1">
      <c r="A63" s="262" t="s">
        <v>567</v>
      </c>
      <c r="B63" s="252"/>
      <c r="C63" s="252"/>
      <c r="D63" s="252"/>
      <c r="E63" s="252"/>
      <c r="F63" s="252"/>
      <c r="G63" s="253"/>
      <c r="H63" s="254"/>
    </row>
    <row r="64" spans="1:9">
      <c r="A64" s="255">
        <v>1</v>
      </c>
      <c r="B64" s="252" t="s">
        <v>568</v>
      </c>
      <c r="C64" s="252"/>
      <c r="D64" s="252"/>
      <c r="E64" s="252"/>
      <c r="F64" s="252"/>
      <c r="G64" s="253"/>
      <c r="H64" s="254"/>
    </row>
    <row r="65" spans="1:8">
      <c r="A65" s="255"/>
      <c r="B65" s="252"/>
      <c r="C65" s="252"/>
      <c r="D65" s="252"/>
      <c r="E65" s="252"/>
      <c r="F65" s="252"/>
      <c r="G65" s="253"/>
      <c r="H65" s="254"/>
    </row>
    <row r="66" spans="1:8">
      <c r="A66" s="255">
        <v>2</v>
      </c>
      <c r="B66" s="252" t="s">
        <v>477</v>
      </c>
      <c r="C66" s="252"/>
      <c r="D66" s="252"/>
      <c r="E66" s="252"/>
      <c r="F66" s="252"/>
      <c r="G66" s="253"/>
      <c r="H66" s="254"/>
    </row>
    <row r="67" spans="1:8">
      <c r="A67" s="255"/>
      <c r="B67" s="252"/>
      <c r="C67" s="252"/>
      <c r="D67" s="252"/>
      <c r="E67" s="252"/>
      <c r="F67" s="252"/>
      <c r="G67" s="253"/>
      <c r="H67" s="254"/>
    </row>
    <row r="68" spans="1:8">
      <c r="A68" s="255">
        <v>3</v>
      </c>
      <c r="B68" s="252" t="s">
        <v>1088</v>
      </c>
      <c r="C68" s="252"/>
      <c r="D68" s="252"/>
      <c r="E68" s="252"/>
      <c r="F68" s="252"/>
      <c r="G68" s="253"/>
      <c r="H68" s="254"/>
    </row>
    <row r="69" spans="1:8">
      <c r="A69" s="263"/>
      <c r="B69" s="264"/>
      <c r="C69" s="264"/>
      <c r="D69" s="264"/>
      <c r="E69" s="264"/>
      <c r="F69" s="264"/>
      <c r="G69" s="265"/>
      <c r="H69" s="266"/>
    </row>
  </sheetData>
  <mergeCells count="3">
    <mergeCell ref="A2:C2"/>
    <mergeCell ref="A3:C3"/>
    <mergeCell ref="B4:C4"/>
  </mergeCells>
  <phoneticPr fontId="4" type="noConversion"/>
  <pageMargins left="0.75" right="0.75" top="1" bottom="1" header="0.5" footer="0.5"/>
  <pageSetup paperSize="9" scale="71" orientation="portrait" verticalDpi="0" r:id="rId1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>
  <dimension ref="A1:I83"/>
  <sheetViews>
    <sheetView topLeftCell="A57" zoomScaleNormal="100" workbookViewId="0">
      <selection activeCell="C75" sqref="C75"/>
    </sheetView>
  </sheetViews>
  <sheetFormatPr defaultRowHeight="12.75"/>
  <cols>
    <col min="1" max="1" width="2.7109375" style="217" customWidth="1"/>
    <col min="2" max="2" width="4.7109375" style="217" customWidth="1"/>
    <col min="3" max="3" width="40.7109375" style="217" customWidth="1"/>
    <col min="4" max="4" width="12.140625" style="217" bestFit="1" customWidth="1"/>
    <col min="5" max="5" width="20.42578125" style="217" bestFit="1" customWidth="1"/>
    <col min="6" max="6" width="8.7109375" style="217" customWidth="1"/>
    <col min="7" max="7" width="13.28515625" style="238" customWidth="1"/>
    <col min="8" max="8" width="9.7109375" style="239" customWidth="1"/>
    <col min="9" max="9" width="9.140625" style="216"/>
    <col min="10" max="16384" width="9.140625" style="217"/>
  </cols>
  <sheetData>
    <row r="1" spans="1:8">
      <c r="A1" s="211"/>
      <c r="B1" s="212"/>
      <c r="C1" s="213" t="s">
        <v>982</v>
      </c>
      <c r="D1" s="212"/>
      <c r="E1" s="212"/>
      <c r="F1" s="212"/>
      <c r="G1" s="214"/>
      <c r="H1" s="215"/>
    </row>
    <row r="2" spans="1:8" ht="44.25" customHeight="1">
      <c r="A2" s="1456" t="s">
        <v>153</v>
      </c>
      <c r="B2" s="1457"/>
      <c r="C2" s="1457"/>
      <c r="D2" s="218" t="s">
        <v>154</v>
      </c>
      <c r="E2" s="219" t="s">
        <v>775</v>
      </c>
      <c r="F2" s="220" t="s">
        <v>156</v>
      </c>
      <c r="G2" s="221" t="s">
        <v>157</v>
      </c>
      <c r="H2" s="222" t="s">
        <v>158</v>
      </c>
    </row>
    <row r="3" spans="1:8">
      <c r="A3" s="1458" t="s">
        <v>159</v>
      </c>
      <c r="B3" s="1455"/>
      <c r="C3" s="1455"/>
      <c r="D3" s="223"/>
      <c r="E3" s="223"/>
      <c r="F3" s="223"/>
      <c r="G3" s="224"/>
      <c r="H3" s="225"/>
    </row>
    <row r="4" spans="1:8">
      <c r="A4" s="226"/>
      <c r="B4" s="1454" t="s">
        <v>160</v>
      </c>
      <c r="C4" s="1455"/>
      <c r="D4" s="223"/>
      <c r="E4" s="223"/>
      <c r="F4" s="223"/>
      <c r="G4" s="224"/>
      <c r="H4" s="225"/>
    </row>
    <row r="5" spans="1:8">
      <c r="A5" s="226"/>
      <c r="B5" s="227" t="s">
        <v>161</v>
      </c>
      <c r="C5" s="223" t="s">
        <v>165</v>
      </c>
      <c r="D5" s="223" t="s">
        <v>166</v>
      </c>
      <c r="E5" s="223" t="s">
        <v>164</v>
      </c>
      <c r="F5" s="223">
        <v>210000</v>
      </c>
      <c r="G5" s="224">
        <v>2614.61</v>
      </c>
      <c r="H5" s="225">
        <v>7.4</v>
      </c>
    </row>
    <row r="6" spans="1:8">
      <c r="A6" s="226"/>
      <c r="B6" s="227" t="s">
        <v>161</v>
      </c>
      <c r="C6" s="223" t="s">
        <v>162</v>
      </c>
      <c r="D6" s="223" t="s">
        <v>163</v>
      </c>
      <c r="E6" s="223" t="s">
        <v>164</v>
      </c>
      <c r="F6" s="223">
        <v>264000</v>
      </c>
      <c r="G6" s="224">
        <v>1976.83</v>
      </c>
      <c r="H6" s="225">
        <v>5.6</v>
      </c>
    </row>
    <row r="7" spans="1:8">
      <c r="A7" s="226"/>
      <c r="B7" s="227" t="s">
        <v>161</v>
      </c>
      <c r="C7" s="223" t="s">
        <v>167</v>
      </c>
      <c r="D7" s="223" t="s">
        <v>168</v>
      </c>
      <c r="E7" s="223" t="s">
        <v>169</v>
      </c>
      <c r="F7" s="223">
        <v>60000</v>
      </c>
      <c r="G7" s="224">
        <v>1969.68</v>
      </c>
      <c r="H7" s="225">
        <v>5.58</v>
      </c>
    </row>
    <row r="8" spans="1:8">
      <c r="A8" s="226"/>
      <c r="B8" s="227" t="s">
        <v>161</v>
      </c>
      <c r="C8" s="223" t="s">
        <v>190</v>
      </c>
      <c r="D8" s="223" t="s">
        <v>191</v>
      </c>
      <c r="E8" s="223" t="s">
        <v>169</v>
      </c>
      <c r="F8" s="223">
        <v>85000</v>
      </c>
      <c r="G8" s="224">
        <v>1813.18</v>
      </c>
      <c r="H8" s="225">
        <v>5.13</v>
      </c>
    </row>
    <row r="9" spans="1:8">
      <c r="A9" s="226"/>
      <c r="B9" s="227" t="s">
        <v>161</v>
      </c>
      <c r="C9" s="223" t="s">
        <v>833</v>
      </c>
      <c r="D9" s="223" t="s">
        <v>898</v>
      </c>
      <c r="E9" s="223" t="s">
        <v>198</v>
      </c>
      <c r="F9" s="223">
        <v>330000</v>
      </c>
      <c r="G9" s="224">
        <v>1315.55</v>
      </c>
      <c r="H9" s="225">
        <v>3.73</v>
      </c>
    </row>
    <row r="10" spans="1:8">
      <c r="A10" s="226"/>
      <c r="B10" s="227" t="s">
        <v>161</v>
      </c>
      <c r="C10" s="223" t="s">
        <v>182</v>
      </c>
      <c r="D10" s="223" t="s">
        <v>183</v>
      </c>
      <c r="E10" s="223" t="s">
        <v>184</v>
      </c>
      <c r="F10" s="223">
        <v>125000</v>
      </c>
      <c r="G10" s="224">
        <v>1163.44</v>
      </c>
      <c r="H10" s="225">
        <v>3.29</v>
      </c>
    </row>
    <row r="11" spans="1:8">
      <c r="A11" s="226"/>
      <c r="B11" s="227" t="s">
        <v>161</v>
      </c>
      <c r="C11" s="223" t="s">
        <v>170</v>
      </c>
      <c r="D11" s="223" t="s">
        <v>171</v>
      </c>
      <c r="E11" s="223" t="s">
        <v>172</v>
      </c>
      <c r="F11" s="223">
        <v>285000</v>
      </c>
      <c r="G11" s="224">
        <v>1005.62</v>
      </c>
      <c r="H11" s="225">
        <v>2.85</v>
      </c>
    </row>
    <row r="12" spans="1:8">
      <c r="A12" s="226"/>
      <c r="B12" s="227" t="s">
        <v>161</v>
      </c>
      <c r="C12" s="223" t="s">
        <v>526</v>
      </c>
      <c r="D12" s="223" t="s">
        <v>527</v>
      </c>
      <c r="E12" s="223" t="s">
        <v>198</v>
      </c>
      <c r="F12" s="223">
        <v>100000</v>
      </c>
      <c r="G12" s="224">
        <v>980.7</v>
      </c>
      <c r="H12" s="225">
        <v>2.78</v>
      </c>
    </row>
    <row r="13" spans="1:8">
      <c r="A13" s="226"/>
      <c r="B13" s="227" t="s">
        <v>161</v>
      </c>
      <c r="C13" s="223" t="s">
        <v>185</v>
      </c>
      <c r="D13" s="223" t="s">
        <v>186</v>
      </c>
      <c r="E13" s="223" t="s">
        <v>187</v>
      </c>
      <c r="F13" s="223">
        <v>110000</v>
      </c>
      <c r="G13" s="224">
        <v>972.29</v>
      </c>
      <c r="H13" s="225">
        <v>2.75</v>
      </c>
    </row>
    <row r="14" spans="1:8">
      <c r="A14" s="226"/>
      <c r="B14" s="227" t="s">
        <v>161</v>
      </c>
      <c r="C14" s="223" t="s">
        <v>196</v>
      </c>
      <c r="D14" s="223" t="s">
        <v>197</v>
      </c>
      <c r="E14" s="223" t="s">
        <v>198</v>
      </c>
      <c r="F14" s="223">
        <v>49300</v>
      </c>
      <c r="G14" s="224">
        <v>972.07</v>
      </c>
      <c r="H14" s="225">
        <v>2.75</v>
      </c>
    </row>
    <row r="15" spans="1:8">
      <c r="A15" s="226"/>
      <c r="B15" s="227" t="s">
        <v>161</v>
      </c>
      <c r="C15" s="223" t="s">
        <v>188</v>
      </c>
      <c r="D15" s="223" t="s">
        <v>189</v>
      </c>
      <c r="E15" s="223" t="s">
        <v>164</v>
      </c>
      <c r="F15" s="223">
        <v>50000</v>
      </c>
      <c r="G15" s="224">
        <v>958.85</v>
      </c>
      <c r="H15" s="225">
        <v>2.72</v>
      </c>
    </row>
    <row r="16" spans="1:8">
      <c r="A16" s="226"/>
      <c r="B16" s="227" t="s">
        <v>161</v>
      </c>
      <c r="C16" s="223" t="s">
        <v>983</v>
      </c>
      <c r="D16" s="223" t="s">
        <v>984</v>
      </c>
      <c r="E16" s="223" t="s">
        <v>832</v>
      </c>
      <c r="F16" s="223">
        <v>411525</v>
      </c>
      <c r="G16" s="224">
        <v>951.03</v>
      </c>
      <c r="H16" s="225">
        <v>2.69</v>
      </c>
    </row>
    <row r="17" spans="1:8">
      <c r="A17" s="226"/>
      <c r="B17" s="227" t="s">
        <v>161</v>
      </c>
      <c r="C17" s="223" t="s">
        <v>511</v>
      </c>
      <c r="D17" s="223" t="s">
        <v>512</v>
      </c>
      <c r="E17" s="223" t="s">
        <v>164</v>
      </c>
      <c r="F17" s="223">
        <v>65000</v>
      </c>
      <c r="G17" s="224">
        <v>949.33</v>
      </c>
      <c r="H17" s="225">
        <v>2.69</v>
      </c>
    </row>
    <row r="18" spans="1:8">
      <c r="A18" s="226"/>
      <c r="B18" s="227" t="s">
        <v>161</v>
      </c>
      <c r="C18" s="223" t="s">
        <v>176</v>
      </c>
      <c r="D18" s="223" t="s">
        <v>177</v>
      </c>
      <c r="E18" s="223" t="s">
        <v>178</v>
      </c>
      <c r="F18" s="223">
        <v>72500</v>
      </c>
      <c r="G18" s="224">
        <v>922.13</v>
      </c>
      <c r="H18" s="225">
        <v>2.61</v>
      </c>
    </row>
    <row r="19" spans="1:8">
      <c r="A19" s="226"/>
      <c r="B19" s="227" t="s">
        <v>161</v>
      </c>
      <c r="C19" s="223" t="s">
        <v>507</v>
      </c>
      <c r="D19" s="223" t="s">
        <v>508</v>
      </c>
      <c r="E19" s="223" t="s">
        <v>164</v>
      </c>
      <c r="F19" s="223">
        <v>180000</v>
      </c>
      <c r="G19" s="224">
        <v>903.33</v>
      </c>
      <c r="H19" s="225">
        <v>2.56</v>
      </c>
    </row>
    <row r="20" spans="1:8">
      <c r="A20" s="226"/>
      <c r="B20" s="227" t="s">
        <v>161</v>
      </c>
      <c r="C20" s="223" t="s">
        <v>194</v>
      </c>
      <c r="D20" s="223" t="s">
        <v>195</v>
      </c>
      <c r="E20" s="223" t="s">
        <v>169</v>
      </c>
      <c r="F20" s="223">
        <v>40000</v>
      </c>
      <c r="G20" s="224">
        <v>718.14</v>
      </c>
      <c r="H20" s="225">
        <v>2.0299999999999998</v>
      </c>
    </row>
    <row r="21" spans="1:8">
      <c r="A21" s="226"/>
      <c r="B21" s="227" t="s">
        <v>161</v>
      </c>
      <c r="C21" s="223" t="s">
        <v>985</v>
      </c>
      <c r="D21" s="223" t="s">
        <v>986</v>
      </c>
      <c r="E21" s="223" t="s">
        <v>866</v>
      </c>
      <c r="F21" s="223">
        <v>85000</v>
      </c>
      <c r="G21" s="224">
        <v>688.33</v>
      </c>
      <c r="H21" s="225">
        <v>1.95</v>
      </c>
    </row>
    <row r="22" spans="1:8">
      <c r="A22" s="226"/>
      <c r="B22" s="227" t="s">
        <v>161</v>
      </c>
      <c r="C22" s="223" t="s">
        <v>841</v>
      </c>
      <c r="D22" s="223" t="s">
        <v>842</v>
      </c>
      <c r="E22" s="223" t="s">
        <v>198</v>
      </c>
      <c r="F22" s="223">
        <v>30000</v>
      </c>
      <c r="G22" s="224">
        <v>682.44</v>
      </c>
      <c r="H22" s="225">
        <v>1.93</v>
      </c>
    </row>
    <row r="23" spans="1:8">
      <c r="A23" s="226"/>
      <c r="B23" s="227" t="s">
        <v>161</v>
      </c>
      <c r="C23" s="223" t="s">
        <v>987</v>
      </c>
      <c r="D23" s="223" t="s">
        <v>988</v>
      </c>
      <c r="E23" s="223" t="s">
        <v>523</v>
      </c>
      <c r="F23" s="223">
        <v>12000</v>
      </c>
      <c r="G23" s="224">
        <v>680.51</v>
      </c>
      <c r="H23" s="225">
        <v>1.93</v>
      </c>
    </row>
    <row r="24" spans="1:8">
      <c r="A24" s="226"/>
      <c r="B24" s="227" t="s">
        <v>161</v>
      </c>
      <c r="C24" s="223" t="s">
        <v>989</v>
      </c>
      <c r="D24" s="223" t="s">
        <v>990</v>
      </c>
      <c r="E24" s="223" t="s">
        <v>808</v>
      </c>
      <c r="F24" s="223">
        <v>250000</v>
      </c>
      <c r="G24" s="224">
        <v>678.38</v>
      </c>
      <c r="H24" s="225">
        <v>1.92</v>
      </c>
    </row>
    <row r="25" spans="1:8">
      <c r="A25" s="226"/>
      <c r="B25" s="227" t="s">
        <v>161</v>
      </c>
      <c r="C25" s="223" t="s">
        <v>179</v>
      </c>
      <c r="D25" s="223" t="s">
        <v>180</v>
      </c>
      <c r="E25" s="223" t="s">
        <v>181</v>
      </c>
      <c r="F25" s="223">
        <v>70000</v>
      </c>
      <c r="G25" s="224">
        <v>591.4</v>
      </c>
      <c r="H25" s="225">
        <v>1.67</v>
      </c>
    </row>
    <row r="26" spans="1:8">
      <c r="A26" s="226"/>
      <c r="B26" s="227" t="s">
        <v>161</v>
      </c>
      <c r="C26" s="223" t="s">
        <v>991</v>
      </c>
      <c r="D26" s="223" t="s">
        <v>992</v>
      </c>
      <c r="E26" s="223" t="s">
        <v>523</v>
      </c>
      <c r="F26" s="223">
        <v>26550</v>
      </c>
      <c r="G26" s="224">
        <v>580.64</v>
      </c>
      <c r="H26" s="225">
        <v>1.64</v>
      </c>
    </row>
    <row r="27" spans="1:8">
      <c r="A27" s="226"/>
      <c r="B27" s="227" t="s">
        <v>161</v>
      </c>
      <c r="C27" s="223" t="s">
        <v>993</v>
      </c>
      <c r="D27" s="223" t="s">
        <v>994</v>
      </c>
      <c r="E27" s="223" t="s">
        <v>489</v>
      </c>
      <c r="F27" s="223">
        <v>2500</v>
      </c>
      <c r="G27" s="224">
        <v>544.72</v>
      </c>
      <c r="H27" s="225">
        <v>1.54</v>
      </c>
    </row>
    <row r="28" spans="1:8">
      <c r="A28" s="226"/>
      <c r="B28" s="227" t="s">
        <v>161</v>
      </c>
      <c r="C28" s="223" t="s">
        <v>796</v>
      </c>
      <c r="D28" s="223" t="s">
        <v>797</v>
      </c>
      <c r="E28" s="223" t="s">
        <v>164</v>
      </c>
      <c r="F28" s="223">
        <v>550000</v>
      </c>
      <c r="G28" s="224">
        <v>526.63</v>
      </c>
      <c r="H28" s="225">
        <v>1.49</v>
      </c>
    </row>
    <row r="29" spans="1:8">
      <c r="A29" s="226"/>
      <c r="B29" s="227" t="s">
        <v>161</v>
      </c>
      <c r="C29" s="223" t="s">
        <v>192</v>
      </c>
      <c r="D29" s="223" t="s">
        <v>193</v>
      </c>
      <c r="E29" s="223" t="s">
        <v>181</v>
      </c>
      <c r="F29" s="223">
        <v>90000</v>
      </c>
      <c r="G29" s="224">
        <v>517.28</v>
      </c>
      <c r="H29" s="225">
        <v>1.46</v>
      </c>
    </row>
    <row r="30" spans="1:8">
      <c r="A30" s="226"/>
      <c r="B30" s="227" t="s">
        <v>161</v>
      </c>
      <c r="C30" s="223" t="s">
        <v>517</v>
      </c>
      <c r="D30" s="223" t="s">
        <v>518</v>
      </c>
      <c r="E30" s="223" t="s">
        <v>181</v>
      </c>
      <c r="F30" s="223">
        <v>54825</v>
      </c>
      <c r="G30" s="224">
        <v>511.6</v>
      </c>
      <c r="H30" s="225">
        <v>1.45</v>
      </c>
    </row>
    <row r="31" spans="1:8">
      <c r="A31" s="226"/>
      <c r="B31" s="227" t="s">
        <v>161</v>
      </c>
      <c r="C31" s="223" t="s">
        <v>995</v>
      </c>
      <c r="D31" s="223" t="s">
        <v>996</v>
      </c>
      <c r="E31" s="223" t="s">
        <v>187</v>
      </c>
      <c r="F31" s="223">
        <v>25000</v>
      </c>
      <c r="G31" s="224">
        <v>447.75</v>
      </c>
      <c r="H31" s="225">
        <v>1.27</v>
      </c>
    </row>
    <row r="32" spans="1:8">
      <c r="A32" s="226"/>
      <c r="B32" s="227" t="s">
        <v>161</v>
      </c>
      <c r="C32" s="223" t="s">
        <v>997</v>
      </c>
      <c r="D32" s="223" t="s">
        <v>998</v>
      </c>
      <c r="E32" s="223" t="s">
        <v>184</v>
      </c>
      <c r="F32" s="223">
        <v>95000</v>
      </c>
      <c r="G32" s="224">
        <v>437.05</v>
      </c>
      <c r="H32" s="225">
        <v>1.24</v>
      </c>
    </row>
    <row r="33" spans="1:8">
      <c r="A33" s="226"/>
      <c r="B33" s="227" t="s">
        <v>161</v>
      </c>
      <c r="C33" s="223" t="s">
        <v>856</v>
      </c>
      <c r="D33" s="223" t="s">
        <v>857</v>
      </c>
      <c r="E33" s="223" t="s">
        <v>172</v>
      </c>
      <c r="F33" s="223">
        <v>275000</v>
      </c>
      <c r="G33" s="224">
        <v>412.64</v>
      </c>
      <c r="H33" s="225">
        <v>1.17</v>
      </c>
    </row>
    <row r="34" spans="1:8">
      <c r="A34" s="226"/>
      <c r="B34" s="227" t="s">
        <v>161</v>
      </c>
      <c r="C34" s="223" t="s">
        <v>999</v>
      </c>
      <c r="D34" s="223" t="s">
        <v>1000</v>
      </c>
      <c r="E34" s="223" t="s">
        <v>1001</v>
      </c>
      <c r="F34" s="223">
        <v>35000</v>
      </c>
      <c r="G34" s="224">
        <v>404.25</v>
      </c>
      <c r="H34" s="225">
        <v>1.1399999999999999</v>
      </c>
    </row>
    <row r="35" spans="1:8">
      <c r="A35" s="226"/>
      <c r="B35" s="227" t="s">
        <v>161</v>
      </c>
      <c r="C35" s="223" t="s">
        <v>505</v>
      </c>
      <c r="D35" s="223" t="s">
        <v>506</v>
      </c>
      <c r="E35" s="223" t="s">
        <v>172</v>
      </c>
      <c r="F35" s="223">
        <v>45000</v>
      </c>
      <c r="G35" s="224">
        <v>379.53</v>
      </c>
      <c r="H35" s="225">
        <v>1.07</v>
      </c>
    </row>
    <row r="36" spans="1:8">
      <c r="A36" s="226"/>
      <c r="B36" s="227" t="s">
        <v>161</v>
      </c>
      <c r="C36" s="223" t="s">
        <v>199</v>
      </c>
      <c r="D36" s="223" t="s">
        <v>200</v>
      </c>
      <c r="E36" s="223" t="s">
        <v>184</v>
      </c>
      <c r="F36" s="223">
        <v>120000</v>
      </c>
      <c r="G36" s="224">
        <v>371.76</v>
      </c>
      <c r="H36" s="225">
        <v>1.05</v>
      </c>
    </row>
    <row r="37" spans="1:8">
      <c r="A37" s="226"/>
      <c r="B37" s="227" t="s">
        <v>161</v>
      </c>
      <c r="C37" s="223" t="s">
        <v>501</v>
      </c>
      <c r="D37" s="223" t="s">
        <v>502</v>
      </c>
      <c r="E37" s="223" t="s">
        <v>164</v>
      </c>
      <c r="F37" s="223">
        <v>50000</v>
      </c>
      <c r="G37" s="224">
        <v>360.38</v>
      </c>
      <c r="H37" s="225">
        <v>1.02</v>
      </c>
    </row>
    <row r="38" spans="1:8">
      <c r="A38" s="226"/>
      <c r="B38" s="227" t="s">
        <v>161</v>
      </c>
      <c r="C38" s="223" t="s">
        <v>1002</v>
      </c>
      <c r="D38" s="223" t="s">
        <v>1003</v>
      </c>
      <c r="E38" s="223" t="s">
        <v>1004</v>
      </c>
      <c r="F38" s="223">
        <v>18000</v>
      </c>
      <c r="G38" s="224">
        <v>359.06</v>
      </c>
      <c r="H38" s="225">
        <v>1.02</v>
      </c>
    </row>
    <row r="39" spans="1:8">
      <c r="A39" s="226"/>
      <c r="B39" s="227" t="s">
        <v>161</v>
      </c>
      <c r="C39" s="223" t="s">
        <v>515</v>
      </c>
      <c r="D39" s="223" t="s">
        <v>516</v>
      </c>
      <c r="E39" s="223" t="s">
        <v>169</v>
      </c>
      <c r="F39" s="223">
        <v>65000</v>
      </c>
      <c r="G39" s="224">
        <v>353.08</v>
      </c>
      <c r="H39" s="225">
        <v>1</v>
      </c>
    </row>
    <row r="40" spans="1:8">
      <c r="A40" s="226"/>
      <c r="B40" s="227" t="s">
        <v>161</v>
      </c>
      <c r="C40" s="223" t="s">
        <v>849</v>
      </c>
      <c r="D40" s="223" t="s">
        <v>850</v>
      </c>
      <c r="E40" s="223" t="s">
        <v>169</v>
      </c>
      <c r="F40" s="223">
        <v>25000</v>
      </c>
      <c r="G40" s="224">
        <v>347.68</v>
      </c>
      <c r="H40" s="225">
        <v>0.98</v>
      </c>
    </row>
    <row r="41" spans="1:8">
      <c r="A41" s="226"/>
      <c r="B41" s="227" t="s">
        <v>161</v>
      </c>
      <c r="C41" s="223" t="s">
        <v>1005</v>
      </c>
      <c r="D41" s="223" t="s">
        <v>1006</v>
      </c>
      <c r="E41" s="223" t="s">
        <v>866</v>
      </c>
      <c r="F41" s="223">
        <v>54999</v>
      </c>
      <c r="G41" s="224">
        <v>328.23</v>
      </c>
      <c r="H41" s="225">
        <v>0.93</v>
      </c>
    </row>
    <row r="42" spans="1:8">
      <c r="A42" s="226"/>
      <c r="B42" s="227" t="s">
        <v>161</v>
      </c>
      <c r="C42" s="223" t="s">
        <v>1007</v>
      </c>
      <c r="D42" s="223" t="s">
        <v>1008</v>
      </c>
      <c r="E42" s="223" t="s">
        <v>808</v>
      </c>
      <c r="F42" s="223">
        <v>573575</v>
      </c>
      <c r="G42" s="224">
        <v>327.8</v>
      </c>
      <c r="H42" s="225">
        <v>0.93</v>
      </c>
    </row>
    <row r="43" spans="1:8">
      <c r="A43" s="226"/>
      <c r="B43" s="227" t="s">
        <v>161</v>
      </c>
      <c r="C43" s="223" t="s">
        <v>802</v>
      </c>
      <c r="D43" s="223" t="s">
        <v>803</v>
      </c>
      <c r="E43" s="223" t="s">
        <v>178</v>
      </c>
      <c r="F43" s="223">
        <v>200000</v>
      </c>
      <c r="G43" s="224">
        <v>321.8</v>
      </c>
      <c r="H43" s="225">
        <v>0.91</v>
      </c>
    </row>
    <row r="44" spans="1:8">
      <c r="A44" s="226"/>
      <c r="B44" s="227" t="s">
        <v>161</v>
      </c>
      <c r="C44" s="223" t="s">
        <v>1009</v>
      </c>
      <c r="D44" s="223" t="s">
        <v>1010</v>
      </c>
      <c r="E44" s="223" t="s">
        <v>808</v>
      </c>
      <c r="F44" s="223">
        <v>80000</v>
      </c>
      <c r="G44" s="224">
        <v>321.39999999999998</v>
      </c>
      <c r="H44" s="225">
        <v>0.91</v>
      </c>
    </row>
    <row r="45" spans="1:8">
      <c r="A45" s="226"/>
      <c r="B45" s="227" t="s">
        <v>161</v>
      </c>
      <c r="C45" s="223" t="s">
        <v>503</v>
      </c>
      <c r="D45" s="223" t="s">
        <v>504</v>
      </c>
      <c r="E45" s="223" t="s">
        <v>181</v>
      </c>
      <c r="F45" s="223">
        <v>12466</v>
      </c>
      <c r="G45" s="224">
        <v>319.62</v>
      </c>
      <c r="H45" s="225">
        <v>0.91</v>
      </c>
    </row>
    <row r="46" spans="1:8">
      <c r="A46" s="226"/>
      <c r="B46" s="227" t="s">
        <v>161</v>
      </c>
      <c r="C46" s="223" t="s">
        <v>1011</v>
      </c>
      <c r="D46" s="223" t="s">
        <v>1012</v>
      </c>
      <c r="E46" s="223" t="s">
        <v>808</v>
      </c>
      <c r="F46" s="223">
        <v>230000</v>
      </c>
      <c r="G46" s="224">
        <v>312.92</v>
      </c>
      <c r="H46" s="225">
        <v>0.89</v>
      </c>
    </row>
    <row r="47" spans="1:8">
      <c r="A47" s="226"/>
      <c r="B47" s="227" t="s">
        <v>161</v>
      </c>
      <c r="C47" s="223" t="s">
        <v>629</v>
      </c>
      <c r="D47" s="223" t="s">
        <v>1013</v>
      </c>
      <c r="E47" s="223" t="s">
        <v>187</v>
      </c>
      <c r="F47" s="223">
        <v>120000</v>
      </c>
      <c r="G47" s="224">
        <v>302.39999999999998</v>
      </c>
      <c r="H47" s="225">
        <v>0.86</v>
      </c>
    </row>
    <row r="48" spans="1:8">
      <c r="A48" s="226"/>
      <c r="B48" s="227" t="s">
        <v>161</v>
      </c>
      <c r="C48" s="223" t="s">
        <v>1014</v>
      </c>
      <c r="D48" s="223" t="s">
        <v>1015</v>
      </c>
      <c r="E48" s="223" t="s">
        <v>172</v>
      </c>
      <c r="F48" s="223">
        <v>15674</v>
      </c>
      <c r="G48" s="224">
        <v>257.99</v>
      </c>
      <c r="H48" s="225">
        <v>0.73</v>
      </c>
    </row>
    <row r="49" spans="1:8">
      <c r="A49" s="226"/>
      <c r="B49" s="227" t="s">
        <v>161</v>
      </c>
      <c r="C49" s="223" t="s">
        <v>1016</v>
      </c>
      <c r="D49" s="223" t="s">
        <v>1017</v>
      </c>
      <c r="E49" s="223" t="s">
        <v>808</v>
      </c>
      <c r="F49" s="223">
        <v>105717</v>
      </c>
      <c r="G49" s="224">
        <v>256.20999999999998</v>
      </c>
      <c r="H49" s="225">
        <v>0.73</v>
      </c>
    </row>
    <row r="50" spans="1:8">
      <c r="A50" s="226"/>
      <c r="B50" s="227" t="s">
        <v>161</v>
      </c>
      <c r="C50" s="223" t="s">
        <v>521</v>
      </c>
      <c r="D50" s="223" t="s">
        <v>522</v>
      </c>
      <c r="E50" s="223" t="s">
        <v>523</v>
      </c>
      <c r="F50" s="223">
        <v>115000</v>
      </c>
      <c r="G50" s="224">
        <v>247.6</v>
      </c>
      <c r="H50" s="225">
        <v>0.7</v>
      </c>
    </row>
    <row r="51" spans="1:8">
      <c r="A51" s="226"/>
      <c r="B51" s="227" t="s">
        <v>161</v>
      </c>
      <c r="C51" s="223" t="s">
        <v>210</v>
      </c>
      <c r="D51" s="223" t="s">
        <v>211</v>
      </c>
      <c r="E51" s="223" t="s">
        <v>212</v>
      </c>
      <c r="F51" s="223">
        <v>76000</v>
      </c>
      <c r="G51" s="224">
        <v>242.21</v>
      </c>
      <c r="H51" s="225">
        <v>0.69</v>
      </c>
    </row>
    <row r="52" spans="1:8">
      <c r="A52" s="226"/>
      <c r="B52" s="227" t="s">
        <v>161</v>
      </c>
      <c r="C52" s="223" t="s">
        <v>1018</v>
      </c>
      <c r="D52" s="223" t="s">
        <v>1019</v>
      </c>
      <c r="E52" s="223" t="s">
        <v>907</v>
      </c>
      <c r="F52" s="223">
        <v>65000</v>
      </c>
      <c r="G52" s="224">
        <v>221.36</v>
      </c>
      <c r="H52" s="225">
        <v>0.63</v>
      </c>
    </row>
    <row r="53" spans="1:8">
      <c r="A53" s="226"/>
      <c r="B53" s="227" t="s">
        <v>161</v>
      </c>
      <c r="C53" s="223" t="s">
        <v>586</v>
      </c>
      <c r="D53" s="223" t="s">
        <v>1020</v>
      </c>
      <c r="E53" s="223" t="s">
        <v>497</v>
      </c>
      <c r="F53" s="223">
        <v>250000</v>
      </c>
      <c r="G53" s="224">
        <v>212.88</v>
      </c>
      <c r="H53" s="225">
        <v>0.6</v>
      </c>
    </row>
    <row r="54" spans="1:8">
      <c r="A54" s="226"/>
      <c r="B54" s="227" t="s">
        <v>161</v>
      </c>
      <c r="C54" s="223" t="s">
        <v>1021</v>
      </c>
      <c r="D54" s="223" t="s">
        <v>1022</v>
      </c>
      <c r="E54" s="223" t="s">
        <v>832</v>
      </c>
      <c r="F54" s="223">
        <v>18000</v>
      </c>
      <c r="G54" s="224">
        <v>205.33</v>
      </c>
      <c r="H54" s="225">
        <v>0.57999999999999996</v>
      </c>
    </row>
    <row r="55" spans="1:8">
      <c r="A55" s="226"/>
      <c r="B55" s="227" t="s">
        <v>161</v>
      </c>
      <c r="C55" s="223" t="s">
        <v>1023</v>
      </c>
      <c r="D55" s="223" t="s">
        <v>1024</v>
      </c>
      <c r="E55" s="223" t="s">
        <v>181</v>
      </c>
      <c r="F55" s="223">
        <v>20000</v>
      </c>
      <c r="G55" s="224">
        <v>204.99</v>
      </c>
      <c r="H55" s="225">
        <v>0.57999999999999996</v>
      </c>
    </row>
    <row r="56" spans="1:8">
      <c r="A56" s="226"/>
      <c r="B56" s="227" t="s">
        <v>161</v>
      </c>
      <c r="C56" s="223" t="s">
        <v>495</v>
      </c>
      <c r="D56" s="223" t="s">
        <v>496</v>
      </c>
      <c r="E56" s="223" t="s">
        <v>497</v>
      </c>
      <c r="F56" s="223">
        <v>170000</v>
      </c>
      <c r="G56" s="224">
        <v>203.83</v>
      </c>
      <c r="H56" s="225">
        <v>0.57999999999999996</v>
      </c>
    </row>
    <row r="57" spans="1:8">
      <c r="A57" s="226"/>
      <c r="B57" s="227" t="s">
        <v>161</v>
      </c>
      <c r="C57" s="223" t="s">
        <v>1025</v>
      </c>
      <c r="D57" s="223" t="s">
        <v>1026</v>
      </c>
      <c r="E57" s="223" t="s">
        <v>838</v>
      </c>
      <c r="F57" s="223">
        <v>22240</v>
      </c>
      <c r="G57" s="224">
        <v>196.33</v>
      </c>
      <c r="H57" s="225">
        <v>0.56000000000000005</v>
      </c>
    </row>
    <row r="58" spans="1:8">
      <c r="A58" s="226"/>
      <c r="B58" s="227" t="s">
        <v>161</v>
      </c>
      <c r="C58" s="223" t="s">
        <v>1027</v>
      </c>
      <c r="D58" s="223" t="s">
        <v>1028</v>
      </c>
      <c r="E58" s="223" t="s">
        <v>1029</v>
      </c>
      <c r="F58" s="223">
        <v>105000</v>
      </c>
      <c r="G58" s="224">
        <v>181.86</v>
      </c>
      <c r="H58" s="225">
        <v>0.51</v>
      </c>
    </row>
    <row r="59" spans="1:8">
      <c r="A59" s="226"/>
      <c r="B59" s="227" t="s">
        <v>161</v>
      </c>
      <c r="C59" s="223" t="s">
        <v>1030</v>
      </c>
      <c r="D59" s="223" t="s">
        <v>1031</v>
      </c>
      <c r="E59" s="223" t="s">
        <v>492</v>
      </c>
      <c r="F59" s="223">
        <v>375000</v>
      </c>
      <c r="G59" s="224">
        <v>179.25</v>
      </c>
      <c r="H59" s="225">
        <v>0.51</v>
      </c>
    </row>
    <row r="60" spans="1:8">
      <c r="A60" s="226"/>
      <c r="B60" s="227" t="s">
        <v>161</v>
      </c>
      <c r="C60" s="223" t="s">
        <v>490</v>
      </c>
      <c r="D60" s="223" t="s">
        <v>491</v>
      </c>
      <c r="E60" s="223" t="s">
        <v>492</v>
      </c>
      <c r="F60" s="223">
        <v>20000</v>
      </c>
      <c r="G60" s="224">
        <v>32.08</v>
      </c>
      <c r="H60" s="225">
        <v>0.09</v>
      </c>
    </row>
    <row r="61" spans="1:8">
      <c r="A61" s="226"/>
      <c r="B61" s="227" t="s">
        <v>161</v>
      </c>
      <c r="C61" s="223" t="s">
        <v>480</v>
      </c>
      <c r="D61" s="223"/>
      <c r="E61" s="223" t="s">
        <v>497</v>
      </c>
      <c r="F61" s="223">
        <v>35000</v>
      </c>
      <c r="G61" s="224">
        <v>8.8000000000000007</v>
      </c>
      <c r="H61" s="225">
        <v>0.02</v>
      </c>
    </row>
    <row r="62" spans="1:8" ht="13.5" thickBot="1">
      <c r="A62" s="226"/>
      <c r="B62" s="223"/>
      <c r="C62" s="223"/>
      <c r="D62" s="223"/>
      <c r="E62" s="218" t="s">
        <v>536</v>
      </c>
      <c r="F62" s="223"/>
      <c r="G62" s="228">
        <v>34946.78</v>
      </c>
      <c r="H62" s="229">
        <v>98.95</v>
      </c>
    </row>
    <row r="63" spans="1:8" ht="13.5" thickTop="1">
      <c r="A63" s="226"/>
      <c r="B63" s="1459" t="s">
        <v>1032</v>
      </c>
      <c r="C63" s="1455"/>
      <c r="D63" s="223"/>
      <c r="E63" s="223"/>
      <c r="F63" s="223"/>
      <c r="G63" s="224"/>
      <c r="H63" s="225"/>
    </row>
    <row r="64" spans="1:8">
      <c r="A64" s="226"/>
      <c r="B64" s="1454" t="s">
        <v>160</v>
      </c>
      <c r="C64" s="1455"/>
      <c r="D64" s="223"/>
      <c r="E64" s="223"/>
      <c r="F64" s="223"/>
      <c r="G64" s="224"/>
      <c r="H64" s="225"/>
    </row>
    <row r="65" spans="1:8">
      <c r="A65" s="226"/>
      <c r="B65" s="227" t="s">
        <v>161</v>
      </c>
      <c r="C65" s="223" t="s">
        <v>989</v>
      </c>
      <c r="D65" s="223" t="s">
        <v>1033</v>
      </c>
      <c r="E65" s="223" t="s">
        <v>808</v>
      </c>
      <c r="F65" s="223">
        <v>7875000</v>
      </c>
      <c r="G65" s="224">
        <v>55.13</v>
      </c>
      <c r="H65" s="225">
        <v>0.16</v>
      </c>
    </row>
    <row r="66" spans="1:8" ht="13.5" thickBot="1">
      <c r="A66" s="226"/>
      <c r="B66" s="223"/>
      <c r="C66" s="223"/>
      <c r="D66" s="223"/>
      <c r="E66" s="218" t="s">
        <v>536</v>
      </c>
      <c r="F66" s="223"/>
      <c r="G66" s="228">
        <v>55.13</v>
      </c>
      <c r="H66" s="229">
        <v>0.16</v>
      </c>
    </row>
    <row r="67" spans="1:8" ht="13.5" thickTop="1">
      <c r="A67" s="226"/>
      <c r="B67" s="223"/>
      <c r="C67" s="223"/>
      <c r="D67" s="223"/>
      <c r="E67" s="223"/>
      <c r="F67" s="223"/>
      <c r="G67" s="224"/>
      <c r="H67" s="225"/>
    </row>
    <row r="68" spans="1:8">
      <c r="A68" s="226"/>
      <c r="B68" s="227" t="s">
        <v>161</v>
      </c>
      <c r="C68" s="223" t="s">
        <v>721</v>
      </c>
      <c r="D68" s="223"/>
      <c r="E68" s="223" t="s">
        <v>161</v>
      </c>
      <c r="F68" s="223"/>
      <c r="G68" s="224">
        <v>99.97</v>
      </c>
      <c r="H68" s="225">
        <v>0.28000000000000003</v>
      </c>
    </row>
    <row r="69" spans="1:8" ht="13.5" thickBot="1">
      <c r="A69" s="226"/>
      <c r="B69" s="223"/>
      <c r="C69" s="223"/>
      <c r="D69" s="223"/>
      <c r="E69" s="218" t="s">
        <v>536</v>
      </c>
      <c r="F69" s="223"/>
      <c r="G69" s="228">
        <v>99.97</v>
      </c>
      <c r="H69" s="229">
        <v>0.28000000000000003</v>
      </c>
    </row>
    <row r="70" spans="1:8" ht="13.5" thickTop="1">
      <c r="A70" s="226"/>
      <c r="B70" s="223"/>
      <c r="C70" s="223"/>
      <c r="D70" s="223"/>
      <c r="E70" s="223"/>
      <c r="F70" s="223"/>
      <c r="G70" s="224"/>
      <c r="H70" s="225"/>
    </row>
    <row r="71" spans="1:8">
      <c r="A71" s="230" t="s">
        <v>565</v>
      </c>
      <c r="B71" s="223"/>
      <c r="C71" s="223"/>
      <c r="D71" s="223"/>
      <c r="E71" s="223"/>
      <c r="F71" s="223"/>
      <c r="G71" s="231">
        <v>214.67</v>
      </c>
      <c r="H71" s="232">
        <v>0.61</v>
      </c>
    </row>
    <row r="72" spans="1:8">
      <c r="A72" s="226"/>
      <c r="B72" s="223"/>
      <c r="C72" s="223"/>
      <c r="D72" s="223"/>
      <c r="E72" s="223"/>
      <c r="F72" s="223"/>
      <c r="G72" s="224"/>
      <c r="H72" s="225"/>
    </row>
    <row r="73" spans="1:8" ht="13.5" thickBot="1">
      <c r="A73" s="226"/>
      <c r="B73" s="223"/>
      <c r="C73" s="223"/>
      <c r="D73" s="223"/>
      <c r="E73" s="218" t="s">
        <v>566</v>
      </c>
      <c r="F73" s="223"/>
      <c r="G73" s="228">
        <v>35316.550000000003</v>
      </c>
      <c r="H73" s="229">
        <v>100</v>
      </c>
    </row>
    <row r="74" spans="1:8" ht="13.5" thickTop="1">
      <c r="A74" s="226"/>
      <c r="B74" s="223"/>
      <c r="C74" s="223"/>
      <c r="D74" s="223"/>
      <c r="E74" s="223"/>
      <c r="F74" s="223"/>
      <c r="G74" s="224"/>
      <c r="H74" s="225"/>
    </row>
    <row r="75" spans="1:8">
      <c r="A75" s="233" t="s">
        <v>567</v>
      </c>
      <c r="B75" s="223"/>
      <c r="C75" s="223"/>
      <c r="D75" s="223"/>
      <c r="E75" s="223"/>
      <c r="F75" s="223"/>
      <c r="G75" s="224"/>
      <c r="H75" s="225"/>
    </row>
    <row r="76" spans="1:8">
      <c r="A76" s="226">
        <v>1</v>
      </c>
      <c r="B76" s="223" t="s">
        <v>568</v>
      </c>
      <c r="C76" s="223"/>
      <c r="D76" s="223"/>
      <c r="E76" s="223"/>
      <c r="F76" s="223"/>
      <c r="G76" s="224"/>
      <c r="H76" s="225"/>
    </row>
    <row r="77" spans="1:8">
      <c r="A77" s="226"/>
      <c r="B77" s="223"/>
      <c r="C77" s="223"/>
      <c r="D77" s="223"/>
      <c r="E77" s="223"/>
      <c r="F77" s="223"/>
      <c r="G77" s="224"/>
      <c r="H77" s="225"/>
    </row>
    <row r="78" spans="1:8">
      <c r="A78" s="226">
        <v>2</v>
      </c>
      <c r="B78" s="12" t="s">
        <v>1138</v>
      </c>
      <c r="C78" s="223"/>
      <c r="D78" s="223"/>
      <c r="E78" s="223"/>
      <c r="F78" s="223"/>
      <c r="G78" s="224"/>
      <c r="H78" s="225"/>
    </row>
    <row r="79" spans="1:8">
      <c r="A79" s="226"/>
      <c r="B79" s="223"/>
      <c r="C79" s="223"/>
      <c r="D79" s="223"/>
      <c r="E79" s="223"/>
      <c r="F79" s="223"/>
      <c r="G79" s="224"/>
      <c r="H79" s="225"/>
    </row>
    <row r="80" spans="1:8">
      <c r="A80" s="226">
        <v>3</v>
      </c>
      <c r="B80" s="223" t="s">
        <v>1034</v>
      </c>
      <c r="C80" s="223"/>
      <c r="D80" s="223"/>
      <c r="E80" s="223"/>
      <c r="F80" s="223"/>
      <c r="G80" s="224"/>
      <c r="H80" s="225"/>
    </row>
    <row r="81" spans="1:8">
      <c r="A81" s="226"/>
      <c r="B81" s="223"/>
      <c r="C81" s="223"/>
      <c r="D81" s="223"/>
      <c r="E81" s="223"/>
      <c r="F81" s="223"/>
      <c r="G81" s="224"/>
      <c r="H81" s="225"/>
    </row>
    <row r="82" spans="1:8">
      <c r="A82" s="226">
        <v>4</v>
      </c>
      <c r="B82" s="223" t="s">
        <v>481</v>
      </c>
      <c r="C82" s="223"/>
      <c r="D82" s="223"/>
      <c r="E82" s="223"/>
      <c r="F82" s="223"/>
      <c r="G82" s="224"/>
      <c r="H82" s="225"/>
    </row>
    <row r="83" spans="1:8">
      <c r="A83" s="234"/>
      <c r="B83" s="235"/>
      <c r="C83" s="235"/>
      <c r="D83" s="235"/>
      <c r="E83" s="235"/>
      <c r="F83" s="235"/>
      <c r="G83" s="236"/>
      <c r="H83" s="237"/>
    </row>
  </sheetData>
  <mergeCells count="5">
    <mergeCell ref="B64:C64"/>
    <mergeCell ref="A2:C2"/>
    <mergeCell ref="A3:C3"/>
    <mergeCell ref="B4:C4"/>
    <mergeCell ref="B63:C63"/>
  </mergeCells>
  <phoneticPr fontId="4" type="noConversion"/>
  <pageMargins left="0.75" right="0.75" top="1" bottom="1" header="0.5" footer="0.5"/>
  <pageSetup paperSize="9" scale="64" orientation="portrait" verticalDpi="0" r:id="rId1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>
  <dimension ref="A1:H57"/>
  <sheetViews>
    <sheetView topLeftCell="A35" zoomScaleNormal="100" workbookViewId="0">
      <selection activeCell="B54" sqref="B54"/>
    </sheetView>
  </sheetViews>
  <sheetFormatPr defaultRowHeight="9"/>
  <cols>
    <col min="1" max="1" width="2.7109375" style="187" customWidth="1"/>
    <col min="2" max="2" width="4.7109375" style="187" customWidth="1"/>
    <col min="3" max="3" width="57.7109375" style="187" bestFit="1" customWidth="1"/>
    <col min="4" max="4" width="10.85546875" style="187" bestFit="1" customWidth="1"/>
    <col min="5" max="5" width="11.5703125" style="187" bestFit="1" customWidth="1"/>
    <col min="6" max="6" width="8.7109375" style="187" customWidth="1"/>
    <col min="7" max="7" width="9.28515625" style="209" customWidth="1"/>
    <col min="8" max="8" width="7.7109375" style="210" customWidth="1"/>
    <col min="9" max="16384" width="9.140625" style="187"/>
  </cols>
  <sheetData>
    <row r="1" spans="1:8">
      <c r="A1" s="182"/>
      <c r="B1" s="183"/>
      <c r="C1" s="184" t="s">
        <v>952</v>
      </c>
      <c r="D1" s="183"/>
      <c r="E1" s="183"/>
      <c r="F1" s="183"/>
      <c r="G1" s="185"/>
      <c r="H1" s="186"/>
    </row>
    <row r="2" spans="1:8" ht="36.75">
      <c r="A2" s="1465" t="s">
        <v>153</v>
      </c>
      <c r="B2" s="1466"/>
      <c r="C2" s="1466"/>
      <c r="D2" s="188" t="s">
        <v>154</v>
      </c>
      <c r="E2" s="189" t="s">
        <v>580</v>
      </c>
      <c r="F2" s="189" t="s">
        <v>156</v>
      </c>
      <c r="G2" s="190" t="s">
        <v>157</v>
      </c>
      <c r="H2" s="191" t="s">
        <v>158</v>
      </c>
    </row>
    <row r="3" spans="1:8" ht="12.75">
      <c r="A3" s="1462" t="s">
        <v>537</v>
      </c>
      <c r="B3" s="1461"/>
      <c r="C3" s="1461"/>
      <c r="D3" s="192"/>
      <c r="E3" s="192"/>
      <c r="F3" s="192"/>
      <c r="G3" s="193"/>
      <c r="H3" s="194"/>
    </row>
    <row r="4" spans="1:8" ht="12.75">
      <c r="A4" s="195"/>
      <c r="B4" s="1464" t="s">
        <v>538</v>
      </c>
      <c r="C4" s="1461"/>
      <c r="D4" s="192"/>
      <c r="E4" s="192"/>
      <c r="F4" s="192"/>
      <c r="G4" s="193"/>
      <c r="H4" s="194"/>
    </row>
    <row r="5" spans="1:8" ht="12.75">
      <c r="A5" s="195"/>
      <c r="B5" s="1460" t="s">
        <v>160</v>
      </c>
      <c r="C5" s="1461"/>
      <c r="D5" s="192"/>
      <c r="E5" s="192"/>
      <c r="F5" s="192"/>
      <c r="G5" s="193"/>
      <c r="H5" s="194"/>
    </row>
    <row r="6" spans="1:8">
      <c r="A6" s="195"/>
      <c r="B6" s="196">
        <v>9.4E-2</v>
      </c>
      <c r="C6" s="192" t="s">
        <v>953</v>
      </c>
      <c r="D6" s="192" t="s">
        <v>954</v>
      </c>
      <c r="E6" s="192" t="s">
        <v>547</v>
      </c>
      <c r="F6" s="192">
        <v>500</v>
      </c>
      <c r="G6" s="193">
        <v>4884.88</v>
      </c>
      <c r="H6" s="194">
        <v>5.72</v>
      </c>
    </row>
    <row r="7" spans="1:8">
      <c r="A7" s="195"/>
      <c r="B7" s="196">
        <v>0.11700000000000001</v>
      </c>
      <c r="C7" s="192" t="s">
        <v>623</v>
      </c>
      <c r="D7" s="192" t="s">
        <v>955</v>
      </c>
      <c r="E7" s="192" t="s">
        <v>625</v>
      </c>
      <c r="F7" s="192">
        <v>350</v>
      </c>
      <c r="G7" s="193">
        <v>3506.22</v>
      </c>
      <c r="H7" s="194">
        <v>4.1100000000000003</v>
      </c>
    </row>
    <row r="8" spans="1:8">
      <c r="A8" s="195"/>
      <c r="B8" s="196">
        <v>0.1075</v>
      </c>
      <c r="C8" s="192" t="s">
        <v>956</v>
      </c>
      <c r="D8" s="192" t="s">
        <v>957</v>
      </c>
      <c r="E8" s="192" t="s">
        <v>550</v>
      </c>
      <c r="F8" s="192">
        <v>300</v>
      </c>
      <c r="G8" s="193">
        <v>3000.53</v>
      </c>
      <c r="H8" s="194">
        <v>3.51</v>
      </c>
    </row>
    <row r="9" spans="1:8">
      <c r="A9" s="195"/>
      <c r="B9" s="196">
        <v>9.9500000000000005E-2</v>
      </c>
      <c r="C9" s="192" t="s">
        <v>594</v>
      </c>
      <c r="D9" s="192" t="s">
        <v>595</v>
      </c>
      <c r="E9" s="192" t="s">
        <v>596</v>
      </c>
      <c r="F9" s="192">
        <v>290</v>
      </c>
      <c r="G9" s="193">
        <v>2944.33</v>
      </c>
      <c r="H9" s="194">
        <v>3.45</v>
      </c>
    </row>
    <row r="10" spans="1:8">
      <c r="A10" s="195"/>
      <c r="B10" s="196">
        <v>0.11849999999999999</v>
      </c>
      <c r="C10" s="192" t="s">
        <v>623</v>
      </c>
      <c r="D10" s="192" t="s">
        <v>958</v>
      </c>
      <c r="E10" s="192" t="s">
        <v>625</v>
      </c>
      <c r="F10" s="192">
        <v>250</v>
      </c>
      <c r="G10" s="193">
        <v>2508.58</v>
      </c>
      <c r="H10" s="194">
        <v>2.94</v>
      </c>
    </row>
    <row r="11" spans="1:8">
      <c r="A11" s="195"/>
      <c r="B11" s="196">
        <v>8.5400000000000004E-2</v>
      </c>
      <c r="C11" s="192" t="s">
        <v>618</v>
      </c>
      <c r="D11" s="192" t="s">
        <v>619</v>
      </c>
      <c r="E11" s="192" t="s">
        <v>620</v>
      </c>
      <c r="F11" s="192">
        <v>250</v>
      </c>
      <c r="G11" s="193">
        <v>2439</v>
      </c>
      <c r="H11" s="194">
        <v>2.86</v>
      </c>
    </row>
    <row r="12" spans="1:8">
      <c r="A12" s="195"/>
      <c r="B12" s="196">
        <v>8.9499999999999996E-2</v>
      </c>
      <c r="C12" s="192" t="s">
        <v>581</v>
      </c>
      <c r="D12" s="192" t="s">
        <v>582</v>
      </c>
      <c r="E12" s="192" t="s">
        <v>554</v>
      </c>
      <c r="F12" s="192">
        <v>246</v>
      </c>
      <c r="G12" s="193">
        <v>2264.7600000000002</v>
      </c>
      <c r="H12" s="194">
        <v>2.65</v>
      </c>
    </row>
    <row r="13" spans="1:8">
      <c r="A13" s="195"/>
      <c r="B13" s="196">
        <v>9.2399999999999996E-2</v>
      </c>
      <c r="C13" s="192" t="s">
        <v>953</v>
      </c>
      <c r="D13" s="192" t="s">
        <v>959</v>
      </c>
      <c r="E13" s="192" t="s">
        <v>547</v>
      </c>
      <c r="F13" s="192">
        <v>200</v>
      </c>
      <c r="G13" s="193">
        <v>1944.05</v>
      </c>
      <c r="H13" s="194">
        <v>2.2799999999999998</v>
      </c>
    </row>
    <row r="14" spans="1:8">
      <c r="A14" s="195"/>
      <c r="B14" s="196">
        <v>0.1103</v>
      </c>
      <c r="C14" s="192" t="s">
        <v>609</v>
      </c>
      <c r="D14" s="192" t="s">
        <v>960</v>
      </c>
      <c r="E14" s="192" t="s">
        <v>961</v>
      </c>
      <c r="F14" s="192">
        <v>178</v>
      </c>
      <c r="G14" s="193">
        <v>1755.34</v>
      </c>
      <c r="H14" s="194">
        <v>2.06</v>
      </c>
    </row>
    <row r="15" spans="1:8">
      <c r="A15" s="195"/>
      <c r="B15" s="196">
        <v>0.04</v>
      </c>
      <c r="C15" s="192" t="s">
        <v>583</v>
      </c>
      <c r="D15" s="192" t="s">
        <v>584</v>
      </c>
      <c r="E15" s="192" t="s">
        <v>585</v>
      </c>
      <c r="F15" s="192">
        <v>150</v>
      </c>
      <c r="G15" s="193">
        <v>1648.3</v>
      </c>
      <c r="H15" s="194">
        <v>1.93</v>
      </c>
    </row>
    <row r="16" spans="1:8">
      <c r="A16" s="195"/>
      <c r="B16" s="196">
        <v>0.11849999999999999</v>
      </c>
      <c r="C16" s="192" t="s">
        <v>623</v>
      </c>
      <c r="D16" s="192" t="s">
        <v>624</v>
      </c>
      <c r="E16" s="192" t="s">
        <v>625</v>
      </c>
      <c r="F16" s="192">
        <v>150</v>
      </c>
      <c r="G16" s="193">
        <v>1506.25</v>
      </c>
      <c r="H16" s="194">
        <v>1.76</v>
      </c>
    </row>
    <row r="17" spans="1:8">
      <c r="A17" s="195"/>
      <c r="B17" s="196">
        <v>9.7000000000000003E-2</v>
      </c>
      <c r="C17" s="192" t="s">
        <v>639</v>
      </c>
      <c r="D17" s="192" t="s">
        <v>962</v>
      </c>
      <c r="E17" s="192" t="s">
        <v>554</v>
      </c>
      <c r="F17" s="192">
        <v>120</v>
      </c>
      <c r="G17" s="193">
        <v>1200.3499999999999</v>
      </c>
      <c r="H17" s="194">
        <v>1.41</v>
      </c>
    </row>
    <row r="18" spans="1:8">
      <c r="A18" s="195"/>
      <c r="B18" s="196">
        <v>0.115</v>
      </c>
      <c r="C18" s="192" t="s">
        <v>548</v>
      </c>
      <c r="D18" s="192" t="s">
        <v>750</v>
      </c>
      <c r="E18" s="192" t="s">
        <v>654</v>
      </c>
      <c r="F18" s="192">
        <v>600</v>
      </c>
      <c r="G18" s="193">
        <v>603.98</v>
      </c>
      <c r="H18" s="194">
        <v>0.71</v>
      </c>
    </row>
    <row r="19" spans="1:8">
      <c r="A19" s="195"/>
      <c r="B19" s="196">
        <v>0.11</v>
      </c>
      <c r="C19" s="192" t="s">
        <v>875</v>
      </c>
      <c r="D19" s="192" t="s">
        <v>963</v>
      </c>
      <c r="E19" s="192" t="s">
        <v>550</v>
      </c>
      <c r="F19" s="192">
        <v>50</v>
      </c>
      <c r="G19" s="193">
        <v>501.23</v>
      </c>
      <c r="H19" s="194">
        <v>0.59</v>
      </c>
    </row>
    <row r="20" spans="1:8">
      <c r="A20" s="195"/>
      <c r="B20" s="197" t="s">
        <v>621</v>
      </c>
      <c r="C20" s="192" t="s">
        <v>545</v>
      </c>
      <c r="D20" s="192" t="s">
        <v>964</v>
      </c>
      <c r="E20" s="192" t="s">
        <v>547</v>
      </c>
      <c r="F20" s="192">
        <f>440000/100</f>
        <v>4400</v>
      </c>
      <c r="G20" s="193">
        <v>472.24</v>
      </c>
      <c r="H20" s="194">
        <v>0.55000000000000004</v>
      </c>
    </row>
    <row r="21" spans="1:8">
      <c r="A21" s="195"/>
      <c r="B21" s="196">
        <v>0.12</v>
      </c>
      <c r="C21" s="192" t="s">
        <v>965</v>
      </c>
      <c r="D21" s="192" t="s">
        <v>966</v>
      </c>
      <c r="E21" s="192" t="s">
        <v>967</v>
      </c>
      <c r="F21" s="192">
        <v>31000</v>
      </c>
      <c r="G21" s="193">
        <v>316.2</v>
      </c>
      <c r="H21" s="194">
        <v>0.37</v>
      </c>
    </row>
    <row r="22" spans="1:8">
      <c r="A22" s="195"/>
      <c r="B22" s="196">
        <v>0.1125</v>
      </c>
      <c r="C22" s="192" t="s">
        <v>968</v>
      </c>
      <c r="D22" s="192" t="s">
        <v>969</v>
      </c>
      <c r="E22" s="192" t="s">
        <v>599</v>
      </c>
      <c r="F22" s="192">
        <v>20000</v>
      </c>
      <c r="G22" s="193">
        <v>206.72</v>
      </c>
      <c r="H22" s="194">
        <v>0.24</v>
      </c>
    </row>
    <row r="23" spans="1:8">
      <c r="A23" s="195"/>
      <c r="B23" s="196">
        <v>9.7500000000000003E-2</v>
      </c>
      <c r="C23" s="192" t="s">
        <v>188</v>
      </c>
      <c r="D23" s="192" t="s">
        <v>970</v>
      </c>
      <c r="E23" s="192" t="s">
        <v>554</v>
      </c>
      <c r="F23" s="192">
        <v>230</v>
      </c>
      <c r="G23" s="193">
        <v>23.2</v>
      </c>
      <c r="H23" s="194">
        <v>0.03</v>
      </c>
    </row>
    <row r="24" spans="1:8">
      <c r="A24" s="195"/>
      <c r="B24" s="196">
        <v>0.105</v>
      </c>
      <c r="C24" s="192" t="s">
        <v>548</v>
      </c>
      <c r="D24" s="192" t="s">
        <v>549</v>
      </c>
      <c r="E24" s="192" t="s">
        <v>550</v>
      </c>
      <c r="F24" s="192">
        <v>3346</v>
      </c>
      <c r="G24" s="193">
        <v>20.100000000000001</v>
      </c>
      <c r="H24" s="194">
        <v>0.02</v>
      </c>
    </row>
    <row r="25" spans="1:8" ht="9.75" thickBot="1">
      <c r="A25" s="195"/>
      <c r="B25" s="192"/>
      <c r="C25" s="192"/>
      <c r="D25" s="192"/>
      <c r="E25" s="198" t="s">
        <v>536</v>
      </c>
      <c r="F25" s="192"/>
      <c r="G25" s="199">
        <v>31746.26</v>
      </c>
      <c r="H25" s="200">
        <v>37.19</v>
      </c>
    </row>
    <row r="26" spans="1:8" ht="13.5" thickTop="1">
      <c r="A26" s="195"/>
      <c r="B26" s="1460" t="s">
        <v>551</v>
      </c>
      <c r="C26" s="1461"/>
      <c r="D26" s="192"/>
      <c r="E26" s="192"/>
      <c r="F26" s="192"/>
      <c r="G26" s="193"/>
      <c r="H26" s="194"/>
    </row>
    <row r="27" spans="1:8">
      <c r="A27" s="195"/>
      <c r="B27" s="197" t="s">
        <v>621</v>
      </c>
      <c r="C27" s="192" t="s">
        <v>655</v>
      </c>
      <c r="D27" s="192" t="s">
        <v>656</v>
      </c>
      <c r="E27" s="192" t="s">
        <v>585</v>
      </c>
      <c r="F27" s="192">
        <v>1400</v>
      </c>
      <c r="G27" s="193">
        <v>11216.27</v>
      </c>
      <c r="H27" s="194">
        <v>13.13</v>
      </c>
    </row>
    <row r="28" spans="1:8">
      <c r="A28" s="195"/>
      <c r="B28" s="196">
        <v>9.4799999999999995E-2</v>
      </c>
      <c r="C28" s="192" t="s">
        <v>971</v>
      </c>
      <c r="D28" s="192" t="s">
        <v>972</v>
      </c>
      <c r="E28" s="192" t="s">
        <v>726</v>
      </c>
      <c r="F28" s="192">
        <v>520</v>
      </c>
      <c r="G28" s="193">
        <v>5095.68</v>
      </c>
      <c r="H28" s="194">
        <v>5.97</v>
      </c>
    </row>
    <row r="29" spans="1:8">
      <c r="A29" s="195"/>
      <c r="B29" s="196">
        <v>0.11</v>
      </c>
      <c r="C29" s="192" t="s">
        <v>973</v>
      </c>
      <c r="D29" s="192" t="s">
        <v>974</v>
      </c>
      <c r="E29" s="192" t="s">
        <v>1140</v>
      </c>
      <c r="F29" s="192">
        <v>500</v>
      </c>
      <c r="G29" s="193">
        <v>5017.24</v>
      </c>
      <c r="H29" s="194">
        <v>5.87</v>
      </c>
    </row>
    <row r="30" spans="1:8">
      <c r="A30" s="195"/>
      <c r="B30" s="196">
        <v>0.10299999999999999</v>
      </c>
      <c r="C30" s="192" t="s">
        <v>975</v>
      </c>
      <c r="D30" s="192" t="s">
        <v>976</v>
      </c>
      <c r="E30" s="192" t="s">
        <v>550</v>
      </c>
      <c r="F30" s="192">
        <v>300</v>
      </c>
      <c r="G30" s="193">
        <v>3019.69</v>
      </c>
      <c r="H30" s="194">
        <v>3.54</v>
      </c>
    </row>
    <row r="31" spans="1:8">
      <c r="A31" s="195"/>
      <c r="B31" s="196">
        <v>0.10249999999999999</v>
      </c>
      <c r="C31" s="192" t="s">
        <v>971</v>
      </c>
      <c r="D31" s="192" t="s">
        <v>977</v>
      </c>
      <c r="E31" s="192" t="s">
        <v>726</v>
      </c>
      <c r="F31" s="192">
        <v>50</v>
      </c>
      <c r="G31" s="193">
        <v>498.56</v>
      </c>
      <c r="H31" s="194">
        <v>0.57999999999999996</v>
      </c>
    </row>
    <row r="32" spans="1:8" ht="9.75" thickBot="1">
      <c r="A32" s="195"/>
      <c r="B32" s="192"/>
      <c r="C32" s="192"/>
      <c r="D32" s="192"/>
      <c r="E32" s="198" t="s">
        <v>536</v>
      </c>
      <c r="F32" s="192"/>
      <c r="G32" s="199">
        <v>24847.439999999999</v>
      </c>
      <c r="H32" s="200">
        <v>29.09</v>
      </c>
    </row>
    <row r="33" spans="1:8" ht="9.75" thickTop="1">
      <c r="A33" s="195"/>
      <c r="B33" s="192"/>
      <c r="C33" s="192"/>
      <c r="D33" s="192"/>
      <c r="E33" s="192"/>
      <c r="F33" s="192"/>
      <c r="G33" s="193"/>
      <c r="H33" s="194"/>
    </row>
    <row r="34" spans="1:8">
      <c r="A34" s="1462" t="s">
        <v>682</v>
      </c>
      <c r="B34" s="1463"/>
      <c r="C34" s="1463"/>
      <c r="D34" s="192"/>
      <c r="E34" s="192"/>
      <c r="F34" s="192"/>
      <c r="G34" s="193"/>
      <c r="H34" s="194"/>
    </row>
    <row r="35" spans="1:8" ht="12.75">
      <c r="A35" s="195"/>
      <c r="B35" s="1464" t="s">
        <v>683</v>
      </c>
      <c r="C35" s="1461"/>
      <c r="D35" s="192"/>
      <c r="E35" s="192"/>
      <c r="F35" s="192"/>
      <c r="G35" s="193"/>
      <c r="H35" s="194"/>
    </row>
    <row r="36" spans="1:8">
      <c r="A36" s="195"/>
      <c r="B36" s="197" t="s">
        <v>694</v>
      </c>
      <c r="C36" s="192" t="s">
        <v>695</v>
      </c>
      <c r="D36" s="192" t="s">
        <v>696</v>
      </c>
      <c r="E36" s="192" t="s">
        <v>687</v>
      </c>
      <c r="F36" s="192">
        <v>2000</v>
      </c>
      <c r="G36" s="193">
        <v>9517.5300000000007</v>
      </c>
      <c r="H36" s="194">
        <v>11.14</v>
      </c>
    </row>
    <row r="37" spans="1:8">
      <c r="A37" s="195"/>
      <c r="B37" s="197" t="s">
        <v>694</v>
      </c>
      <c r="C37" s="192" t="s">
        <v>978</v>
      </c>
      <c r="D37" s="192" t="s">
        <v>979</v>
      </c>
      <c r="E37" s="192" t="s">
        <v>698</v>
      </c>
      <c r="F37" s="192">
        <v>1500</v>
      </c>
      <c r="G37" s="193">
        <v>7094.09</v>
      </c>
      <c r="H37" s="194">
        <v>8.31</v>
      </c>
    </row>
    <row r="38" spans="1:8">
      <c r="A38" s="195"/>
      <c r="B38" s="197" t="s">
        <v>684</v>
      </c>
      <c r="C38" s="192" t="s">
        <v>165</v>
      </c>
      <c r="D38" s="192" t="s">
        <v>980</v>
      </c>
      <c r="E38" s="192" t="s">
        <v>698</v>
      </c>
      <c r="F38" s="192">
        <v>6500</v>
      </c>
      <c r="G38" s="193">
        <v>6460.73</v>
      </c>
      <c r="H38" s="194">
        <v>7.56</v>
      </c>
    </row>
    <row r="39" spans="1:8">
      <c r="A39" s="195"/>
      <c r="B39" s="197" t="s">
        <v>684</v>
      </c>
      <c r="C39" s="192" t="s">
        <v>507</v>
      </c>
      <c r="D39" s="192" t="s">
        <v>710</v>
      </c>
      <c r="E39" s="192" t="s">
        <v>687</v>
      </c>
      <c r="F39" s="192">
        <v>2000</v>
      </c>
      <c r="G39" s="193">
        <v>1974.09</v>
      </c>
      <c r="H39" s="194">
        <v>2.31</v>
      </c>
    </row>
    <row r="40" spans="1:8">
      <c r="A40" s="195"/>
      <c r="B40" s="197" t="s">
        <v>684</v>
      </c>
      <c r="C40" s="192" t="s">
        <v>511</v>
      </c>
      <c r="D40" s="192" t="s">
        <v>772</v>
      </c>
      <c r="E40" s="192" t="s">
        <v>687</v>
      </c>
      <c r="F40" s="192">
        <v>50</v>
      </c>
      <c r="G40" s="193">
        <v>48.07</v>
      </c>
      <c r="H40" s="194">
        <v>0.06</v>
      </c>
    </row>
    <row r="41" spans="1:8" ht="9.75" thickBot="1">
      <c r="A41" s="195"/>
      <c r="B41" s="192"/>
      <c r="C41" s="192"/>
      <c r="D41" s="192"/>
      <c r="E41" s="198" t="s">
        <v>536</v>
      </c>
      <c r="F41" s="192"/>
      <c r="G41" s="199">
        <v>25094.51</v>
      </c>
      <c r="H41" s="200">
        <v>29.38</v>
      </c>
    </row>
    <row r="42" spans="1:8" ht="9.75" thickTop="1">
      <c r="A42" s="195"/>
      <c r="B42" s="192"/>
      <c r="C42" s="192"/>
      <c r="D42" s="192"/>
      <c r="E42" s="192"/>
      <c r="F42" s="192"/>
      <c r="G42" s="193"/>
      <c r="H42" s="194"/>
    </row>
    <row r="43" spans="1:8">
      <c r="A43" s="195"/>
      <c r="B43" s="197" t="s">
        <v>161</v>
      </c>
      <c r="C43" s="192" t="s">
        <v>721</v>
      </c>
      <c r="D43" s="192"/>
      <c r="E43" s="192" t="s">
        <v>161</v>
      </c>
      <c r="F43" s="192"/>
      <c r="G43" s="193">
        <v>813.79</v>
      </c>
      <c r="H43" s="194">
        <v>0.95</v>
      </c>
    </row>
    <row r="44" spans="1:8" ht="9.75" thickBot="1">
      <c r="A44" s="195"/>
      <c r="B44" s="192"/>
      <c r="C44" s="192"/>
      <c r="D44" s="192"/>
      <c r="E44" s="198" t="s">
        <v>536</v>
      </c>
      <c r="F44" s="192"/>
      <c r="G44" s="199">
        <v>813.79</v>
      </c>
      <c r="H44" s="200">
        <v>0.95</v>
      </c>
    </row>
    <row r="45" spans="1:8" ht="9.75" thickTop="1">
      <c r="A45" s="195"/>
      <c r="B45" s="192"/>
      <c r="C45" s="192"/>
      <c r="D45" s="192"/>
      <c r="E45" s="192"/>
      <c r="F45" s="192"/>
      <c r="G45" s="193"/>
      <c r="H45" s="194"/>
    </row>
    <row r="46" spans="1:8">
      <c r="A46" s="201" t="s">
        <v>565</v>
      </c>
      <c r="B46" s="192"/>
      <c r="C46" s="192"/>
      <c r="D46" s="192"/>
      <c r="E46" s="192"/>
      <c r="F46" s="192"/>
      <c r="G46" s="202">
        <v>2906.13</v>
      </c>
      <c r="H46" s="203">
        <v>3.39</v>
      </c>
    </row>
    <row r="47" spans="1:8">
      <c r="A47" s="195"/>
      <c r="B47" s="192"/>
      <c r="C47" s="192"/>
      <c r="D47" s="192"/>
      <c r="E47" s="192"/>
      <c r="F47" s="192"/>
      <c r="G47" s="193"/>
      <c r="H47" s="194"/>
    </row>
    <row r="48" spans="1:8" ht="9.75" thickBot="1">
      <c r="A48" s="195"/>
      <c r="B48" s="192"/>
      <c r="C48" s="192"/>
      <c r="D48" s="192"/>
      <c r="E48" s="198" t="s">
        <v>566</v>
      </c>
      <c r="F48" s="192"/>
      <c r="G48" s="199">
        <v>85408.13</v>
      </c>
      <c r="H48" s="200">
        <v>100</v>
      </c>
    </row>
    <row r="49" spans="1:8" ht="9.75" thickTop="1">
      <c r="A49" s="195"/>
      <c r="B49" s="192"/>
      <c r="C49" s="192"/>
      <c r="D49" s="192"/>
      <c r="E49" s="192"/>
      <c r="F49" s="192"/>
      <c r="G49" s="193"/>
      <c r="H49" s="194"/>
    </row>
    <row r="50" spans="1:8">
      <c r="A50" s="204" t="s">
        <v>567</v>
      </c>
      <c r="B50" s="192"/>
      <c r="C50" s="192"/>
      <c r="D50" s="192"/>
      <c r="E50" s="192"/>
      <c r="F50" s="192"/>
      <c r="G50" s="193"/>
      <c r="H50" s="194"/>
    </row>
    <row r="51" spans="1:8">
      <c r="A51" s="195">
        <v>1</v>
      </c>
      <c r="B51" s="192" t="s">
        <v>981</v>
      </c>
      <c r="C51" s="192"/>
      <c r="D51" s="192"/>
      <c r="E51" s="192"/>
      <c r="F51" s="192"/>
      <c r="G51" s="193"/>
      <c r="H51" s="194"/>
    </row>
    <row r="52" spans="1:8">
      <c r="A52" s="195"/>
      <c r="B52" s="192"/>
      <c r="C52" s="192"/>
      <c r="D52" s="192"/>
      <c r="E52" s="192"/>
      <c r="F52" s="192"/>
      <c r="G52" s="193"/>
      <c r="H52" s="194"/>
    </row>
    <row r="53" spans="1:8">
      <c r="A53" s="195">
        <v>2</v>
      </c>
      <c r="B53" s="192" t="s">
        <v>477</v>
      </c>
      <c r="C53" s="192"/>
      <c r="D53" s="192"/>
      <c r="E53" s="192"/>
      <c r="F53" s="192"/>
      <c r="G53" s="193"/>
      <c r="H53" s="194"/>
    </row>
    <row r="54" spans="1:8">
      <c r="A54" s="195"/>
      <c r="B54" s="192"/>
      <c r="C54" s="192"/>
      <c r="D54" s="192"/>
      <c r="E54" s="192"/>
      <c r="F54" s="192"/>
      <c r="G54" s="193"/>
      <c r="H54" s="194"/>
    </row>
    <row r="55" spans="1:8">
      <c r="A55" s="195">
        <v>3</v>
      </c>
      <c r="B55" s="192" t="s">
        <v>570</v>
      </c>
      <c r="C55" s="192"/>
      <c r="D55" s="192"/>
      <c r="E55" s="192"/>
      <c r="F55" s="192"/>
      <c r="G55" s="193"/>
      <c r="H55" s="194"/>
    </row>
    <row r="56" spans="1:8">
      <c r="A56" s="195"/>
      <c r="B56" s="192" t="s">
        <v>722</v>
      </c>
      <c r="C56" s="192"/>
      <c r="D56" s="192"/>
      <c r="E56" s="192"/>
      <c r="F56" s="192"/>
      <c r="G56" s="193"/>
      <c r="H56" s="194"/>
    </row>
    <row r="57" spans="1:8">
      <c r="A57" s="205"/>
      <c r="B57" s="206" t="s">
        <v>572</v>
      </c>
      <c r="C57" s="206"/>
      <c r="D57" s="206"/>
      <c r="E57" s="206"/>
      <c r="F57" s="206"/>
      <c r="G57" s="207"/>
      <c r="H57" s="208"/>
    </row>
  </sheetData>
  <mergeCells count="7">
    <mergeCell ref="B26:C26"/>
    <mergeCell ref="A34:C34"/>
    <mergeCell ref="B35:C35"/>
    <mergeCell ref="A2:C2"/>
    <mergeCell ref="A3:C3"/>
    <mergeCell ref="B4:C4"/>
    <mergeCell ref="B5:C5"/>
  </mergeCells>
  <phoneticPr fontId="4" type="noConversion"/>
  <pageMargins left="0.75" right="0.75" top="1" bottom="1" header="0.5" footer="0.5"/>
  <pageSetup paperSize="9" scale="76" orientation="portrait" verticalDpi="0" r:id="rId1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>
  <dimension ref="A1:H203"/>
  <sheetViews>
    <sheetView topLeftCell="A189" zoomScaleNormal="100" workbookViewId="0">
      <selection activeCell="F202" sqref="F202"/>
    </sheetView>
  </sheetViews>
  <sheetFormatPr defaultRowHeight="12.75"/>
  <cols>
    <col min="1" max="1" width="2.7109375" style="154" customWidth="1"/>
    <col min="2" max="2" width="42.85546875" style="154" customWidth="1"/>
    <col min="3" max="3" width="12.42578125" style="154" customWidth="1"/>
    <col min="4" max="4" width="35.42578125" style="154" bestFit="1" customWidth="1"/>
    <col min="5" max="5" width="20.42578125" style="154" bestFit="1" customWidth="1"/>
    <col min="6" max="6" width="8.7109375" style="154" customWidth="1"/>
    <col min="7" max="7" width="14.28515625" style="180" customWidth="1"/>
    <col min="8" max="8" width="9.42578125" style="181" bestFit="1" customWidth="1"/>
    <col min="9" max="16384" width="9.140625" style="154"/>
  </cols>
  <sheetData>
    <row r="1" spans="1:8">
      <c r="A1" s="149"/>
      <c r="B1" s="150"/>
      <c r="C1" s="151" t="s">
        <v>820</v>
      </c>
      <c r="D1" s="150"/>
      <c r="E1" s="150"/>
      <c r="F1" s="150"/>
      <c r="G1" s="152"/>
      <c r="H1" s="153"/>
    </row>
    <row r="2" spans="1:8" ht="25.5">
      <c r="A2" s="1470" t="s">
        <v>153</v>
      </c>
      <c r="B2" s="1471"/>
      <c r="C2" s="1471"/>
      <c r="D2" s="155" t="s">
        <v>154</v>
      </c>
      <c r="E2" s="156" t="s">
        <v>155</v>
      </c>
      <c r="F2" s="157" t="s">
        <v>156</v>
      </c>
      <c r="G2" s="158" t="s">
        <v>157</v>
      </c>
      <c r="H2" s="159" t="s">
        <v>158</v>
      </c>
    </row>
    <row r="3" spans="1:8">
      <c r="A3" s="1467" t="s">
        <v>159</v>
      </c>
      <c r="B3" s="1468"/>
      <c r="C3" s="1468"/>
      <c r="D3" s="160"/>
      <c r="E3" s="160"/>
      <c r="F3" s="160"/>
      <c r="G3" s="161"/>
      <c r="H3" s="162"/>
    </row>
    <row r="4" spans="1:8">
      <c r="A4" s="163"/>
      <c r="B4" s="1472" t="s">
        <v>160</v>
      </c>
      <c r="C4" s="1468"/>
      <c r="D4" s="160"/>
      <c r="E4" s="160"/>
      <c r="F4" s="160"/>
      <c r="G4" s="161"/>
      <c r="H4" s="162"/>
    </row>
    <row r="5" spans="1:8">
      <c r="A5" s="163"/>
      <c r="B5" s="160" t="s">
        <v>821</v>
      </c>
      <c r="C5" s="160"/>
      <c r="D5" s="160" t="s">
        <v>822</v>
      </c>
      <c r="E5" s="160" t="s">
        <v>187</v>
      </c>
      <c r="F5" s="160">
        <v>6296000</v>
      </c>
      <c r="G5" s="161">
        <v>7696.86</v>
      </c>
      <c r="H5" s="162">
        <v>9.0321410189642037</v>
      </c>
    </row>
    <row r="6" spans="1:8">
      <c r="A6" s="163"/>
      <c r="B6" s="160" t="s">
        <v>162</v>
      </c>
      <c r="C6" s="160"/>
      <c r="D6" s="160" t="s">
        <v>163</v>
      </c>
      <c r="E6" s="160" t="s">
        <v>164</v>
      </c>
      <c r="F6" s="160">
        <v>1007500</v>
      </c>
      <c r="G6" s="161">
        <v>7544.16</v>
      </c>
      <c r="H6" s="162">
        <v>8.8529500328223438</v>
      </c>
    </row>
    <row r="7" spans="1:8">
      <c r="A7" s="163"/>
      <c r="B7" s="160" t="s">
        <v>517</v>
      </c>
      <c r="C7" s="160"/>
      <c r="D7" s="160" t="s">
        <v>518</v>
      </c>
      <c r="E7" s="160" t="s">
        <v>181</v>
      </c>
      <c r="F7" s="160">
        <v>698750</v>
      </c>
      <c r="G7" s="161">
        <v>6520.39</v>
      </c>
      <c r="H7" s="162">
        <v>7.651572456643879</v>
      </c>
    </row>
    <row r="8" spans="1:8">
      <c r="A8" s="163"/>
      <c r="B8" s="160" t="s">
        <v>823</v>
      </c>
      <c r="C8" s="160"/>
      <c r="D8" s="160" t="s">
        <v>824</v>
      </c>
      <c r="E8" s="160" t="s">
        <v>172</v>
      </c>
      <c r="F8" s="160">
        <v>178750</v>
      </c>
      <c r="G8" s="161">
        <v>4732.32</v>
      </c>
      <c r="H8" s="162">
        <v>5.5533011626643436</v>
      </c>
    </row>
    <row r="9" spans="1:8">
      <c r="A9" s="163"/>
      <c r="B9" s="160" t="s">
        <v>825</v>
      </c>
      <c r="C9" s="160"/>
      <c r="D9" s="160" t="s">
        <v>826</v>
      </c>
      <c r="E9" s="160" t="s">
        <v>181</v>
      </c>
      <c r="F9" s="160">
        <v>1011000</v>
      </c>
      <c r="G9" s="161">
        <v>3689.14</v>
      </c>
      <c r="H9" s="162">
        <v>4.3291462646717749</v>
      </c>
    </row>
    <row r="10" spans="1:8">
      <c r="A10" s="163"/>
      <c r="B10" s="160" t="s">
        <v>196</v>
      </c>
      <c r="C10" s="160"/>
      <c r="D10" s="160" t="s">
        <v>197</v>
      </c>
      <c r="E10" s="160" t="s">
        <v>198</v>
      </c>
      <c r="F10" s="160">
        <v>159500</v>
      </c>
      <c r="G10" s="161">
        <v>3144.94</v>
      </c>
      <c r="H10" s="162">
        <v>3.6905363454943032</v>
      </c>
    </row>
    <row r="11" spans="1:8">
      <c r="A11" s="163"/>
      <c r="B11" s="160" t="s">
        <v>702</v>
      </c>
      <c r="C11" s="160"/>
      <c r="D11" s="160" t="s">
        <v>776</v>
      </c>
      <c r="E11" s="160" t="s">
        <v>164</v>
      </c>
      <c r="F11" s="160">
        <v>322500</v>
      </c>
      <c r="G11" s="161">
        <v>2399.08</v>
      </c>
      <c r="H11" s="162">
        <v>2.8152816701585635</v>
      </c>
    </row>
    <row r="12" spans="1:8">
      <c r="A12" s="163"/>
      <c r="B12" s="160" t="s">
        <v>592</v>
      </c>
      <c r="C12" s="160"/>
      <c r="D12" s="160" t="s">
        <v>827</v>
      </c>
      <c r="E12" s="160" t="s">
        <v>187</v>
      </c>
      <c r="F12" s="160">
        <v>790000</v>
      </c>
      <c r="G12" s="161">
        <v>1865.59</v>
      </c>
      <c r="H12" s="162">
        <v>2.1892397631721803</v>
      </c>
    </row>
    <row r="13" spans="1:8">
      <c r="A13" s="163"/>
      <c r="B13" s="160" t="s">
        <v>828</v>
      </c>
      <c r="C13" s="160"/>
      <c r="D13" s="160" t="s">
        <v>829</v>
      </c>
      <c r="E13" s="160" t="s">
        <v>523</v>
      </c>
      <c r="F13" s="160">
        <v>64250</v>
      </c>
      <c r="G13" s="161">
        <v>1855.57</v>
      </c>
      <c r="H13" s="162">
        <v>2.1774814548477441</v>
      </c>
    </row>
    <row r="14" spans="1:8">
      <c r="A14" s="163"/>
      <c r="B14" s="160" t="s">
        <v>830</v>
      </c>
      <c r="C14" s="160"/>
      <c r="D14" s="160" t="s">
        <v>831</v>
      </c>
      <c r="E14" s="160" t="s">
        <v>832</v>
      </c>
      <c r="F14" s="160">
        <v>526000</v>
      </c>
      <c r="G14" s="161">
        <v>1381.8</v>
      </c>
      <c r="H14" s="162">
        <v>1.6215200042620934</v>
      </c>
    </row>
    <row r="15" spans="1:8">
      <c r="A15" s="163"/>
      <c r="B15" s="160" t="s">
        <v>800</v>
      </c>
      <c r="C15" s="160"/>
      <c r="D15" s="160" t="s">
        <v>801</v>
      </c>
      <c r="E15" s="160" t="s">
        <v>523</v>
      </c>
      <c r="F15" s="160">
        <v>357000</v>
      </c>
      <c r="G15" s="161">
        <v>1296.98</v>
      </c>
      <c r="H15" s="162">
        <v>1.5219851028570344</v>
      </c>
    </row>
    <row r="16" spans="1:8">
      <c r="A16" s="163"/>
      <c r="B16" s="160" t="s">
        <v>833</v>
      </c>
      <c r="C16" s="160"/>
      <c r="D16" s="160" t="s">
        <v>834</v>
      </c>
      <c r="E16" s="160" t="s">
        <v>198</v>
      </c>
      <c r="F16" s="160">
        <v>484000</v>
      </c>
      <c r="G16" s="161">
        <v>979.62</v>
      </c>
      <c r="H16" s="162">
        <v>1.1495682635513331</v>
      </c>
    </row>
    <row r="17" spans="1:8">
      <c r="A17" s="163"/>
      <c r="B17" s="160" t="s">
        <v>695</v>
      </c>
      <c r="C17" s="160"/>
      <c r="D17" s="160" t="s">
        <v>835</v>
      </c>
      <c r="E17" s="160" t="s">
        <v>203</v>
      </c>
      <c r="F17" s="160">
        <v>514000</v>
      </c>
      <c r="G17" s="161">
        <v>969.15</v>
      </c>
      <c r="H17" s="162">
        <v>1.1372818874877753</v>
      </c>
    </row>
    <row r="18" spans="1:8">
      <c r="A18" s="163"/>
      <c r="B18" s="160" t="s">
        <v>796</v>
      </c>
      <c r="C18" s="160"/>
      <c r="D18" s="160" t="s">
        <v>797</v>
      </c>
      <c r="E18" s="160" t="s">
        <v>164</v>
      </c>
      <c r="F18" s="160">
        <v>996000</v>
      </c>
      <c r="G18" s="161">
        <v>953.67</v>
      </c>
      <c r="H18" s="162">
        <v>1.1191163572619993</v>
      </c>
    </row>
    <row r="19" spans="1:8">
      <c r="A19" s="163"/>
      <c r="B19" s="160" t="s">
        <v>836</v>
      </c>
      <c r="C19" s="160"/>
      <c r="D19" s="160" t="s">
        <v>837</v>
      </c>
      <c r="E19" s="160" t="s">
        <v>838</v>
      </c>
      <c r="F19" s="160">
        <v>332000</v>
      </c>
      <c r="G19" s="161">
        <v>953.5</v>
      </c>
      <c r="H19" s="162">
        <v>1.1189168650049979</v>
      </c>
    </row>
    <row r="20" spans="1:8">
      <c r="A20" s="163"/>
      <c r="B20" s="160" t="s">
        <v>839</v>
      </c>
      <c r="C20" s="160"/>
      <c r="D20" s="160" t="s">
        <v>840</v>
      </c>
      <c r="E20" s="160" t="s">
        <v>181</v>
      </c>
      <c r="F20" s="160">
        <v>186000</v>
      </c>
      <c r="G20" s="161">
        <v>789.38</v>
      </c>
      <c r="H20" s="162">
        <v>0.92632469312810206</v>
      </c>
    </row>
    <row r="21" spans="1:8">
      <c r="A21" s="163"/>
      <c r="B21" s="160" t="s">
        <v>841</v>
      </c>
      <c r="C21" s="160"/>
      <c r="D21" s="160" t="s">
        <v>842</v>
      </c>
      <c r="E21" s="160" t="s">
        <v>198</v>
      </c>
      <c r="F21" s="160">
        <v>30000</v>
      </c>
      <c r="G21" s="161">
        <v>682.44</v>
      </c>
      <c r="H21" s="162">
        <v>0.80083232863556453</v>
      </c>
    </row>
    <row r="22" spans="1:8">
      <c r="A22" s="163"/>
      <c r="B22" s="160" t="s">
        <v>843</v>
      </c>
      <c r="C22" s="160"/>
      <c r="D22" s="160" t="s">
        <v>844</v>
      </c>
      <c r="E22" s="160" t="s">
        <v>187</v>
      </c>
      <c r="F22" s="160">
        <v>190000</v>
      </c>
      <c r="G22" s="161">
        <v>657.21</v>
      </c>
      <c r="H22" s="162">
        <v>0.77122533072882504</v>
      </c>
    </row>
    <row r="23" spans="1:8">
      <c r="A23" s="163"/>
      <c r="B23" s="160" t="s">
        <v>845</v>
      </c>
      <c r="C23" s="160"/>
      <c r="D23" s="160" t="s">
        <v>846</v>
      </c>
      <c r="E23" s="160" t="s">
        <v>497</v>
      </c>
      <c r="F23" s="160">
        <v>836000</v>
      </c>
      <c r="G23" s="161">
        <v>590.63</v>
      </c>
      <c r="H23" s="162">
        <v>0.69309477501615302</v>
      </c>
    </row>
    <row r="24" spans="1:8">
      <c r="A24" s="163"/>
      <c r="B24" s="160" t="s">
        <v>173</v>
      </c>
      <c r="C24" s="160"/>
      <c r="D24" s="160" t="s">
        <v>174</v>
      </c>
      <c r="E24" s="160" t="s">
        <v>175</v>
      </c>
      <c r="F24" s="160">
        <v>174000</v>
      </c>
      <c r="G24" s="161">
        <v>552.89</v>
      </c>
      <c r="H24" s="162">
        <v>0.64880749396183879</v>
      </c>
    </row>
    <row r="25" spans="1:8">
      <c r="A25" s="163"/>
      <c r="B25" s="160" t="s">
        <v>847</v>
      </c>
      <c r="C25" s="160"/>
      <c r="D25" s="160" t="s">
        <v>848</v>
      </c>
      <c r="E25" s="160" t="s">
        <v>172</v>
      </c>
      <c r="F25" s="160">
        <v>39250</v>
      </c>
      <c r="G25" s="161">
        <v>538.71</v>
      </c>
      <c r="H25" s="162">
        <v>0.63216749276019135</v>
      </c>
    </row>
    <row r="26" spans="1:8">
      <c r="A26" s="163"/>
      <c r="B26" s="160" t="s">
        <v>849</v>
      </c>
      <c r="C26" s="160"/>
      <c r="D26" s="160" t="s">
        <v>850</v>
      </c>
      <c r="E26" s="160" t="s">
        <v>169</v>
      </c>
      <c r="F26" s="160">
        <v>38250</v>
      </c>
      <c r="G26" s="161">
        <v>531.94000000000005</v>
      </c>
      <c r="H26" s="162">
        <v>0.62422300699607614</v>
      </c>
    </row>
    <row r="27" spans="1:8">
      <c r="A27" s="163"/>
      <c r="B27" s="160" t="s">
        <v>495</v>
      </c>
      <c r="C27" s="160"/>
      <c r="D27" s="160" t="s">
        <v>496</v>
      </c>
      <c r="E27" s="160" t="s">
        <v>497</v>
      </c>
      <c r="F27" s="160">
        <v>398000</v>
      </c>
      <c r="G27" s="161">
        <v>477.2</v>
      </c>
      <c r="H27" s="162">
        <v>0.55998650024162033</v>
      </c>
    </row>
    <row r="28" spans="1:8">
      <c r="A28" s="163"/>
      <c r="B28" s="160" t="s">
        <v>851</v>
      </c>
      <c r="C28" s="160"/>
      <c r="D28" s="160" t="s">
        <v>852</v>
      </c>
      <c r="E28" s="160" t="s">
        <v>853</v>
      </c>
      <c r="F28" s="160">
        <v>852000</v>
      </c>
      <c r="G28" s="161">
        <v>464.34</v>
      </c>
      <c r="H28" s="162">
        <v>0.54489549774139556</v>
      </c>
    </row>
    <row r="29" spans="1:8">
      <c r="A29" s="163"/>
      <c r="B29" s="160" t="s">
        <v>854</v>
      </c>
      <c r="C29" s="160"/>
      <c r="D29" s="160" t="s">
        <v>855</v>
      </c>
      <c r="E29" s="160" t="s">
        <v>164</v>
      </c>
      <c r="F29" s="160">
        <v>568000</v>
      </c>
      <c r="G29" s="161">
        <v>414.36</v>
      </c>
      <c r="H29" s="162">
        <v>0.48624477418297951</v>
      </c>
    </row>
    <row r="30" spans="1:8">
      <c r="A30" s="163"/>
      <c r="B30" s="160" t="s">
        <v>185</v>
      </c>
      <c r="C30" s="160"/>
      <c r="D30" s="160" t="s">
        <v>186</v>
      </c>
      <c r="E30" s="160" t="s">
        <v>187</v>
      </c>
      <c r="F30" s="160">
        <v>42500</v>
      </c>
      <c r="G30" s="161">
        <v>375.66</v>
      </c>
      <c r="H30" s="162">
        <v>0.44083094861853966</v>
      </c>
    </row>
    <row r="31" spans="1:8">
      <c r="A31" s="163"/>
      <c r="B31" s="160" t="s">
        <v>781</v>
      </c>
      <c r="C31" s="160"/>
      <c r="D31" s="160" t="s">
        <v>782</v>
      </c>
      <c r="E31" s="160" t="s">
        <v>164</v>
      </c>
      <c r="F31" s="160">
        <v>270000</v>
      </c>
      <c r="G31" s="161">
        <v>370.98</v>
      </c>
      <c r="H31" s="162">
        <v>0.43533904413167718</v>
      </c>
    </row>
    <row r="32" spans="1:8">
      <c r="A32" s="163"/>
      <c r="B32" s="160" t="s">
        <v>856</v>
      </c>
      <c r="C32" s="160"/>
      <c r="D32" s="160" t="s">
        <v>857</v>
      </c>
      <c r="E32" s="160" t="s">
        <v>172</v>
      </c>
      <c r="F32" s="160">
        <v>244000</v>
      </c>
      <c r="G32" s="161">
        <v>366.12</v>
      </c>
      <c r="H32" s="162">
        <v>0.42963591254916611</v>
      </c>
    </row>
    <row r="33" spans="1:8">
      <c r="A33" s="163"/>
      <c r="B33" s="160" t="s">
        <v>858</v>
      </c>
      <c r="C33" s="160"/>
      <c r="D33" s="160" t="s">
        <v>859</v>
      </c>
      <c r="E33" s="160" t="s">
        <v>497</v>
      </c>
      <c r="F33" s="160">
        <v>624000</v>
      </c>
      <c r="G33" s="161">
        <v>303.26</v>
      </c>
      <c r="H33" s="162">
        <v>0.3558707168132309</v>
      </c>
    </row>
    <row r="34" spans="1:8">
      <c r="A34" s="163"/>
      <c r="B34" s="160" t="s">
        <v>860</v>
      </c>
      <c r="C34" s="160"/>
      <c r="D34" s="160" t="s">
        <v>861</v>
      </c>
      <c r="E34" s="160" t="s">
        <v>484</v>
      </c>
      <c r="F34" s="160">
        <v>29000</v>
      </c>
      <c r="G34" s="161">
        <v>300.45</v>
      </c>
      <c r="H34" s="162">
        <v>0.35257322715338396</v>
      </c>
    </row>
    <row r="35" spans="1:8">
      <c r="A35" s="163"/>
      <c r="B35" s="160" t="s">
        <v>804</v>
      </c>
      <c r="C35" s="160"/>
      <c r="D35" s="160" t="s">
        <v>805</v>
      </c>
      <c r="E35" s="160" t="s">
        <v>497</v>
      </c>
      <c r="F35" s="160">
        <v>1452000</v>
      </c>
      <c r="G35" s="161">
        <v>277.33</v>
      </c>
      <c r="H35" s="162">
        <v>0.32544228020119148</v>
      </c>
    </row>
    <row r="36" spans="1:8">
      <c r="A36" s="163"/>
      <c r="B36" s="160" t="s">
        <v>201</v>
      </c>
      <c r="C36" s="160"/>
      <c r="D36" s="160" t="s">
        <v>202</v>
      </c>
      <c r="E36" s="160" t="s">
        <v>203</v>
      </c>
      <c r="F36" s="160">
        <v>196000</v>
      </c>
      <c r="G36" s="161">
        <v>272.93</v>
      </c>
      <c r="H36" s="162">
        <v>0.32027895119644895</v>
      </c>
    </row>
    <row r="37" spans="1:8">
      <c r="A37" s="163"/>
      <c r="B37" s="160" t="s">
        <v>862</v>
      </c>
      <c r="C37" s="160"/>
      <c r="D37" s="160" t="s">
        <v>863</v>
      </c>
      <c r="E37" s="160" t="s">
        <v>497</v>
      </c>
      <c r="F37" s="160">
        <v>62000</v>
      </c>
      <c r="G37" s="161">
        <v>268.86</v>
      </c>
      <c r="H37" s="162">
        <v>0.31550287186706216</v>
      </c>
    </row>
    <row r="38" spans="1:8">
      <c r="A38" s="163"/>
      <c r="B38" s="160" t="s">
        <v>864</v>
      </c>
      <c r="C38" s="160"/>
      <c r="D38" s="160" t="s">
        <v>865</v>
      </c>
      <c r="E38" s="160" t="s">
        <v>866</v>
      </c>
      <c r="F38" s="160">
        <v>400000</v>
      </c>
      <c r="G38" s="161">
        <v>261.8</v>
      </c>
      <c r="H38" s="162">
        <v>0.3072180757821798</v>
      </c>
    </row>
    <row r="39" spans="1:8">
      <c r="A39" s="163"/>
      <c r="B39" s="160" t="s">
        <v>206</v>
      </c>
      <c r="C39" s="160"/>
      <c r="D39" s="160" t="s">
        <v>207</v>
      </c>
      <c r="E39" s="160" t="s">
        <v>181</v>
      </c>
      <c r="F39" s="160">
        <v>62500</v>
      </c>
      <c r="G39" s="161">
        <v>239.25</v>
      </c>
      <c r="H39" s="162">
        <v>0.28075601463287442</v>
      </c>
    </row>
    <row r="40" spans="1:8">
      <c r="A40" s="163"/>
      <c r="B40" s="160" t="s">
        <v>867</v>
      </c>
      <c r="C40" s="160"/>
      <c r="D40" s="160" t="s">
        <v>868</v>
      </c>
      <c r="E40" s="160" t="s">
        <v>181</v>
      </c>
      <c r="F40" s="160">
        <v>17000</v>
      </c>
      <c r="G40" s="161">
        <v>232.2</v>
      </c>
      <c r="H40" s="162">
        <v>0.27248295338663925</v>
      </c>
    </row>
    <row r="41" spans="1:8">
      <c r="A41" s="163"/>
      <c r="B41" s="160" t="s">
        <v>869</v>
      </c>
      <c r="C41" s="160"/>
      <c r="D41" s="160" t="s">
        <v>870</v>
      </c>
      <c r="E41" s="160" t="s">
        <v>484</v>
      </c>
      <c r="F41" s="160">
        <v>57000</v>
      </c>
      <c r="G41" s="161">
        <v>224.55</v>
      </c>
      <c r="H41" s="162">
        <v>0.26350580182157557</v>
      </c>
    </row>
    <row r="42" spans="1:8">
      <c r="A42" s="163"/>
      <c r="B42" s="160" t="s">
        <v>871</v>
      </c>
      <c r="C42" s="160"/>
      <c r="D42" s="160" t="s">
        <v>872</v>
      </c>
      <c r="E42" s="160" t="s">
        <v>181</v>
      </c>
      <c r="F42" s="160">
        <v>39500</v>
      </c>
      <c r="G42" s="161">
        <v>223.25</v>
      </c>
      <c r="H42" s="162">
        <v>0.26198027279744707</v>
      </c>
    </row>
    <row r="43" spans="1:8">
      <c r="A43" s="163"/>
      <c r="B43" s="160" t="s">
        <v>515</v>
      </c>
      <c r="C43" s="160"/>
      <c r="D43" s="160" t="s">
        <v>516</v>
      </c>
      <c r="E43" s="160" t="s">
        <v>169</v>
      </c>
      <c r="F43" s="160">
        <v>40000</v>
      </c>
      <c r="G43" s="161">
        <v>217.28</v>
      </c>
      <c r="H43" s="162">
        <v>0.25497457412510321</v>
      </c>
    </row>
    <row r="44" spans="1:8">
      <c r="A44" s="163"/>
      <c r="B44" s="160" t="s">
        <v>873</v>
      </c>
      <c r="C44" s="160"/>
      <c r="D44" s="160" t="s">
        <v>874</v>
      </c>
      <c r="E44" s="160" t="s">
        <v>172</v>
      </c>
      <c r="F44" s="160">
        <v>32000</v>
      </c>
      <c r="G44" s="161">
        <v>193.78</v>
      </c>
      <c r="H44" s="162">
        <v>0.22739770330431935</v>
      </c>
    </row>
    <row r="45" spans="1:8">
      <c r="A45" s="163"/>
      <c r="B45" s="160" t="s">
        <v>798</v>
      </c>
      <c r="C45" s="160"/>
      <c r="D45" s="160" t="s">
        <v>799</v>
      </c>
      <c r="E45" s="160" t="s">
        <v>497</v>
      </c>
      <c r="F45" s="160">
        <v>1144000</v>
      </c>
      <c r="G45" s="161">
        <v>161.88</v>
      </c>
      <c r="H45" s="162">
        <v>0.18996356801993608</v>
      </c>
    </row>
    <row r="46" spans="1:8">
      <c r="A46" s="163"/>
      <c r="B46" s="160" t="s">
        <v>530</v>
      </c>
      <c r="C46" s="160"/>
      <c r="D46" s="160" t="s">
        <v>531</v>
      </c>
      <c r="E46" s="160" t="s">
        <v>523</v>
      </c>
      <c r="F46" s="160">
        <v>232000</v>
      </c>
      <c r="G46" s="161">
        <v>141.16999999999999</v>
      </c>
      <c r="H46" s="162">
        <v>0.1656607171817048</v>
      </c>
    </row>
    <row r="47" spans="1:8">
      <c r="A47" s="163"/>
      <c r="B47" s="160" t="s">
        <v>783</v>
      </c>
      <c r="C47" s="160"/>
      <c r="D47" s="160" t="s">
        <v>784</v>
      </c>
      <c r="E47" s="160" t="s">
        <v>164</v>
      </c>
      <c r="F47" s="160">
        <v>196000</v>
      </c>
      <c r="G47" s="161">
        <v>127.99</v>
      </c>
      <c r="H47" s="162">
        <v>0.15019419984477156</v>
      </c>
    </row>
    <row r="48" spans="1:8">
      <c r="A48" s="163"/>
      <c r="B48" s="160" t="s">
        <v>875</v>
      </c>
      <c r="C48" s="160"/>
      <c r="D48" s="160" t="s">
        <v>876</v>
      </c>
      <c r="E48" s="160" t="s">
        <v>175</v>
      </c>
      <c r="F48" s="160">
        <v>38000</v>
      </c>
      <c r="G48" s="161">
        <v>116.7</v>
      </c>
      <c r="H48" s="162">
        <v>0.13694556701214813</v>
      </c>
    </row>
    <row r="49" spans="1:8">
      <c r="A49" s="163"/>
      <c r="B49" s="160" t="s">
        <v>877</v>
      </c>
      <c r="C49" s="160"/>
      <c r="D49" s="160" t="s">
        <v>878</v>
      </c>
      <c r="E49" s="160" t="s">
        <v>853</v>
      </c>
      <c r="F49" s="160">
        <v>108000</v>
      </c>
      <c r="G49" s="161">
        <v>111.56</v>
      </c>
      <c r="H49" s="162">
        <v>0.13091385994751711</v>
      </c>
    </row>
    <row r="50" spans="1:8">
      <c r="A50" s="163"/>
      <c r="B50" s="160" t="s">
        <v>785</v>
      </c>
      <c r="C50" s="160"/>
      <c r="D50" s="160" t="s">
        <v>786</v>
      </c>
      <c r="E50" s="160" t="s">
        <v>164</v>
      </c>
      <c r="F50" s="160">
        <v>120000</v>
      </c>
      <c r="G50" s="161">
        <v>109.08</v>
      </c>
      <c r="H50" s="162">
        <v>0.12800361996302587</v>
      </c>
    </row>
    <row r="51" spans="1:8">
      <c r="A51" s="163"/>
      <c r="B51" s="160" t="s">
        <v>170</v>
      </c>
      <c r="C51" s="160"/>
      <c r="D51" s="160" t="s">
        <v>171</v>
      </c>
      <c r="E51" s="160" t="s">
        <v>172</v>
      </c>
      <c r="F51" s="160">
        <v>30000</v>
      </c>
      <c r="G51" s="161">
        <v>105.86</v>
      </c>
      <c r="H51" s="162">
        <v>0.12422500191864613</v>
      </c>
    </row>
    <row r="52" spans="1:8">
      <c r="A52" s="163"/>
      <c r="B52" s="160" t="s">
        <v>879</v>
      </c>
      <c r="C52" s="160"/>
      <c r="D52" s="160" t="s">
        <v>880</v>
      </c>
      <c r="E52" s="160" t="s">
        <v>212</v>
      </c>
      <c r="F52" s="160">
        <v>30000</v>
      </c>
      <c r="G52" s="161">
        <v>99.9</v>
      </c>
      <c r="H52" s="162">
        <v>0.11723103808494945</v>
      </c>
    </row>
    <row r="53" spans="1:8">
      <c r="A53" s="163"/>
      <c r="B53" s="160" t="s">
        <v>881</v>
      </c>
      <c r="C53" s="160"/>
      <c r="D53" s="160" t="s">
        <v>882</v>
      </c>
      <c r="E53" s="160" t="s">
        <v>172</v>
      </c>
      <c r="F53" s="160">
        <v>8000</v>
      </c>
      <c r="G53" s="161">
        <v>85.12</v>
      </c>
      <c r="H53" s="162">
        <v>9.9886946564473444E-2</v>
      </c>
    </row>
    <row r="54" spans="1:8">
      <c r="A54" s="163"/>
      <c r="B54" s="160" t="s">
        <v>883</v>
      </c>
      <c r="C54" s="160"/>
      <c r="D54" s="160" t="s">
        <v>884</v>
      </c>
      <c r="E54" s="160" t="s">
        <v>181</v>
      </c>
      <c r="F54" s="160">
        <v>14000</v>
      </c>
      <c r="G54" s="161">
        <v>71.61</v>
      </c>
      <c r="H54" s="162">
        <v>8.4033179552184478E-2</v>
      </c>
    </row>
    <row r="55" spans="1:8">
      <c r="A55" s="163"/>
      <c r="B55" s="160" t="s">
        <v>885</v>
      </c>
      <c r="C55" s="160"/>
      <c r="D55" s="160" t="s">
        <v>886</v>
      </c>
      <c r="E55" s="160" t="s">
        <v>808</v>
      </c>
      <c r="F55" s="160">
        <v>136000</v>
      </c>
      <c r="G55" s="161">
        <v>70.86</v>
      </c>
      <c r="H55" s="162">
        <v>8.3153066653648827E-2</v>
      </c>
    </row>
    <row r="56" spans="1:8">
      <c r="A56" s="163"/>
      <c r="B56" s="160" t="s">
        <v>887</v>
      </c>
      <c r="C56" s="160"/>
      <c r="D56" s="160" t="s">
        <v>888</v>
      </c>
      <c r="E56" s="160" t="s">
        <v>169</v>
      </c>
      <c r="F56" s="160">
        <v>46000</v>
      </c>
      <c r="G56" s="161">
        <v>69.23</v>
      </c>
      <c r="H56" s="162">
        <v>8.1240287954164672E-2</v>
      </c>
    </row>
    <row r="57" spans="1:8">
      <c r="A57" s="163"/>
      <c r="B57" s="160" t="s">
        <v>889</v>
      </c>
      <c r="C57" s="160"/>
      <c r="D57" s="160" t="s">
        <v>890</v>
      </c>
      <c r="E57" s="160" t="s">
        <v>853</v>
      </c>
      <c r="F57" s="160">
        <v>480000</v>
      </c>
      <c r="G57" s="161">
        <v>67.2</v>
      </c>
      <c r="H57" s="162">
        <v>7.8858115708794821E-2</v>
      </c>
    </row>
    <row r="58" spans="1:8">
      <c r="A58" s="163"/>
      <c r="B58" s="160" t="s">
        <v>498</v>
      </c>
      <c r="C58" s="160"/>
      <c r="D58" s="160" t="s">
        <v>499</v>
      </c>
      <c r="E58" s="160" t="s">
        <v>500</v>
      </c>
      <c r="F58" s="160">
        <v>52000</v>
      </c>
      <c r="G58" s="161">
        <v>67.03</v>
      </c>
      <c r="H58" s="162">
        <v>7.8658623451793405E-2</v>
      </c>
    </row>
    <row r="59" spans="1:8">
      <c r="A59" s="163"/>
      <c r="B59" s="160" t="s">
        <v>167</v>
      </c>
      <c r="C59" s="160"/>
      <c r="D59" s="160" t="s">
        <v>168</v>
      </c>
      <c r="E59" s="160" t="s">
        <v>169</v>
      </c>
      <c r="F59" s="160">
        <v>1875</v>
      </c>
      <c r="G59" s="161">
        <v>61.55</v>
      </c>
      <c r="H59" s="162">
        <v>7.222793187315954E-2</v>
      </c>
    </row>
    <row r="60" spans="1:8">
      <c r="A60" s="163"/>
      <c r="B60" s="160" t="s">
        <v>210</v>
      </c>
      <c r="C60" s="160"/>
      <c r="D60" s="160" t="s">
        <v>211</v>
      </c>
      <c r="E60" s="160" t="s">
        <v>212</v>
      </c>
      <c r="F60" s="160">
        <v>19000</v>
      </c>
      <c r="G60" s="161">
        <v>60.55</v>
      </c>
      <c r="H60" s="162">
        <v>7.1054448008445334E-2</v>
      </c>
    </row>
    <row r="61" spans="1:8">
      <c r="A61" s="163"/>
      <c r="B61" s="160" t="s">
        <v>793</v>
      </c>
      <c r="C61" s="160"/>
      <c r="D61" s="160" t="s">
        <v>794</v>
      </c>
      <c r="E61" s="160" t="s">
        <v>795</v>
      </c>
      <c r="F61" s="160">
        <v>20000</v>
      </c>
      <c r="G61" s="161">
        <v>59.79</v>
      </c>
      <c r="H61" s="162">
        <v>7.0162600271262532E-2</v>
      </c>
    </row>
    <row r="62" spans="1:8">
      <c r="A62" s="163"/>
      <c r="B62" s="160" t="s">
        <v>548</v>
      </c>
      <c r="C62" s="160"/>
      <c r="D62" s="160" t="s">
        <v>891</v>
      </c>
      <c r="E62" s="160" t="s">
        <v>187</v>
      </c>
      <c r="F62" s="160">
        <v>7500</v>
      </c>
      <c r="G62" s="161">
        <v>57.56</v>
      </c>
      <c r="H62" s="162">
        <v>6.7545731252949853E-2</v>
      </c>
    </row>
    <row r="63" spans="1:8">
      <c r="A63" s="163"/>
      <c r="B63" s="160" t="s">
        <v>892</v>
      </c>
      <c r="C63" s="160"/>
      <c r="D63" s="160" t="s">
        <v>893</v>
      </c>
      <c r="E63" s="160" t="s">
        <v>169</v>
      </c>
      <c r="F63" s="160">
        <v>1625</v>
      </c>
      <c r="G63" s="161">
        <v>50.17</v>
      </c>
      <c r="H63" s="162">
        <v>5.8873685492711846E-2</v>
      </c>
    </row>
    <row r="64" spans="1:8">
      <c r="A64" s="163"/>
      <c r="B64" s="160" t="s">
        <v>777</v>
      </c>
      <c r="C64" s="160"/>
      <c r="D64" s="160" t="s">
        <v>778</v>
      </c>
      <c r="E64" s="160" t="s">
        <v>164</v>
      </c>
      <c r="F64" s="160">
        <v>20000</v>
      </c>
      <c r="G64" s="161">
        <v>45.7</v>
      </c>
      <c r="H64" s="162">
        <v>5.362821261743933E-2</v>
      </c>
    </row>
    <row r="65" spans="1:8">
      <c r="A65" s="163"/>
      <c r="B65" s="160" t="s">
        <v>894</v>
      </c>
      <c r="C65" s="160"/>
      <c r="D65" s="160" t="s">
        <v>895</v>
      </c>
      <c r="E65" s="160" t="s">
        <v>178</v>
      </c>
      <c r="F65" s="160">
        <v>209000</v>
      </c>
      <c r="G65" s="161">
        <v>45.67</v>
      </c>
      <c r="H65" s="162">
        <v>5.3593008101497912E-2</v>
      </c>
    </row>
    <row r="66" spans="1:8">
      <c r="A66" s="163"/>
      <c r="B66" s="160" t="s">
        <v>896</v>
      </c>
      <c r="C66" s="160"/>
      <c r="D66" s="160" t="s">
        <v>897</v>
      </c>
      <c r="E66" s="160" t="s">
        <v>164</v>
      </c>
      <c r="F66" s="160">
        <v>32000</v>
      </c>
      <c r="G66" s="161">
        <v>37.520000000000003</v>
      </c>
      <c r="H66" s="162">
        <v>4.4029114604077109E-2</v>
      </c>
    </row>
    <row r="67" spans="1:8">
      <c r="A67" s="163"/>
      <c r="B67" s="160" t="s">
        <v>182</v>
      </c>
      <c r="C67" s="160"/>
      <c r="D67" s="160" t="s">
        <v>183</v>
      </c>
      <c r="E67" s="160" t="s">
        <v>184</v>
      </c>
      <c r="F67" s="160">
        <v>4000</v>
      </c>
      <c r="G67" s="161">
        <v>37.229999999999997</v>
      </c>
      <c r="H67" s="162">
        <v>4.3688804283309984E-2</v>
      </c>
    </row>
    <row r="68" spans="1:8">
      <c r="A68" s="163"/>
      <c r="B68" s="160" t="s">
        <v>165</v>
      </c>
      <c r="C68" s="160"/>
      <c r="D68" s="160" t="s">
        <v>166</v>
      </c>
      <c r="E68" s="160" t="s">
        <v>164</v>
      </c>
      <c r="F68" s="160">
        <v>2000</v>
      </c>
      <c r="G68" s="161">
        <v>24.9</v>
      </c>
      <c r="H68" s="162">
        <v>2.9219748231383791E-2</v>
      </c>
    </row>
    <row r="69" spans="1:8">
      <c r="A69" s="163"/>
      <c r="B69" s="160" t="s">
        <v>833</v>
      </c>
      <c r="C69" s="160"/>
      <c r="D69" s="160" t="s">
        <v>898</v>
      </c>
      <c r="E69" s="160" t="s">
        <v>198</v>
      </c>
      <c r="F69" s="160">
        <v>6000</v>
      </c>
      <c r="G69" s="161">
        <v>23.92</v>
      </c>
      <c r="H69" s="162">
        <v>2.8069734043963873E-2</v>
      </c>
    </row>
    <row r="70" spans="1:8">
      <c r="A70" s="163"/>
      <c r="B70" s="160" t="s">
        <v>899</v>
      </c>
      <c r="C70" s="160"/>
      <c r="D70" s="160" t="s">
        <v>900</v>
      </c>
      <c r="E70" s="160" t="s">
        <v>901</v>
      </c>
      <c r="F70" s="160">
        <v>2000</v>
      </c>
      <c r="G70" s="161">
        <v>21.83</v>
      </c>
      <c r="H70" s="162">
        <v>2.5617152766711174E-2</v>
      </c>
    </row>
    <row r="71" spans="1:8">
      <c r="A71" s="163"/>
      <c r="B71" s="160" t="s">
        <v>902</v>
      </c>
      <c r="C71" s="160"/>
      <c r="D71" s="160" t="s">
        <v>903</v>
      </c>
      <c r="E71" s="160" t="s">
        <v>904</v>
      </c>
      <c r="F71" s="160">
        <v>2250</v>
      </c>
      <c r="G71" s="161">
        <v>20.62</v>
      </c>
      <c r="H71" s="162">
        <v>2.4197237290406983E-2</v>
      </c>
    </row>
    <row r="72" spans="1:8">
      <c r="A72" s="163"/>
      <c r="B72" s="160" t="s">
        <v>905</v>
      </c>
      <c r="C72" s="160"/>
      <c r="D72" s="160" t="s">
        <v>906</v>
      </c>
      <c r="E72" s="160" t="s">
        <v>907</v>
      </c>
      <c r="F72" s="160">
        <v>4000</v>
      </c>
      <c r="G72" s="161">
        <v>7.5</v>
      </c>
      <c r="H72" s="162">
        <v>8.8011289853565655E-3</v>
      </c>
    </row>
    <row r="73" spans="1:8">
      <c r="A73" s="163"/>
      <c r="B73" s="160" t="s">
        <v>908</v>
      </c>
      <c r="C73" s="160"/>
      <c r="D73" s="160" t="s">
        <v>909</v>
      </c>
      <c r="E73" s="160" t="s">
        <v>175</v>
      </c>
      <c r="F73" s="160">
        <v>4000</v>
      </c>
      <c r="G73" s="161">
        <v>5.5</v>
      </c>
      <c r="H73" s="162">
        <v>6.4541612559281475E-3</v>
      </c>
    </row>
    <row r="74" spans="1:8">
      <c r="A74" s="163"/>
      <c r="B74" s="160" t="s">
        <v>910</v>
      </c>
      <c r="C74" s="160"/>
      <c r="D74" s="160" t="s">
        <v>911</v>
      </c>
      <c r="E74" s="160" t="s">
        <v>497</v>
      </c>
      <c r="F74" s="160">
        <v>8000</v>
      </c>
      <c r="G74" s="161">
        <v>5.42</v>
      </c>
      <c r="H74" s="162">
        <v>6.3602825467510109E-3</v>
      </c>
    </row>
    <row r="75" spans="1:8">
      <c r="A75" s="163"/>
      <c r="B75" s="160" t="s">
        <v>788</v>
      </c>
      <c r="C75" s="160"/>
      <c r="D75" s="160" t="s">
        <v>789</v>
      </c>
      <c r="E75" s="160" t="s">
        <v>164</v>
      </c>
      <c r="F75" s="160">
        <v>4000</v>
      </c>
      <c r="G75" s="161">
        <v>2.56</v>
      </c>
      <c r="H75" s="162">
        <v>3.0041186936683741E-3</v>
      </c>
    </row>
    <row r="76" spans="1:8">
      <c r="A76" s="163"/>
      <c r="B76" s="160" t="s">
        <v>526</v>
      </c>
      <c r="C76" s="160"/>
      <c r="D76" s="160" t="s">
        <v>527</v>
      </c>
      <c r="E76" s="160" t="s">
        <v>198</v>
      </c>
      <c r="F76" s="160">
        <v>250</v>
      </c>
      <c r="G76" s="161">
        <v>2.4500000000000002</v>
      </c>
      <c r="H76" s="162">
        <v>2.8750354685498111E-3</v>
      </c>
    </row>
    <row r="77" spans="1:8" ht="13.5" thickBot="1">
      <c r="A77" s="163"/>
      <c r="B77" s="160"/>
      <c r="C77" s="160"/>
      <c r="D77" s="160"/>
      <c r="E77" s="155" t="s">
        <v>536</v>
      </c>
      <c r="F77" s="160"/>
      <c r="G77" s="164">
        <v>57785.2</v>
      </c>
      <c r="H77" s="165">
        <f>SUM(H5:H76)</f>
        <v>67.809999819283476</v>
      </c>
    </row>
    <row r="78" spans="1:8" ht="13.5" thickTop="1">
      <c r="A78" s="163"/>
      <c r="B78" s="160"/>
      <c r="C78" s="160"/>
      <c r="D78" s="160"/>
      <c r="E78" s="155"/>
      <c r="F78" s="160"/>
      <c r="G78" s="166"/>
      <c r="H78" s="167"/>
    </row>
    <row r="79" spans="1:8">
      <c r="A79" s="163"/>
      <c r="B79" s="1283" t="s">
        <v>809</v>
      </c>
      <c r="C79" s="1284"/>
      <c r="D79" s="160"/>
      <c r="E79" s="160"/>
      <c r="F79" s="160"/>
      <c r="G79" s="161">
        <v>-58202.663249999998</v>
      </c>
      <c r="H79" s="162">
        <v>-68.299886207269637</v>
      </c>
    </row>
    <row r="80" spans="1:8" ht="13.5" thickBot="1">
      <c r="A80" s="163"/>
      <c r="B80" s="160"/>
      <c r="C80" s="160"/>
      <c r="D80" s="160"/>
      <c r="E80" s="155" t="s">
        <v>536</v>
      </c>
      <c r="F80" s="160"/>
      <c r="G80" s="168">
        <v>-58202.663249999998</v>
      </c>
      <c r="H80" s="169">
        <f>SUM(H79)</f>
        <v>-68.299886207269637</v>
      </c>
    </row>
    <row r="81" spans="1:8" ht="13.5" thickTop="1">
      <c r="A81" s="1467" t="s">
        <v>682</v>
      </c>
      <c r="B81" s="1468"/>
      <c r="C81" s="1468"/>
      <c r="D81" s="160"/>
      <c r="E81" s="160"/>
      <c r="F81" s="160"/>
      <c r="G81" s="161"/>
      <c r="H81" s="162"/>
    </row>
    <row r="82" spans="1:8">
      <c r="A82" s="163"/>
      <c r="B82" s="1469" t="s">
        <v>683</v>
      </c>
      <c r="C82" s="1468"/>
      <c r="D82" s="160"/>
      <c r="E82" s="160"/>
      <c r="F82" s="160"/>
      <c r="G82" s="161"/>
      <c r="H82" s="162"/>
    </row>
    <row r="83" spans="1:8">
      <c r="A83" s="163"/>
      <c r="B83" s="170" t="s">
        <v>21</v>
      </c>
      <c r="C83" s="170"/>
      <c r="D83" s="160" t="s">
        <v>710</v>
      </c>
      <c r="E83" s="160" t="s">
        <v>687</v>
      </c>
      <c r="F83" s="160">
        <v>7000</v>
      </c>
      <c r="G83" s="161">
        <v>6909.32</v>
      </c>
      <c r="H83" s="162">
        <v>8.1079755361471761</v>
      </c>
    </row>
    <row r="84" spans="1:8">
      <c r="A84" s="163"/>
      <c r="B84" s="170" t="s">
        <v>22</v>
      </c>
      <c r="C84" s="170"/>
      <c r="D84" s="160" t="s">
        <v>912</v>
      </c>
      <c r="E84" s="160" t="s">
        <v>687</v>
      </c>
      <c r="F84" s="160">
        <v>5000</v>
      </c>
      <c r="G84" s="161">
        <v>4989.3599999999997</v>
      </c>
      <c r="H84" s="162">
        <v>5.8549334552504835</v>
      </c>
    </row>
    <row r="85" spans="1:8" ht="13.5" thickBot="1">
      <c r="A85" s="163"/>
      <c r="B85" s="160"/>
      <c r="C85" s="160"/>
      <c r="D85" s="160"/>
      <c r="E85" s="155" t="s">
        <v>536</v>
      </c>
      <c r="F85" s="160"/>
      <c r="G85" s="164">
        <v>11898.68</v>
      </c>
      <c r="H85" s="165">
        <f>SUM(H83:H84)</f>
        <v>13.96290899139766</v>
      </c>
    </row>
    <row r="86" spans="1:8" ht="13.5" thickTop="1">
      <c r="A86" s="163"/>
      <c r="B86" s="160"/>
      <c r="C86" s="160"/>
      <c r="D86" s="160"/>
      <c r="E86" s="160"/>
      <c r="F86" s="160"/>
      <c r="G86" s="161"/>
      <c r="H86" s="162"/>
    </row>
    <row r="87" spans="1:8">
      <c r="A87" s="163"/>
      <c r="B87" s="1285" t="s">
        <v>559</v>
      </c>
      <c r="C87" s="1284"/>
      <c r="D87" s="160"/>
      <c r="E87" s="160"/>
      <c r="F87" s="160"/>
      <c r="G87" s="161"/>
      <c r="H87" s="162"/>
    </row>
    <row r="88" spans="1:8">
      <c r="A88" s="163"/>
      <c r="B88" s="1469" t="s">
        <v>560</v>
      </c>
      <c r="C88" s="1468"/>
      <c r="D88" s="160"/>
      <c r="E88" s="155" t="s">
        <v>561</v>
      </c>
      <c r="F88" s="160"/>
      <c r="G88" s="161"/>
      <c r="H88" s="162"/>
    </row>
    <row r="89" spans="1:8">
      <c r="A89" s="163"/>
      <c r="B89" s="160" t="s">
        <v>562</v>
      </c>
      <c r="C89" s="160"/>
      <c r="D89" s="160"/>
      <c r="E89" s="160" t="s">
        <v>913</v>
      </c>
      <c r="F89" s="160"/>
      <c r="G89" s="161">
        <v>3441</v>
      </c>
      <c r="H89" s="162">
        <v>4.0379579784815922</v>
      </c>
    </row>
    <row r="90" spans="1:8">
      <c r="A90" s="163"/>
      <c r="B90" s="160" t="s">
        <v>562</v>
      </c>
      <c r="C90" s="160"/>
      <c r="D90" s="160"/>
      <c r="E90" s="160" t="s">
        <v>563</v>
      </c>
      <c r="F90" s="160"/>
      <c r="G90" s="161">
        <v>2242</v>
      </c>
      <c r="H90" s="162">
        <v>2.6309508246892559</v>
      </c>
    </row>
    <row r="91" spans="1:8">
      <c r="A91" s="163"/>
      <c r="B91" s="160" t="s">
        <v>562</v>
      </c>
      <c r="C91" s="160"/>
      <c r="D91" s="160"/>
      <c r="E91" s="160" t="s">
        <v>914</v>
      </c>
      <c r="F91" s="160"/>
      <c r="G91" s="161">
        <v>1161</v>
      </c>
      <c r="H91" s="162">
        <v>1.3624147669331963</v>
      </c>
    </row>
    <row r="92" spans="1:8">
      <c r="A92" s="163"/>
      <c r="B92" s="160" t="s">
        <v>562</v>
      </c>
      <c r="C92" s="160"/>
      <c r="D92" s="160"/>
      <c r="E92" s="160" t="s">
        <v>915</v>
      </c>
      <c r="F92" s="160"/>
      <c r="G92" s="161">
        <v>1076</v>
      </c>
      <c r="H92" s="162">
        <v>1.2626686384324883</v>
      </c>
    </row>
    <row r="93" spans="1:8">
      <c r="A93" s="163"/>
      <c r="B93" s="160" t="s">
        <v>562</v>
      </c>
      <c r="C93" s="160"/>
      <c r="D93" s="160"/>
      <c r="E93" s="160" t="s">
        <v>916</v>
      </c>
      <c r="F93" s="160"/>
      <c r="G93" s="161">
        <v>1000</v>
      </c>
      <c r="H93" s="162">
        <v>1.1734838647142085</v>
      </c>
    </row>
    <row r="94" spans="1:8">
      <c r="A94" s="163"/>
      <c r="B94" s="160" t="s">
        <v>562</v>
      </c>
      <c r="C94" s="160"/>
      <c r="D94" s="160"/>
      <c r="E94" s="160" t="s">
        <v>917</v>
      </c>
      <c r="F94" s="160"/>
      <c r="G94" s="161">
        <v>490</v>
      </c>
      <c r="H94" s="162">
        <v>0.57500709370996217</v>
      </c>
    </row>
    <row r="95" spans="1:8">
      <c r="A95" s="163"/>
      <c r="B95" s="160" t="s">
        <v>562</v>
      </c>
      <c r="C95" s="160"/>
      <c r="D95" s="160"/>
      <c r="E95" s="160" t="s">
        <v>918</v>
      </c>
      <c r="F95" s="160"/>
      <c r="G95" s="161">
        <v>478</v>
      </c>
      <c r="H95" s="162">
        <v>0.56092528733339164</v>
      </c>
    </row>
    <row r="96" spans="1:8">
      <c r="A96" s="163"/>
      <c r="B96" s="160" t="s">
        <v>562</v>
      </c>
      <c r="C96" s="160"/>
      <c r="D96" s="160"/>
      <c r="E96" s="160" t="s">
        <v>919</v>
      </c>
      <c r="F96" s="160"/>
      <c r="G96" s="161">
        <v>400</v>
      </c>
      <c r="H96" s="162">
        <v>0.46939354588568344</v>
      </c>
    </row>
    <row r="97" spans="1:8">
      <c r="A97" s="163"/>
      <c r="B97" s="160" t="s">
        <v>562</v>
      </c>
      <c r="C97" s="160"/>
      <c r="D97" s="160"/>
      <c r="E97" s="160" t="s">
        <v>920</v>
      </c>
      <c r="F97" s="160"/>
      <c r="G97" s="161">
        <v>388</v>
      </c>
      <c r="H97" s="162">
        <v>0.45531173950911297</v>
      </c>
    </row>
    <row r="98" spans="1:8">
      <c r="A98" s="163"/>
      <c r="B98" s="160" t="s">
        <v>562</v>
      </c>
      <c r="C98" s="160"/>
      <c r="D98" s="160"/>
      <c r="E98" s="160" t="s">
        <v>921</v>
      </c>
      <c r="F98" s="160"/>
      <c r="G98" s="161">
        <v>200</v>
      </c>
      <c r="H98" s="162">
        <v>0.23469677294284172</v>
      </c>
    </row>
    <row r="99" spans="1:8">
      <c r="A99" s="163"/>
      <c r="B99" s="160" t="s">
        <v>562</v>
      </c>
      <c r="C99" s="160"/>
      <c r="D99" s="160"/>
      <c r="E99" s="160" t="s">
        <v>922</v>
      </c>
      <c r="F99" s="160"/>
      <c r="G99" s="161">
        <v>182</v>
      </c>
      <c r="H99" s="162">
        <v>0.21357406337798598</v>
      </c>
    </row>
    <row r="100" spans="1:8">
      <c r="A100" s="163"/>
      <c r="B100" s="160" t="s">
        <v>562</v>
      </c>
      <c r="C100" s="160"/>
      <c r="D100" s="160"/>
      <c r="E100" s="160" t="s">
        <v>923</v>
      </c>
      <c r="F100" s="160"/>
      <c r="G100" s="161">
        <v>100</v>
      </c>
      <c r="H100" s="162">
        <v>0.11734838647142086</v>
      </c>
    </row>
    <row r="101" spans="1:8">
      <c r="A101" s="163"/>
      <c r="B101" s="160" t="s">
        <v>562</v>
      </c>
      <c r="C101" s="160"/>
      <c r="D101" s="160"/>
      <c r="E101" s="160" t="s">
        <v>924</v>
      </c>
      <c r="F101" s="160"/>
      <c r="G101" s="161">
        <v>99</v>
      </c>
      <c r="H101" s="162">
        <v>0.11617490260670665</v>
      </c>
    </row>
    <row r="102" spans="1:8">
      <c r="A102" s="163"/>
      <c r="B102" s="160" t="s">
        <v>562</v>
      </c>
      <c r="C102" s="160"/>
      <c r="D102" s="160"/>
      <c r="E102" s="160" t="s">
        <v>925</v>
      </c>
      <c r="F102" s="160"/>
      <c r="G102" s="161">
        <v>99</v>
      </c>
      <c r="H102" s="162">
        <v>0.11617490260670665</v>
      </c>
    </row>
    <row r="103" spans="1:8">
      <c r="A103" s="163"/>
      <c r="B103" s="160" t="s">
        <v>562</v>
      </c>
      <c r="C103" s="160"/>
      <c r="D103" s="160"/>
      <c r="E103" s="160" t="s">
        <v>926</v>
      </c>
      <c r="F103" s="160"/>
      <c r="G103" s="161">
        <v>98</v>
      </c>
      <c r="H103" s="162">
        <v>0.11500141874199243</v>
      </c>
    </row>
    <row r="104" spans="1:8" ht="13.5" thickBot="1">
      <c r="A104" s="163"/>
      <c r="B104" s="160"/>
      <c r="C104" s="160"/>
      <c r="D104" s="160"/>
      <c r="E104" s="155" t="s">
        <v>536</v>
      </c>
      <c r="F104" s="160"/>
      <c r="G104" s="168">
        <v>11454</v>
      </c>
      <c r="H104" s="169">
        <f>SUM(H89:H103)</f>
        <v>13.441084186436546</v>
      </c>
    </row>
    <row r="105" spans="1:8" ht="13.5" thickTop="1">
      <c r="A105" s="163"/>
      <c r="B105" s="160" t="s">
        <v>721</v>
      </c>
      <c r="C105" s="160"/>
      <c r="D105" s="160"/>
      <c r="E105" s="160" t="s">
        <v>161</v>
      </c>
      <c r="F105" s="160"/>
      <c r="G105" s="161">
        <v>99.98</v>
      </c>
      <c r="H105" s="162">
        <v>0.12</v>
      </c>
    </row>
    <row r="106" spans="1:8" ht="13.5" thickBot="1">
      <c r="A106" s="163"/>
      <c r="B106" s="160"/>
      <c r="C106" s="160"/>
      <c r="D106" s="160"/>
      <c r="E106" s="155" t="s">
        <v>536</v>
      </c>
      <c r="F106" s="160"/>
      <c r="G106" s="168">
        <v>11553.98</v>
      </c>
      <c r="H106" s="169">
        <v>13.53</v>
      </c>
    </row>
    <row r="107" spans="1:8" ht="13.5" thickTop="1">
      <c r="A107" s="163"/>
      <c r="B107" s="160"/>
      <c r="C107" s="160"/>
      <c r="D107" s="160"/>
      <c r="E107" s="160"/>
      <c r="F107" s="160"/>
      <c r="G107" s="161"/>
      <c r="H107" s="162"/>
    </row>
    <row r="108" spans="1:8">
      <c r="A108" s="171" t="s">
        <v>565</v>
      </c>
      <c r="B108" s="160"/>
      <c r="C108" s="160"/>
      <c r="D108" s="160"/>
      <c r="E108" s="160"/>
      <c r="F108" s="160"/>
      <c r="G108" s="172">
        <v>62181.14</v>
      </c>
      <c r="H108" s="173">
        <v>72.968564479535274</v>
      </c>
    </row>
    <row r="109" spans="1:8">
      <c r="A109" s="163"/>
      <c r="B109" s="160"/>
      <c r="C109" s="160"/>
      <c r="D109" s="160"/>
      <c r="E109" s="160"/>
      <c r="F109" s="160"/>
      <c r="G109" s="161"/>
      <c r="H109" s="162"/>
    </row>
    <row r="110" spans="1:8" ht="13.5" thickBot="1">
      <c r="A110" s="163"/>
      <c r="B110" s="160"/>
      <c r="C110" s="160"/>
      <c r="D110" s="160"/>
      <c r="E110" s="155" t="s">
        <v>566</v>
      </c>
      <c r="F110" s="160"/>
      <c r="G110" s="168">
        <v>85216.34</v>
      </c>
      <c r="H110" s="169">
        <v>100</v>
      </c>
    </row>
    <row r="111" spans="1:8" ht="13.5" thickTop="1">
      <c r="A111" s="163"/>
      <c r="B111" s="160"/>
      <c r="C111" s="160"/>
      <c r="D111" s="160"/>
      <c r="E111" s="160"/>
      <c r="F111" s="160"/>
      <c r="G111" s="161"/>
      <c r="H111" s="162"/>
    </row>
    <row r="112" spans="1:8">
      <c r="A112" s="174" t="s">
        <v>567</v>
      </c>
      <c r="B112" s="160"/>
      <c r="C112" s="160"/>
      <c r="D112" s="160"/>
      <c r="E112" s="160"/>
      <c r="F112" s="160"/>
      <c r="G112" s="161"/>
      <c r="H112" s="162"/>
    </row>
    <row r="113" spans="1:8">
      <c r="A113" s="163">
        <v>1</v>
      </c>
      <c r="B113" s="160" t="s">
        <v>568</v>
      </c>
      <c r="C113" s="160"/>
      <c r="D113" s="160"/>
      <c r="E113" s="160"/>
      <c r="F113" s="160"/>
      <c r="G113" s="161"/>
      <c r="H113" s="162"/>
    </row>
    <row r="114" spans="1:8">
      <c r="A114" s="163"/>
      <c r="B114" s="160"/>
      <c r="C114" s="160"/>
      <c r="D114" s="160"/>
      <c r="E114" s="160"/>
      <c r="F114" s="160"/>
      <c r="G114" s="161"/>
      <c r="H114" s="162"/>
    </row>
    <row r="115" spans="1:8">
      <c r="A115" s="163">
        <v>2</v>
      </c>
      <c r="B115" s="160" t="s">
        <v>477</v>
      </c>
      <c r="C115" s="160"/>
      <c r="D115" s="160"/>
      <c r="E115" s="160"/>
      <c r="F115" s="160"/>
      <c r="G115" s="161"/>
      <c r="H115" s="162"/>
    </row>
    <row r="116" spans="1:8">
      <c r="A116" s="163"/>
      <c r="B116" s="160"/>
      <c r="C116" s="160"/>
      <c r="D116" s="160"/>
      <c r="E116" s="160"/>
      <c r="F116" s="160"/>
      <c r="G116" s="161"/>
      <c r="H116" s="162"/>
    </row>
    <row r="117" spans="1:8">
      <c r="A117" s="163">
        <v>3</v>
      </c>
      <c r="B117" s="160" t="s">
        <v>927</v>
      </c>
      <c r="C117" s="160"/>
      <c r="D117" s="160"/>
      <c r="E117" s="160"/>
      <c r="F117" s="160"/>
      <c r="G117" s="161"/>
      <c r="H117" s="162"/>
    </row>
    <row r="118" spans="1:8">
      <c r="A118" s="163"/>
      <c r="B118" s="160"/>
      <c r="C118" s="160"/>
      <c r="D118" s="160"/>
      <c r="E118" s="160"/>
      <c r="F118" s="160"/>
      <c r="G118" s="161"/>
      <c r="H118" s="162"/>
    </row>
    <row r="119" spans="1:8">
      <c r="A119" s="163">
        <v>4</v>
      </c>
      <c r="B119" s="160" t="s">
        <v>928</v>
      </c>
      <c r="C119" s="160"/>
      <c r="D119" s="160"/>
      <c r="E119" s="160"/>
      <c r="F119" s="160"/>
      <c r="G119" s="161"/>
      <c r="H119" s="162"/>
    </row>
    <row r="120" spans="1:8">
      <c r="A120" s="163"/>
      <c r="B120" s="160"/>
      <c r="C120" s="160"/>
      <c r="D120" s="160"/>
      <c r="E120" s="160"/>
      <c r="F120" s="160"/>
      <c r="G120" s="161"/>
      <c r="H120" s="162"/>
    </row>
    <row r="121" spans="1:8">
      <c r="A121" s="163"/>
      <c r="B121" s="155" t="s">
        <v>813</v>
      </c>
      <c r="C121" s="155" t="s">
        <v>814</v>
      </c>
      <c r="D121" s="155" t="s">
        <v>815</v>
      </c>
      <c r="E121" s="155" t="s">
        <v>816</v>
      </c>
      <c r="F121" s="155" t="s">
        <v>817</v>
      </c>
      <c r="G121" s="161"/>
      <c r="H121" s="162"/>
    </row>
    <row r="122" spans="1:8">
      <c r="A122" s="163"/>
      <c r="B122" s="160" t="s">
        <v>738</v>
      </c>
      <c r="C122" s="160" t="s">
        <v>929</v>
      </c>
      <c r="D122" s="160">
        <v>116.8689</v>
      </c>
      <c r="E122" s="175">
        <v>123.2</v>
      </c>
      <c r="F122" s="175">
        <v>1397.0824</v>
      </c>
      <c r="G122" s="161"/>
      <c r="H122" s="162"/>
    </row>
    <row r="123" spans="1:8">
      <c r="A123" s="163"/>
      <c r="B123" s="160" t="s">
        <v>162</v>
      </c>
      <c r="C123" s="160" t="s">
        <v>929</v>
      </c>
      <c r="D123" s="160">
        <v>754.47490000000005</v>
      </c>
      <c r="E123" s="175">
        <v>756.6</v>
      </c>
      <c r="F123" s="175">
        <v>1188.8499999999999</v>
      </c>
      <c r="G123" s="161"/>
      <c r="H123" s="162"/>
    </row>
    <row r="124" spans="1:8">
      <c r="A124" s="163"/>
      <c r="B124" s="160" t="s">
        <v>517</v>
      </c>
      <c r="C124" s="160" t="s">
        <v>929</v>
      </c>
      <c r="D124" s="160">
        <v>953.72410000000002</v>
      </c>
      <c r="E124" s="175">
        <v>942.6</v>
      </c>
      <c r="F124" s="175">
        <v>1027.30225</v>
      </c>
      <c r="G124" s="161"/>
      <c r="H124" s="162"/>
    </row>
    <row r="125" spans="1:8">
      <c r="A125" s="163"/>
      <c r="B125" s="160" t="s">
        <v>930</v>
      </c>
      <c r="C125" s="160" t="s">
        <v>929</v>
      </c>
      <c r="D125" s="160">
        <v>2668.7856000000002</v>
      </c>
      <c r="E125" s="175">
        <v>2656.7</v>
      </c>
      <c r="F125" s="175">
        <v>742.12531249999995</v>
      </c>
      <c r="G125" s="161"/>
      <c r="H125" s="162"/>
    </row>
    <row r="126" spans="1:8">
      <c r="A126" s="163"/>
      <c r="B126" s="160" t="s">
        <v>825</v>
      </c>
      <c r="C126" s="160" t="s">
        <v>929</v>
      </c>
      <c r="D126" s="160">
        <v>356.0788</v>
      </c>
      <c r="E126" s="175">
        <v>367.5</v>
      </c>
      <c r="F126" s="175">
        <v>709.04968499999995</v>
      </c>
      <c r="G126" s="161"/>
      <c r="H126" s="162"/>
    </row>
    <row r="127" spans="1:8">
      <c r="A127" s="163"/>
      <c r="B127" s="160" t="s">
        <v>931</v>
      </c>
      <c r="C127" s="160" t="s">
        <v>929</v>
      </c>
      <c r="D127" s="160">
        <v>1946.2376999999999</v>
      </c>
      <c r="E127" s="175">
        <v>1983.55</v>
      </c>
      <c r="F127" s="175">
        <v>494.86071249999998</v>
      </c>
      <c r="G127" s="161"/>
      <c r="H127" s="162"/>
    </row>
    <row r="128" spans="1:8">
      <c r="A128" s="163"/>
      <c r="B128" s="160" t="s">
        <v>702</v>
      </c>
      <c r="C128" s="160" t="s">
        <v>929</v>
      </c>
      <c r="D128" s="160">
        <v>667.73540000000003</v>
      </c>
      <c r="E128" s="175">
        <v>749.4</v>
      </c>
      <c r="F128" s="175">
        <v>446.5335</v>
      </c>
      <c r="G128" s="161"/>
      <c r="H128" s="162"/>
    </row>
    <row r="129" spans="1:8">
      <c r="A129" s="163"/>
      <c r="B129" s="160" t="s">
        <v>828</v>
      </c>
      <c r="C129" s="160" t="s">
        <v>929</v>
      </c>
      <c r="D129" s="160">
        <v>2845.79</v>
      </c>
      <c r="E129" s="175">
        <v>2912.85</v>
      </c>
      <c r="F129" s="175">
        <v>291.83153125000001</v>
      </c>
      <c r="G129" s="161"/>
      <c r="H129" s="162"/>
    </row>
    <row r="130" spans="1:8">
      <c r="A130" s="163"/>
      <c r="B130" s="160" t="s">
        <v>592</v>
      </c>
      <c r="C130" s="160" t="s">
        <v>929</v>
      </c>
      <c r="D130" s="160">
        <v>231.4948</v>
      </c>
      <c r="E130" s="175">
        <v>236.7</v>
      </c>
      <c r="F130" s="175">
        <v>292.73450000000003</v>
      </c>
      <c r="G130" s="161"/>
      <c r="H130" s="162"/>
    </row>
    <row r="131" spans="1:8">
      <c r="A131" s="163"/>
      <c r="B131" s="160" t="s">
        <v>830</v>
      </c>
      <c r="C131" s="160" t="s">
        <v>929</v>
      </c>
      <c r="D131" s="160">
        <v>261.32889999999998</v>
      </c>
      <c r="E131" s="175">
        <v>264.7</v>
      </c>
      <c r="F131" s="175">
        <v>217.5273</v>
      </c>
      <c r="G131" s="161"/>
      <c r="H131" s="162"/>
    </row>
    <row r="132" spans="1:8">
      <c r="A132" s="163"/>
      <c r="B132" s="160" t="s">
        <v>800</v>
      </c>
      <c r="C132" s="160" t="s">
        <v>929</v>
      </c>
      <c r="D132" s="160">
        <v>352.85079999999999</v>
      </c>
      <c r="E132" s="175">
        <v>365</v>
      </c>
      <c r="F132" s="175">
        <v>203.7756</v>
      </c>
      <c r="G132" s="161"/>
      <c r="H132" s="162"/>
    </row>
    <row r="133" spans="1:8">
      <c r="A133" s="163"/>
      <c r="B133" s="160" t="s">
        <v>932</v>
      </c>
      <c r="C133" s="160" t="s">
        <v>929</v>
      </c>
      <c r="D133" s="160">
        <v>193.01089999999999</v>
      </c>
      <c r="E133" s="175">
        <v>204.05</v>
      </c>
      <c r="F133" s="175">
        <v>154.02090000000001</v>
      </c>
      <c r="G133" s="161"/>
      <c r="H133" s="162"/>
    </row>
    <row r="134" spans="1:8">
      <c r="A134" s="163"/>
      <c r="B134" s="160" t="s">
        <v>695</v>
      </c>
      <c r="C134" s="160" t="s">
        <v>929</v>
      </c>
      <c r="D134" s="160">
        <v>181.61940000000001</v>
      </c>
      <c r="E134" s="175">
        <v>189.3</v>
      </c>
      <c r="F134" s="175">
        <v>152.0669</v>
      </c>
      <c r="G134" s="161"/>
      <c r="H134" s="162"/>
    </row>
    <row r="135" spans="1:8">
      <c r="A135" s="163"/>
      <c r="B135" s="160" t="s">
        <v>836</v>
      </c>
      <c r="C135" s="160" t="s">
        <v>929</v>
      </c>
      <c r="D135" s="160">
        <v>284.44299999999998</v>
      </c>
      <c r="E135" s="175">
        <v>289.45</v>
      </c>
      <c r="F135" s="175">
        <v>150.07230000000001</v>
      </c>
      <c r="G135" s="161"/>
      <c r="H135" s="162"/>
    </row>
    <row r="136" spans="1:8">
      <c r="A136" s="163"/>
      <c r="B136" s="160" t="s">
        <v>796</v>
      </c>
      <c r="C136" s="160" t="s">
        <v>929</v>
      </c>
      <c r="D136" s="160">
        <v>92.505600000000001</v>
      </c>
      <c r="E136" s="175">
        <v>96.15</v>
      </c>
      <c r="F136" s="175">
        <v>150.5703</v>
      </c>
      <c r="G136" s="161"/>
      <c r="H136" s="162"/>
    </row>
    <row r="137" spans="1:8">
      <c r="A137" s="163"/>
      <c r="B137" s="160" t="s">
        <v>839</v>
      </c>
      <c r="C137" s="160" t="s">
        <v>929</v>
      </c>
      <c r="D137" s="160">
        <v>427.46480000000003</v>
      </c>
      <c r="E137" s="175">
        <v>427.45</v>
      </c>
      <c r="F137" s="175">
        <v>124.08525</v>
      </c>
      <c r="G137" s="161"/>
      <c r="H137" s="162"/>
    </row>
    <row r="138" spans="1:8">
      <c r="A138" s="163"/>
      <c r="B138" s="160" t="s">
        <v>841</v>
      </c>
      <c r="C138" s="160" t="s">
        <v>929</v>
      </c>
      <c r="D138" s="160">
        <v>2190.1106</v>
      </c>
      <c r="E138" s="175">
        <v>2291.35</v>
      </c>
      <c r="F138" s="175">
        <v>107.21325</v>
      </c>
      <c r="G138" s="161"/>
      <c r="H138" s="162"/>
    </row>
    <row r="139" spans="1:8">
      <c r="A139" s="163"/>
      <c r="B139" s="160" t="s">
        <v>843</v>
      </c>
      <c r="C139" s="160" t="s">
        <v>929</v>
      </c>
      <c r="D139" s="160">
        <v>337.4486</v>
      </c>
      <c r="E139" s="175">
        <v>348.45</v>
      </c>
      <c r="F139" s="175">
        <v>103.26975</v>
      </c>
      <c r="G139" s="161"/>
      <c r="H139" s="162"/>
    </row>
    <row r="140" spans="1:8">
      <c r="A140" s="163"/>
      <c r="B140" s="160" t="s">
        <v>933</v>
      </c>
      <c r="C140" s="160" t="s">
        <v>929</v>
      </c>
      <c r="D140" s="160">
        <v>66.646799999999999</v>
      </c>
      <c r="E140" s="175">
        <v>70.900000000000006</v>
      </c>
      <c r="F140" s="175">
        <v>93.255799999999994</v>
      </c>
      <c r="G140" s="161"/>
      <c r="H140" s="162"/>
    </row>
    <row r="141" spans="1:8">
      <c r="A141" s="163"/>
      <c r="B141" s="160" t="s">
        <v>173</v>
      </c>
      <c r="C141" s="160" t="s">
        <v>929</v>
      </c>
      <c r="D141" s="160">
        <v>297.57900000000001</v>
      </c>
      <c r="E141" s="175">
        <v>320.35000000000002</v>
      </c>
      <c r="F141" s="175">
        <v>87.082650000000001</v>
      </c>
      <c r="G141" s="161"/>
      <c r="H141" s="162"/>
    </row>
    <row r="142" spans="1:8">
      <c r="A142" s="163"/>
      <c r="B142" s="160" t="s">
        <v>934</v>
      </c>
      <c r="C142" s="160" t="s">
        <v>929</v>
      </c>
      <c r="D142" s="160">
        <v>1352.4637</v>
      </c>
      <c r="E142" s="175">
        <v>1375.5</v>
      </c>
      <c r="F142" s="175">
        <v>84.464037500000003</v>
      </c>
      <c r="G142" s="161"/>
      <c r="H142" s="162"/>
    </row>
    <row r="143" spans="1:8">
      <c r="A143" s="163"/>
      <c r="B143" s="160" t="s">
        <v>849</v>
      </c>
      <c r="C143" s="160" t="s">
        <v>929</v>
      </c>
      <c r="D143" s="160">
        <v>1404.5885000000001</v>
      </c>
      <c r="E143" s="175">
        <v>1398.75</v>
      </c>
      <c r="F143" s="175">
        <v>83.48731875</v>
      </c>
      <c r="G143" s="161"/>
      <c r="H143" s="162"/>
    </row>
    <row r="144" spans="1:8">
      <c r="A144" s="163"/>
      <c r="B144" s="160" t="s">
        <v>935</v>
      </c>
      <c r="C144" s="160" t="s">
        <v>929</v>
      </c>
      <c r="D144" s="160">
        <v>116.113</v>
      </c>
      <c r="E144" s="175">
        <v>120.65</v>
      </c>
      <c r="F144" s="175">
        <v>74.99315</v>
      </c>
      <c r="G144" s="161"/>
      <c r="H144" s="162"/>
    </row>
    <row r="145" spans="1:8">
      <c r="A145" s="163"/>
      <c r="B145" s="160" t="s">
        <v>851</v>
      </c>
      <c r="C145" s="160" t="s">
        <v>929</v>
      </c>
      <c r="D145" s="160">
        <v>49.457000000000001</v>
      </c>
      <c r="E145" s="175">
        <v>54.95</v>
      </c>
      <c r="F145" s="175">
        <v>96.851100000000002</v>
      </c>
      <c r="G145" s="161"/>
      <c r="H145" s="162"/>
    </row>
    <row r="146" spans="1:8">
      <c r="A146" s="163"/>
      <c r="B146" s="160" t="s">
        <v>854</v>
      </c>
      <c r="C146" s="160" t="s">
        <v>929</v>
      </c>
      <c r="D146" s="160">
        <v>69.274299999999997</v>
      </c>
      <c r="E146" s="175">
        <v>73.349999999999994</v>
      </c>
      <c r="F146" s="175">
        <v>65.760199999999998</v>
      </c>
      <c r="G146" s="161"/>
      <c r="H146" s="162"/>
    </row>
    <row r="147" spans="1:8">
      <c r="A147" s="163"/>
      <c r="B147" s="160" t="s">
        <v>185</v>
      </c>
      <c r="C147" s="160" t="s">
        <v>929</v>
      </c>
      <c r="D147" s="160">
        <v>866.5598</v>
      </c>
      <c r="E147" s="175">
        <v>887.4</v>
      </c>
      <c r="F147" s="175">
        <v>58.926250000000003</v>
      </c>
      <c r="G147" s="161"/>
      <c r="H147" s="162"/>
    </row>
    <row r="148" spans="1:8">
      <c r="A148" s="163"/>
      <c r="B148" s="160" t="s">
        <v>936</v>
      </c>
      <c r="C148" s="160" t="s">
        <v>929</v>
      </c>
      <c r="D148" s="160">
        <v>121.3155</v>
      </c>
      <c r="E148" s="175">
        <v>138.19999999999999</v>
      </c>
      <c r="F148" s="175">
        <v>74.951999999999998</v>
      </c>
      <c r="G148" s="161"/>
      <c r="H148" s="162"/>
    </row>
    <row r="149" spans="1:8">
      <c r="A149" s="163"/>
      <c r="B149" s="160" t="s">
        <v>937</v>
      </c>
      <c r="C149" s="160" t="s">
        <v>929</v>
      </c>
      <c r="D149" s="160">
        <v>145.0693</v>
      </c>
      <c r="E149" s="175">
        <v>150.9</v>
      </c>
      <c r="F149" s="175">
        <v>57.474200000000003</v>
      </c>
      <c r="G149" s="161"/>
      <c r="H149" s="162"/>
    </row>
    <row r="150" spans="1:8">
      <c r="A150" s="163"/>
      <c r="B150" s="160" t="s">
        <v>858</v>
      </c>
      <c r="C150" s="160" t="s">
        <v>929</v>
      </c>
      <c r="D150" s="160">
        <v>45.238399999999999</v>
      </c>
      <c r="E150" s="175">
        <v>49.05</v>
      </c>
      <c r="F150" s="175">
        <v>79.762799999999999</v>
      </c>
      <c r="G150" s="161"/>
      <c r="H150" s="162"/>
    </row>
    <row r="151" spans="1:8">
      <c r="A151" s="163"/>
      <c r="B151" s="160" t="s">
        <v>860</v>
      </c>
      <c r="C151" s="160" t="s">
        <v>929</v>
      </c>
      <c r="D151" s="160">
        <v>985.39049999999997</v>
      </c>
      <c r="E151" s="175">
        <v>1043</v>
      </c>
      <c r="F151" s="175">
        <v>50.201900000000002</v>
      </c>
      <c r="G151" s="161"/>
      <c r="H151" s="162"/>
    </row>
    <row r="152" spans="1:8">
      <c r="A152" s="163"/>
      <c r="B152" s="160" t="s">
        <v>938</v>
      </c>
      <c r="C152" s="160" t="s">
        <v>929</v>
      </c>
      <c r="D152" s="160">
        <v>18.220700000000001</v>
      </c>
      <c r="E152" s="175">
        <v>19.25</v>
      </c>
      <c r="F152" s="175">
        <v>45.919499999999999</v>
      </c>
      <c r="G152" s="161"/>
      <c r="H152" s="162"/>
    </row>
    <row r="153" spans="1:8">
      <c r="A153" s="163"/>
      <c r="B153" s="160" t="s">
        <v>201</v>
      </c>
      <c r="C153" s="160" t="s">
        <v>929</v>
      </c>
      <c r="D153" s="160">
        <v>135.7021</v>
      </c>
      <c r="E153" s="175">
        <v>140.35</v>
      </c>
      <c r="F153" s="175">
        <v>42.977899999999998</v>
      </c>
      <c r="G153" s="161"/>
      <c r="H153" s="162"/>
    </row>
    <row r="154" spans="1:8">
      <c r="A154" s="163"/>
      <c r="B154" s="160" t="s">
        <v>862</v>
      </c>
      <c r="C154" s="160" t="s">
        <v>929</v>
      </c>
      <c r="D154" s="160">
        <v>427.81049999999999</v>
      </c>
      <c r="E154" s="175">
        <v>437.05</v>
      </c>
      <c r="F154" s="175">
        <v>44.089750000000002</v>
      </c>
      <c r="G154" s="161"/>
      <c r="H154" s="162"/>
    </row>
    <row r="155" spans="1:8">
      <c r="A155" s="163"/>
      <c r="B155" s="160" t="s">
        <v>864</v>
      </c>
      <c r="C155" s="160" t="s">
        <v>929</v>
      </c>
      <c r="D155" s="160">
        <v>61.598399999999998</v>
      </c>
      <c r="E155" s="175">
        <v>65.599999999999994</v>
      </c>
      <c r="F155" s="175">
        <v>41.16</v>
      </c>
      <c r="G155" s="161"/>
      <c r="H155" s="162"/>
    </row>
    <row r="156" spans="1:8">
      <c r="A156" s="163"/>
      <c r="B156" s="160" t="s">
        <v>206</v>
      </c>
      <c r="C156" s="160" t="s">
        <v>929</v>
      </c>
      <c r="D156" s="160">
        <v>392.37799999999999</v>
      </c>
      <c r="E156" s="175">
        <v>385.5</v>
      </c>
      <c r="F156" s="175">
        <v>37.634374999999999</v>
      </c>
      <c r="G156" s="161"/>
      <c r="H156" s="162"/>
    </row>
    <row r="157" spans="1:8">
      <c r="A157" s="163"/>
      <c r="B157" s="160" t="s">
        <v>939</v>
      </c>
      <c r="C157" s="160" t="s">
        <v>929</v>
      </c>
      <c r="D157" s="160">
        <v>1413.0101999999999</v>
      </c>
      <c r="E157" s="175">
        <v>1375</v>
      </c>
      <c r="F157" s="175">
        <v>36.459899999999998</v>
      </c>
      <c r="G157" s="161"/>
      <c r="H157" s="162"/>
    </row>
    <row r="158" spans="1:8">
      <c r="A158" s="163"/>
      <c r="B158" s="160" t="s">
        <v>940</v>
      </c>
      <c r="C158" s="160" t="s">
        <v>929</v>
      </c>
      <c r="D158" s="160">
        <v>366.85879999999997</v>
      </c>
      <c r="E158" s="175">
        <v>396.85</v>
      </c>
      <c r="F158" s="175">
        <v>37.963425000000001</v>
      </c>
      <c r="G158" s="161"/>
      <c r="H158" s="162"/>
    </row>
    <row r="159" spans="1:8">
      <c r="A159" s="163"/>
      <c r="B159" s="160" t="s">
        <v>871</v>
      </c>
      <c r="C159" s="160" t="s">
        <v>929</v>
      </c>
      <c r="D159" s="160">
        <v>568.5797</v>
      </c>
      <c r="E159" s="175">
        <v>567.6</v>
      </c>
      <c r="F159" s="175">
        <v>35.048349999999999</v>
      </c>
      <c r="G159" s="161"/>
      <c r="H159" s="162"/>
    </row>
    <row r="160" spans="1:8">
      <c r="A160" s="163"/>
      <c r="B160" s="160" t="s">
        <v>515</v>
      </c>
      <c r="C160" s="160" t="s">
        <v>929</v>
      </c>
      <c r="D160" s="160">
        <v>559.15620000000001</v>
      </c>
      <c r="E160" s="175">
        <v>547.29999999999995</v>
      </c>
      <c r="F160" s="175">
        <v>34.165999999999997</v>
      </c>
      <c r="G160" s="161"/>
      <c r="H160" s="162"/>
    </row>
    <row r="161" spans="1:8">
      <c r="A161" s="163"/>
      <c r="B161" s="160" t="s">
        <v>873</v>
      </c>
      <c r="C161" s="160" t="s">
        <v>929</v>
      </c>
      <c r="D161" s="160">
        <v>595.9683</v>
      </c>
      <c r="E161" s="175">
        <v>607.4</v>
      </c>
      <c r="F161" s="175">
        <v>30.409600000000001</v>
      </c>
      <c r="G161" s="161"/>
      <c r="H161" s="162"/>
    </row>
    <row r="162" spans="1:8">
      <c r="A162" s="163"/>
      <c r="B162" s="160" t="s">
        <v>798</v>
      </c>
      <c r="C162" s="160" t="s">
        <v>929</v>
      </c>
      <c r="D162" s="160">
        <v>13.438599999999999</v>
      </c>
      <c r="E162" s="175">
        <v>14.3</v>
      </c>
      <c r="F162" s="175">
        <v>42.663077600000001</v>
      </c>
      <c r="G162" s="161"/>
      <c r="H162" s="162"/>
    </row>
    <row r="163" spans="1:8">
      <c r="A163" s="163"/>
      <c r="B163" s="160" t="s">
        <v>530</v>
      </c>
      <c r="C163" s="160" t="s">
        <v>929</v>
      </c>
      <c r="D163" s="160">
        <v>55.503500000000003</v>
      </c>
      <c r="E163" s="175">
        <v>61.25</v>
      </c>
      <c r="F163" s="175">
        <v>29.910599999999999</v>
      </c>
      <c r="G163" s="161"/>
      <c r="H163" s="162"/>
    </row>
    <row r="164" spans="1:8">
      <c r="A164" s="163"/>
      <c r="B164" s="160" t="s">
        <v>941</v>
      </c>
      <c r="C164" s="160" t="s">
        <v>929</v>
      </c>
      <c r="D164" s="160">
        <v>62.1295</v>
      </c>
      <c r="E164" s="175">
        <v>65.650000000000006</v>
      </c>
      <c r="F164" s="175">
        <v>20.173300000000001</v>
      </c>
      <c r="G164" s="161"/>
      <c r="H164" s="162"/>
    </row>
    <row r="165" spans="1:8">
      <c r="A165" s="163"/>
      <c r="B165" s="160" t="s">
        <v>875</v>
      </c>
      <c r="C165" s="160" t="s">
        <v>929</v>
      </c>
      <c r="D165" s="160">
        <v>290.88420000000002</v>
      </c>
      <c r="E165" s="175">
        <v>307.89999999999998</v>
      </c>
      <c r="F165" s="175">
        <v>18.325500000000002</v>
      </c>
      <c r="G165" s="161"/>
      <c r="H165" s="162"/>
    </row>
    <row r="166" spans="1:8">
      <c r="A166" s="163"/>
      <c r="B166" s="160" t="s">
        <v>877</v>
      </c>
      <c r="C166" s="160" t="s">
        <v>929</v>
      </c>
      <c r="D166" s="160">
        <v>98.711100000000002</v>
      </c>
      <c r="E166" s="175">
        <v>103.9</v>
      </c>
      <c r="F166" s="175">
        <v>22.067423999999999</v>
      </c>
      <c r="G166" s="161"/>
      <c r="H166" s="162"/>
    </row>
    <row r="167" spans="1:8">
      <c r="A167" s="163"/>
      <c r="B167" s="160" t="s">
        <v>942</v>
      </c>
      <c r="C167" s="160" t="s">
        <v>929</v>
      </c>
      <c r="D167" s="160">
        <v>84.468100000000007</v>
      </c>
      <c r="E167" s="175">
        <v>91.15</v>
      </c>
      <c r="F167" s="175">
        <v>18.201000000000001</v>
      </c>
      <c r="G167" s="161"/>
      <c r="H167" s="162"/>
    </row>
    <row r="168" spans="1:8">
      <c r="A168" s="163"/>
      <c r="B168" s="160" t="s">
        <v>170</v>
      </c>
      <c r="C168" s="160" t="s">
        <v>929</v>
      </c>
      <c r="D168" s="160">
        <v>351.62329999999997</v>
      </c>
      <c r="E168" s="175">
        <v>355.25</v>
      </c>
      <c r="F168" s="175">
        <v>16.617750000000001</v>
      </c>
      <c r="G168" s="161"/>
      <c r="H168" s="162"/>
    </row>
    <row r="169" spans="1:8">
      <c r="A169" s="163"/>
      <c r="B169" s="160" t="s">
        <v>943</v>
      </c>
      <c r="C169" s="160" t="s">
        <v>929</v>
      </c>
      <c r="D169" s="160">
        <v>333.39170000000001</v>
      </c>
      <c r="E169" s="175">
        <v>335.85</v>
      </c>
      <c r="F169" s="175">
        <v>15.726749999999999</v>
      </c>
      <c r="G169" s="161"/>
      <c r="H169" s="162"/>
    </row>
    <row r="170" spans="1:8">
      <c r="A170" s="163"/>
      <c r="B170" s="160" t="s">
        <v>944</v>
      </c>
      <c r="C170" s="160" t="s">
        <v>929</v>
      </c>
      <c r="D170" s="160">
        <v>1044.9969000000001</v>
      </c>
      <c r="E170" s="175">
        <v>1073.5</v>
      </c>
      <c r="F170" s="175">
        <v>13.398</v>
      </c>
      <c r="G170" s="161"/>
      <c r="H170" s="162"/>
    </row>
    <row r="171" spans="1:8">
      <c r="A171" s="163"/>
      <c r="B171" s="160" t="s">
        <v>883</v>
      </c>
      <c r="C171" s="160" t="s">
        <v>929</v>
      </c>
      <c r="D171" s="160">
        <v>513.15710000000001</v>
      </c>
      <c r="E171" s="175">
        <v>515.4</v>
      </c>
      <c r="F171" s="175">
        <v>11.258800000000001</v>
      </c>
      <c r="G171" s="161"/>
      <c r="H171" s="162"/>
    </row>
    <row r="172" spans="1:8">
      <c r="A172" s="163"/>
      <c r="B172" s="160" t="s">
        <v>885</v>
      </c>
      <c r="C172" s="160" t="s">
        <v>929</v>
      </c>
      <c r="D172" s="160">
        <v>52.247100000000003</v>
      </c>
      <c r="E172" s="175">
        <v>52.55</v>
      </c>
      <c r="F172" s="175">
        <v>11.611000000000001</v>
      </c>
      <c r="G172" s="161"/>
      <c r="H172" s="162"/>
    </row>
    <row r="173" spans="1:8">
      <c r="A173" s="163"/>
      <c r="B173" s="160" t="s">
        <v>887</v>
      </c>
      <c r="C173" s="160" t="s">
        <v>929</v>
      </c>
      <c r="D173" s="160">
        <v>148.352</v>
      </c>
      <c r="E173" s="175">
        <v>151.25</v>
      </c>
      <c r="F173" s="175">
        <v>11.67595</v>
      </c>
      <c r="G173" s="161"/>
      <c r="H173" s="162"/>
    </row>
    <row r="174" spans="1:8">
      <c r="A174" s="163"/>
      <c r="B174" s="160" t="s">
        <v>945</v>
      </c>
      <c r="C174" s="160" t="s">
        <v>929</v>
      </c>
      <c r="D174" s="160">
        <v>11.91</v>
      </c>
      <c r="E174" s="175">
        <v>14.15</v>
      </c>
      <c r="F174" s="175">
        <v>17.844000000000001</v>
      </c>
      <c r="G174" s="161"/>
      <c r="H174" s="162"/>
    </row>
    <row r="175" spans="1:8">
      <c r="A175" s="163"/>
      <c r="B175" s="160" t="s">
        <v>946</v>
      </c>
      <c r="C175" s="160" t="s">
        <v>929</v>
      </c>
      <c r="D175" s="160">
        <v>121.8175</v>
      </c>
      <c r="E175" s="175">
        <v>129.35</v>
      </c>
      <c r="F175" s="175">
        <v>10.5443</v>
      </c>
      <c r="G175" s="161"/>
      <c r="H175" s="162"/>
    </row>
    <row r="176" spans="1:8">
      <c r="A176" s="163"/>
      <c r="B176" s="160" t="s">
        <v>167</v>
      </c>
      <c r="C176" s="160" t="s">
        <v>929</v>
      </c>
      <c r="D176" s="160">
        <v>3356.7166999999999</v>
      </c>
      <c r="E176" s="175">
        <v>3298.1</v>
      </c>
      <c r="F176" s="175">
        <v>9.6430312499999999</v>
      </c>
      <c r="G176" s="161"/>
      <c r="H176" s="162"/>
    </row>
    <row r="177" spans="1:8">
      <c r="A177" s="163"/>
      <c r="B177" s="160" t="s">
        <v>947</v>
      </c>
      <c r="C177" s="160" t="s">
        <v>929</v>
      </c>
      <c r="D177" s="160">
        <v>321.76839999999999</v>
      </c>
      <c r="E177" s="175">
        <v>321.10000000000002</v>
      </c>
      <c r="F177" s="175">
        <v>9.5161499999999997</v>
      </c>
      <c r="G177" s="161"/>
      <c r="H177" s="162"/>
    </row>
    <row r="178" spans="1:8">
      <c r="A178" s="163"/>
      <c r="B178" s="160" t="s">
        <v>793</v>
      </c>
      <c r="C178" s="160" t="s">
        <v>929</v>
      </c>
      <c r="D178" s="160">
        <v>294.70749999999998</v>
      </c>
      <c r="E178" s="175">
        <v>299.60000000000002</v>
      </c>
      <c r="F178" s="175">
        <v>9.3819999999999997</v>
      </c>
      <c r="G178" s="161"/>
      <c r="H178" s="162"/>
    </row>
    <row r="179" spans="1:8">
      <c r="A179" s="163"/>
      <c r="B179" s="160" t="s">
        <v>548</v>
      </c>
      <c r="C179" s="160" t="s">
        <v>929</v>
      </c>
      <c r="D179" s="160">
        <v>717.98670000000004</v>
      </c>
      <c r="E179" s="175">
        <v>768.2</v>
      </c>
      <c r="F179" s="175">
        <v>10.190250000000001</v>
      </c>
      <c r="G179" s="161"/>
      <c r="H179" s="162"/>
    </row>
    <row r="180" spans="1:8">
      <c r="A180" s="163"/>
      <c r="B180" s="160" t="s">
        <v>892</v>
      </c>
      <c r="C180" s="160" t="s">
        <v>929</v>
      </c>
      <c r="D180" s="160">
        <v>2947.8</v>
      </c>
      <c r="E180" s="175">
        <v>3093.8</v>
      </c>
      <c r="F180" s="175">
        <v>7.8628875000000003</v>
      </c>
      <c r="G180" s="161"/>
      <c r="H180" s="162"/>
    </row>
    <row r="181" spans="1:8">
      <c r="A181" s="163"/>
      <c r="B181" s="160" t="s">
        <v>894</v>
      </c>
      <c r="C181" s="160" t="s">
        <v>929</v>
      </c>
      <c r="D181" s="160">
        <v>21.842099999999999</v>
      </c>
      <c r="E181" s="175">
        <v>22.05</v>
      </c>
      <c r="F181" s="175">
        <v>7.3202249999999998</v>
      </c>
      <c r="G181" s="161"/>
      <c r="H181" s="162"/>
    </row>
    <row r="182" spans="1:8">
      <c r="A182" s="163"/>
      <c r="B182" s="160" t="s">
        <v>777</v>
      </c>
      <c r="C182" s="160" t="s">
        <v>929</v>
      </c>
      <c r="D182" s="160">
        <v>215.505</v>
      </c>
      <c r="E182" s="175">
        <v>230.25</v>
      </c>
      <c r="F182" s="175">
        <v>9.3802950000000003</v>
      </c>
      <c r="G182" s="161"/>
      <c r="H182" s="162"/>
    </row>
    <row r="183" spans="1:8">
      <c r="A183" s="163"/>
      <c r="B183" s="160" t="s">
        <v>896</v>
      </c>
      <c r="C183" s="160" t="s">
        <v>929</v>
      </c>
      <c r="D183" s="160">
        <v>117.65</v>
      </c>
      <c r="E183" s="175">
        <v>117.7</v>
      </c>
      <c r="F183" s="175">
        <v>5.8864000000000001</v>
      </c>
      <c r="G183" s="161"/>
      <c r="H183" s="162"/>
    </row>
    <row r="184" spans="1:8">
      <c r="A184" s="163"/>
      <c r="B184" s="160" t="s">
        <v>182</v>
      </c>
      <c r="C184" s="160" t="s">
        <v>929</v>
      </c>
      <c r="D184" s="160">
        <v>898.53359999999998</v>
      </c>
      <c r="E184" s="175">
        <v>937.85</v>
      </c>
      <c r="F184" s="175">
        <v>5.8513000000000002</v>
      </c>
      <c r="G184" s="161"/>
      <c r="H184" s="162"/>
    </row>
    <row r="185" spans="1:8">
      <c r="A185" s="163"/>
      <c r="B185" s="160" t="s">
        <v>165</v>
      </c>
      <c r="C185" s="160" t="s">
        <v>929</v>
      </c>
      <c r="D185" s="160">
        <v>1215.5187000000001</v>
      </c>
      <c r="E185" s="175">
        <v>1254.8</v>
      </c>
      <c r="F185" s="175">
        <v>3.915</v>
      </c>
      <c r="G185" s="161"/>
      <c r="H185" s="162"/>
    </row>
    <row r="186" spans="1:8">
      <c r="A186" s="163"/>
      <c r="B186" s="160" t="s">
        <v>833</v>
      </c>
      <c r="C186" s="160" t="s">
        <v>929</v>
      </c>
      <c r="D186" s="160">
        <v>387.74169999999998</v>
      </c>
      <c r="E186" s="175">
        <v>401.4</v>
      </c>
      <c r="F186" s="175">
        <v>3.7566000000000002</v>
      </c>
      <c r="G186" s="161"/>
      <c r="H186" s="162"/>
    </row>
    <row r="187" spans="1:8">
      <c r="A187" s="163"/>
      <c r="B187" s="160" t="s">
        <v>600</v>
      </c>
      <c r="C187" s="160" t="s">
        <v>929</v>
      </c>
      <c r="D187" s="160">
        <v>1051.4000000000001</v>
      </c>
      <c r="E187" s="175">
        <v>1101.5999999999999</v>
      </c>
      <c r="F187" s="175">
        <v>3.4356</v>
      </c>
      <c r="G187" s="161"/>
      <c r="H187" s="162"/>
    </row>
    <row r="188" spans="1:8">
      <c r="A188" s="163"/>
      <c r="B188" s="160" t="s">
        <v>948</v>
      </c>
      <c r="C188" s="160" t="s">
        <v>929</v>
      </c>
      <c r="D188" s="160">
        <v>902.26660000000004</v>
      </c>
      <c r="E188" s="175">
        <v>920.9</v>
      </c>
      <c r="F188" s="175">
        <v>3.2360625000000001</v>
      </c>
      <c r="G188" s="161"/>
      <c r="H188" s="162"/>
    </row>
    <row r="189" spans="1:8">
      <c r="A189" s="163"/>
      <c r="B189" s="160" t="s">
        <v>949</v>
      </c>
      <c r="C189" s="160" t="s">
        <v>929</v>
      </c>
      <c r="D189" s="160">
        <v>188.82499999999999</v>
      </c>
      <c r="E189" s="175">
        <v>188.85</v>
      </c>
      <c r="F189" s="175">
        <v>1.1785000000000001</v>
      </c>
      <c r="G189" s="161"/>
      <c r="H189" s="162"/>
    </row>
    <row r="190" spans="1:8">
      <c r="A190" s="163"/>
      <c r="B190" s="160" t="s">
        <v>908</v>
      </c>
      <c r="C190" s="160" t="s">
        <v>929</v>
      </c>
      <c r="D190" s="160">
        <v>136.52500000000001</v>
      </c>
      <c r="E190" s="175">
        <v>138.55000000000001</v>
      </c>
      <c r="F190" s="175">
        <v>0.86550000000000005</v>
      </c>
      <c r="G190" s="161"/>
      <c r="H190" s="162"/>
    </row>
    <row r="191" spans="1:8">
      <c r="A191" s="163"/>
      <c r="B191" s="160" t="s">
        <v>950</v>
      </c>
      <c r="C191" s="160" t="s">
        <v>929</v>
      </c>
      <c r="D191" s="160">
        <v>63.95</v>
      </c>
      <c r="E191" s="175">
        <v>67.849999999999994</v>
      </c>
      <c r="F191" s="175">
        <v>0.94420000000000004</v>
      </c>
      <c r="G191" s="161"/>
      <c r="H191" s="162"/>
    </row>
    <row r="192" spans="1:8">
      <c r="A192" s="163"/>
      <c r="B192" s="160" t="s">
        <v>788</v>
      </c>
      <c r="C192" s="160" t="s">
        <v>929</v>
      </c>
      <c r="D192" s="160">
        <v>59.6</v>
      </c>
      <c r="E192" s="175">
        <v>64.25</v>
      </c>
      <c r="F192" s="175">
        <v>0.40489999999999998</v>
      </c>
      <c r="G192" s="161"/>
      <c r="H192" s="162"/>
    </row>
    <row r="193" spans="1:8">
      <c r="A193" s="163"/>
      <c r="B193" s="160" t="s">
        <v>526</v>
      </c>
      <c r="C193" s="160" t="s">
        <v>929</v>
      </c>
      <c r="D193" s="160">
        <v>991</v>
      </c>
      <c r="E193" s="175">
        <v>988.45</v>
      </c>
      <c r="F193" s="175">
        <v>0.38553124999999999</v>
      </c>
      <c r="G193" s="161"/>
      <c r="H193" s="162"/>
    </row>
    <row r="194" spans="1:8">
      <c r="A194" s="163"/>
      <c r="B194" s="160"/>
      <c r="C194" s="160"/>
      <c r="D194" s="160"/>
      <c r="E194" s="160"/>
      <c r="F194" s="160"/>
      <c r="G194" s="161"/>
      <c r="H194" s="162"/>
    </row>
    <row r="195" spans="1:8">
      <c r="A195" s="163"/>
      <c r="B195" s="155" t="s">
        <v>951</v>
      </c>
      <c r="C195" s="142">
        <v>-0.68299886207269622</v>
      </c>
      <c r="D195" s="160"/>
      <c r="E195" s="160"/>
      <c r="F195" s="160"/>
      <c r="G195" s="161"/>
      <c r="H195" s="162"/>
    </row>
    <row r="196" spans="1:8">
      <c r="A196" s="163"/>
      <c r="B196" s="160"/>
      <c r="C196" s="160"/>
      <c r="D196" s="160"/>
      <c r="E196" s="160"/>
      <c r="F196" s="160"/>
      <c r="G196" s="161"/>
      <c r="H196" s="162"/>
    </row>
    <row r="197" spans="1:8">
      <c r="A197" s="163">
        <v>5</v>
      </c>
      <c r="B197" s="160" t="s">
        <v>479</v>
      </c>
      <c r="C197" s="160"/>
      <c r="D197" s="160"/>
      <c r="E197" s="160"/>
      <c r="F197" s="160"/>
      <c r="G197" s="161"/>
      <c r="H197" s="162"/>
    </row>
    <row r="198" spans="1:8">
      <c r="A198" s="163"/>
      <c r="B198" s="160" t="s">
        <v>573</v>
      </c>
      <c r="C198" s="160"/>
      <c r="D198" s="160">
        <v>18737</v>
      </c>
      <c r="E198" s="160"/>
      <c r="F198" s="160"/>
      <c r="G198" s="161"/>
      <c r="H198" s="162"/>
    </row>
    <row r="199" spans="1:8">
      <c r="A199" s="163"/>
      <c r="B199" s="160" t="s">
        <v>574</v>
      </c>
      <c r="C199" s="160"/>
      <c r="D199" s="160">
        <v>6354</v>
      </c>
      <c r="E199" s="160"/>
      <c r="F199" s="160"/>
      <c r="G199" s="161"/>
      <c r="H199" s="162"/>
    </row>
    <row r="200" spans="1:8">
      <c r="A200" s="163"/>
      <c r="B200" s="160" t="s">
        <v>575</v>
      </c>
      <c r="C200" s="160"/>
      <c r="D200" s="160">
        <v>60189.19</v>
      </c>
      <c r="E200" s="160" t="s">
        <v>576</v>
      </c>
      <c r="F200" s="160"/>
      <c r="G200" s="161"/>
      <c r="H200" s="162"/>
    </row>
    <row r="201" spans="1:8">
      <c r="A201" s="163"/>
      <c r="B201" s="160" t="s">
        <v>577</v>
      </c>
      <c r="C201" s="160"/>
      <c r="D201" s="160">
        <v>21577.200000000001</v>
      </c>
      <c r="E201" s="160" t="s">
        <v>576</v>
      </c>
      <c r="F201" s="160"/>
      <c r="G201" s="161"/>
      <c r="H201" s="162"/>
    </row>
    <row r="202" spans="1:8">
      <c r="A202" s="163"/>
      <c r="B202" s="160" t="s">
        <v>578</v>
      </c>
      <c r="C202" s="160"/>
      <c r="D202" s="1256">
        <v>-2614.16</v>
      </c>
      <c r="E202" s="160" t="s">
        <v>576</v>
      </c>
      <c r="F202" s="160"/>
      <c r="G202" s="161"/>
      <c r="H202" s="162"/>
    </row>
    <row r="203" spans="1:8">
      <c r="A203" s="176"/>
      <c r="B203" s="177"/>
      <c r="C203" s="177"/>
      <c r="D203" s="177"/>
      <c r="E203" s="177"/>
      <c r="F203" s="177"/>
      <c r="G203" s="178"/>
      <c r="H203" s="179"/>
    </row>
  </sheetData>
  <mergeCells count="8">
    <mergeCell ref="A81:C81"/>
    <mergeCell ref="B82:C82"/>
    <mergeCell ref="B87:C87"/>
    <mergeCell ref="B88:C88"/>
    <mergeCell ref="A2:C2"/>
    <mergeCell ref="A3:C3"/>
    <mergeCell ref="B4:C4"/>
    <mergeCell ref="B79:C79"/>
  </mergeCells>
  <phoneticPr fontId="4" type="noConversion"/>
  <pageMargins left="0.75" right="0.75" top="1" bottom="1" header="0.5" footer="0.5"/>
  <pageSetup paperSize="9" scale="50" orientation="portrait" verticalDpi="0" r:id="rId1"/>
  <headerFooter alignWithMargins="0"/>
  <rowBreaks count="1" manualBreakCount="1">
    <brk id="111" max="16383" man="1"/>
  </rowBreaks>
</worksheet>
</file>

<file path=xl/worksheets/sheet87.xml><?xml version="1.0" encoding="utf-8"?>
<worksheet xmlns="http://schemas.openxmlformats.org/spreadsheetml/2006/main" xmlns:r="http://schemas.openxmlformats.org/officeDocument/2006/relationships">
  <dimension ref="A1:I82"/>
  <sheetViews>
    <sheetView topLeftCell="A50" zoomScaleNormal="100" workbookViewId="0">
      <selection activeCell="B76" sqref="B76"/>
    </sheetView>
  </sheetViews>
  <sheetFormatPr defaultRowHeight="12.75"/>
  <cols>
    <col min="1" max="1" width="2.7109375" style="121" customWidth="1"/>
    <col min="2" max="2" width="46.5703125" style="121" customWidth="1"/>
    <col min="3" max="3" width="12" style="121" customWidth="1"/>
    <col min="4" max="4" width="12.140625" style="121" bestFit="1" customWidth="1"/>
    <col min="5" max="5" width="20.42578125" style="121" bestFit="1" customWidth="1"/>
    <col min="6" max="6" width="8.7109375" style="121" customWidth="1"/>
    <col min="7" max="7" width="13.7109375" style="147" customWidth="1"/>
    <col min="8" max="8" width="9.42578125" style="148" customWidth="1"/>
    <col min="9" max="9" width="9.140625" style="120"/>
    <col min="10" max="16384" width="9.140625" style="121"/>
  </cols>
  <sheetData>
    <row r="1" spans="1:8">
      <c r="A1" s="119"/>
      <c r="B1" s="1473" t="s">
        <v>792</v>
      </c>
      <c r="C1" s="1473"/>
      <c r="D1" s="1473"/>
      <c r="E1" s="1473"/>
      <c r="F1" s="1473"/>
      <c r="G1" s="1473"/>
      <c r="H1" s="1474"/>
    </row>
    <row r="2" spans="1:8" ht="33.75" customHeight="1">
      <c r="A2" s="1476" t="s">
        <v>153</v>
      </c>
      <c r="B2" s="1477"/>
      <c r="C2" s="1477"/>
      <c r="D2" s="122" t="s">
        <v>154</v>
      </c>
      <c r="E2" s="123" t="s">
        <v>775</v>
      </c>
      <c r="F2" s="124" t="s">
        <v>156</v>
      </c>
      <c r="G2" s="125" t="s">
        <v>157</v>
      </c>
      <c r="H2" s="126" t="s">
        <v>158</v>
      </c>
    </row>
    <row r="3" spans="1:8">
      <c r="A3" s="1478" t="s">
        <v>159</v>
      </c>
      <c r="B3" s="1479"/>
      <c r="C3" s="1479"/>
      <c r="D3" s="127"/>
      <c r="E3" s="127"/>
      <c r="F3" s="127"/>
      <c r="G3" s="128"/>
      <c r="H3" s="129"/>
    </row>
    <row r="4" spans="1:8">
      <c r="A4" s="130"/>
      <c r="B4" s="1480" t="s">
        <v>160</v>
      </c>
      <c r="C4" s="1479"/>
      <c r="D4" s="127"/>
      <c r="E4" s="127"/>
      <c r="F4" s="127"/>
      <c r="G4" s="128"/>
      <c r="H4" s="129"/>
    </row>
    <row r="5" spans="1:8">
      <c r="A5" s="130"/>
      <c r="B5" s="127" t="s">
        <v>170</v>
      </c>
      <c r="C5" s="127"/>
      <c r="D5" s="127" t="s">
        <v>171</v>
      </c>
      <c r="E5" s="127" t="s">
        <v>172</v>
      </c>
      <c r="F5" s="127">
        <v>179400</v>
      </c>
      <c r="G5" s="128">
        <v>633.01</v>
      </c>
      <c r="H5" s="129">
        <v>6.87</v>
      </c>
    </row>
    <row r="6" spans="1:8">
      <c r="A6" s="130"/>
      <c r="B6" s="127" t="s">
        <v>165</v>
      </c>
      <c r="C6" s="127"/>
      <c r="D6" s="127" t="s">
        <v>166</v>
      </c>
      <c r="E6" s="127" t="s">
        <v>164</v>
      </c>
      <c r="F6" s="127">
        <v>45420</v>
      </c>
      <c r="G6" s="128">
        <v>565.5</v>
      </c>
      <c r="H6" s="129">
        <v>6.13</v>
      </c>
    </row>
    <row r="7" spans="1:8">
      <c r="A7" s="130"/>
      <c r="B7" s="127" t="s">
        <v>162</v>
      </c>
      <c r="C7" s="127"/>
      <c r="D7" s="127" t="s">
        <v>163</v>
      </c>
      <c r="E7" s="127" t="s">
        <v>164</v>
      </c>
      <c r="F7" s="127">
        <v>73000</v>
      </c>
      <c r="G7" s="128">
        <v>546.62</v>
      </c>
      <c r="H7" s="129">
        <v>5.93</v>
      </c>
    </row>
    <row r="8" spans="1:8">
      <c r="A8" s="130"/>
      <c r="B8" s="127" t="s">
        <v>176</v>
      </c>
      <c r="C8" s="127"/>
      <c r="D8" s="127" t="s">
        <v>177</v>
      </c>
      <c r="E8" s="127" t="s">
        <v>178</v>
      </c>
      <c r="F8" s="127">
        <v>40565</v>
      </c>
      <c r="G8" s="128">
        <v>515.95000000000005</v>
      </c>
      <c r="H8" s="129">
        <v>5.6</v>
      </c>
    </row>
    <row r="9" spans="1:8">
      <c r="A9" s="130"/>
      <c r="B9" s="127" t="s">
        <v>167</v>
      </c>
      <c r="C9" s="127"/>
      <c r="D9" s="127" t="s">
        <v>168</v>
      </c>
      <c r="E9" s="127" t="s">
        <v>169</v>
      </c>
      <c r="F9" s="127">
        <v>14556</v>
      </c>
      <c r="G9" s="128">
        <v>477.84</v>
      </c>
      <c r="H9" s="129">
        <v>5.18</v>
      </c>
    </row>
    <row r="10" spans="1:8">
      <c r="A10" s="130"/>
      <c r="B10" s="127" t="s">
        <v>173</v>
      </c>
      <c r="C10" s="127"/>
      <c r="D10" s="127" t="s">
        <v>174</v>
      </c>
      <c r="E10" s="127" t="s">
        <v>175</v>
      </c>
      <c r="F10" s="127">
        <v>106000</v>
      </c>
      <c r="G10" s="128">
        <v>336.82</v>
      </c>
      <c r="H10" s="129">
        <v>3.65</v>
      </c>
    </row>
    <row r="11" spans="1:8">
      <c r="A11" s="130"/>
      <c r="B11" s="127" t="s">
        <v>185</v>
      </c>
      <c r="C11" s="127"/>
      <c r="D11" s="127" t="s">
        <v>186</v>
      </c>
      <c r="E11" s="127" t="s">
        <v>187</v>
      </c>
      <c r="F11" s="127">
        <v>33917</v>
      </c>
      <c r="G11" s="128">
        <v>299.79000000000002</v>
      </c>
      <c r="H11" s="129">
        <v>3.25</v>
      </c>
    </row>
    <row r="12" spans="1:8">
      <c r="A12" s="130"/>
      <c r="B12" s="127" t="s">
        <v>192</v>
      </c>
      <c r="C12" s="127"/>
      <c r="D12" s="127" t="s">
        <v>193</v>
      </c>
      <c r="E12" s="127" t="s">
        <v>181</v>
      </c>
      <c r="F12" s="127">
        <v>49376</v>
      </c>
      <c r="G12" s="128">
        <v>283.79000000000002</v>
      </c>
      <c r="H12" s="129">
        <v>3.08</v>
      </c>
    </row>
    <row r="13" spans="1:8">
      <c r="A13" s="130"/>
      <c r="B13" s="127" t="s">
        <v>182</v>
      </c>
      <c r="C13" s="127"/>
      <c r="D13" s="127" t="s">
        <v>183</v>
      </c>
      <c r="E13" s="127" t="s">
        <v>184</v>
      </c>
      <c r="F13" s="127">
        <v>27229</v>
      </c>
      <c r="G13" s="128">
        <v>253.43</v>
      </c>
      <c r="H13" s="129">
        <v>2.75</v>
      </c>
    </row>
    <row r="14" spans="1:8">
      <c r="A14" s="130"/>
      <c r="B14" s="127" t="s">
        <v>507</v>
      </c>
      <c r="C14" s="127"/>
      <c r="D14" s="127" t="s">
        <v>508</v>
      </c>
      <c r="E14" s="127" t="s">
        <v>164</v>
      </c>
      <c r="F14" s="127">
        <v>50000</v>
      </c>
      <c r="G14" s="128">
        <v>250.93</v>
      </c>
      <c r="H14" s="129">
        <v>2.72</v>
      </c>
    </row>
    <row r="15" spans="1:8">
      <c r="A15" s="130"/>
      <c r="B15" s="127" t="s">
        <v>509</v>
      </c>
      <c r="C15" s="127"/>
      <c r="D15" s="127" t="s">
        <v>510</v>
      </c>
      <c r="E15" s="127" t="s">
        <v>164</v>
      </c>
      <c r="F15" s="127">
        <v>60000</v>
      </c>
      <c r="G15" s="128">
        <v>248.37</v>
      </c>
      <c r="H15" s="129">
        <v>2.69</v>
      </c>
    </row>
    <row r="16" spans="1:8">
      <c r="A16" s="130"/>
      <c r="B16" s="127" t="s">
        <v>511</v>
      </c>
      <c r="C16" s="127"/>
      <c r="D16" s="127" t="s">
        <v>512</v>
      </c>
      <c r="E16" s="127" t="s">
        <v>164</v>
      </c>
      <c r="F16" s="127">
        <v>16000</v>
      </c>
      <c r="G16" s="128">
        <v>233.68</v>
      </c>
      <c r="H16" s="129">
        <v>2.54</v>
      </c>
    </row>
    <row r="17" spans="1:8">
      <c r="A17" s="130"/>
      <c r="B17" s="127" t="s">
        <v>487</v>
      </c>
      <c r="C17" s="127"/>
      <c r="D17" s="127" t="s">
        <v>488</v>
      </c>
      <c r="E17" s="127" t="s">
        <v>489</v>
      </c>
      <c r="F17" s="127">
        <v>58787</v>
      </c>
      <c r="G17" s="128">
        <v>231.86</v>
      </c>
      <c r="H17" s="129">
        <v>2.52</v>
      </c>
    </row>
    <row r="18" spans="1:8">
      <c r="A18" s="130"/>
      <c r="B18" s="127" t="s">
        <v>188</v>
      </c>
      <c r="C18" s="127"/>
      <c r="D18" s="127" t="s">
        <v>189</v>
      </c>
      <c r="E18" s="127" t="s">
        <v>164</v>
      </c>
      <c r="F18" s="127">
        <v>12000</v>
      </c>
      <c r="G18" s="128">
        <v>230.12</v>
      </c>
      <c r="H18" s="129">
        <v>2.5</v>
      </c>
    </row>
    <row r="19" spans="1:8">
      <c r="A19" s="130"/>
      <c r="B19" s="127" t="s">
        <v>199</v>
      </c>
      <c r="C19" s="127"/>
      <c r="D19" s="127" t="s">
        <v>200</v>
      </c>
      <c r="E19" s="127" t="s">
        <v>184</v>
      </c>
      <c r="F19" s="127">
        <v>71233</v>
      </c>
      <c r="G19" s="128">
        <v>220.68</v>
      </c>
      <c r="H19" s="129">
        <v>2.39</v>
      </c>
    </row>
    <row r="20" spans="1:8">
      <c r="A20" s="130"/>
      <c r="B20" s="127" t="s">
        <v>190</v>
      </c>
      <c r="C20" s="127"/>
      <c r="D20" s="127" t="s">
        <v>191</v>
      </c>
      <c r="E20" s="127" t="s">
        <v>169</v>
      </c>
      <c r="F20" s="127">
        <v>10114</v>
      </c>
      <c r="G20" s="128">
        <v>215.75</v>
      </c>
      <c r="H20" s="129">
        <v>2.34</v>
      </c>
    </row>
    <row r="21" spans="1:8">
      <c r="A21" s="130"/>
      <c r="B21" s="127" t="s">
        <v>793</v>
      </c>
      <c r="C21" s="127"/>
      <c r="D21" s="127" t="s">
        <v>794</v>
      </c>
      <c r="E21" s="127" t="s">
        <v>795</v>
      </c>
      <c r="F21" s="127">
        <v>66305</v>
      </c>
      <c r="G21" s="128">
        <v>198.22</v>
      </c>
      <c r="H21" s="129">
        <v>2.15</v>
      </c>
    </row>
    <row r="22" spans="1:8">
      <c r="A22" s="130"/>
      <c r="B22" s="127" t="s">
        <v>210</v>
      </c>
      <c r="C22" s="127"/>
      <c r="D22" s="127" t="s">
        <v>211</v>
      </c>
      <c r="E22" s="127" t="s">
        <v>212</v>
      </c>
      <c r="F22" s="127">
        <v>60859</v>
      </c>
      <c r="G22" s="128">
        <v>193.96</v>
      </c>
      <c r="H22" s="129">
        <v>2.1</v>
      </c>
    </row>
    <row r="23" spans="1:8">
      <c r="A23" s="130"/>
      <c r="B23" s="127" t="s">
        <v>796</v>
      </c>
      <c r="C23" s="127"/>
      <c r="D23" s="127" t="s">
        <v>797</v>
      </c>
      <c r="E23" s="127" t="s">
        <v>164</v>
      </c>
      <c r="F23" s="127">
        <v>200000</v>
      </c>
      <c r="G23" s="128">
        <v>191.5</v>
      </c>
      <c r="H23" s="129">
        <v>2.08</v>
      </c>
    </row>
    <row r="24" spans="1:8">
      <c r="A24" s="130"/>
      <c r="B24" s="127" t="s">
        <v>798</v>
      </c>
      <c r="C24" s="127"/>
      <c r="D24" s="127" t="s">
        <v>799</v>
      </c>
      <c r="E24" s="127" t="s">
        <v>497</v>
      </c>
      <c r="F24" s="127">
        <v>1350000</v>
      </c>
      <c r="G24" s="128">
        <v>191.03</v>
      </c>
      <c r="H24" s="129">
        <v>2.0699999999999998</v>
      </c>
    </row>
    <row r="25" spans="1:8">
      <c r="A25" s="130"/>
      <c r="B25" s="127" t="s">
        <v>800</v>
      </c>
      <c r="C25" s="127"/>
      <c r="D25" s="127" t="s">
        <v>801</v>
      </c>
      <c r="E25" s="127" t="s">
        <v>523</v>
      </c>
      <c r="F25" s="127">
        <v>52500</v>
      </c>
      <c r="G25" s="128">
        <v>190.73</v>
      </c>
      <c r="H25" s="129">
        <v>2.0699999999999998</v>
      </c>
    </row>
    <row r="26" spans="1:8">
      <c r="A26" s="130"/>
      <c r="B26" s="127" t="s">
        <v>196</v>
      </c>
      <c r="C26" s="127"/>
      <c r="D26" s="127" t="s">
        <v>197</v>
      </c>
      <c r="E26" s="127" t="s">
        <v>198</v>
      </c>
      <c r="F26" s="127">
        <v>9500</v>
      </c>
      <c r="G26" s="128">
        <v>187.32</v>
      </c>
      <c r="H26" s="129">
        <v>2.0299999999999998</v>
      </c>
    </row>
    <row r="27" spans="1:8">
      <c r="A27" s="130"/>
      <c r="B27" s="127" t="s">
        <v>528</v>
      </c>
      <c r="C27" s="127"/>
      <c r="D27" s="127" t="s">
        <v>529</v>
      </c>
      <c r="E27" s="127" t="s">
        <v>523</v>
      </c>
      <c r="F27" s="127">
        <v>90000</v>
      </c>
      <c r="G27" s="128">
        <v>181.98</v>
      </c>
      <c r="H27" s="129">
        <v>1.97</v>
      </c>
    </row>
    <row r="28" spans="1:8">
      <c r="A28" s="130"/>
      <c r="B28" s="127" t="s">
        <v>194</v>
      </c>
      <c r="C28" s="127"/>
      <c r="D28" s="127" t="s">
        <v>195</v>
      </c>
      <c r="E28" s="127" t="s">
        <v>169</v>
      </c>
      <c r="F28" s="127">
        <v>10000</v>
      </c>
      <c r="G28" s="128">
        <v>179.54</v>
      </c>
      <c r="H28" s="129">
        <v>1.95</v>
      </c>
    </row>
    <row r="29" spans="1:8">
      <c r="A29" s="130"/>
      <c r="B29" s="127" t="s">
        <v>526</v>
      </c>
      <c r="C29" s="127"/>
      <c r="D29" s="127" t="s">
        <v>527</v>
      </c>
      <c r="E29" s="127" t="s">
        <v>198</v>
      </c>
      <c r="F29" s="127">
        <v>18000</v>
      </c>
      <c r="G29" s="128">
        <v>176.53</v>
      </c>
      <c r="H29" s="129">
        <v>1.92</v>
      </c>
    </row>
    <row r="30" spans="1:8">
      <c r="A30" s="130"/>
      <c r="B30" s="127" t="s">
        <v>501</v>
      </c>
      <c r="C30" s="127"/>
      <c r="D30" s="127" t="s">
        <v>502</v>
      </c>
      <c r="E30" s="127" t="s">
        <v>164</v>
      </c>
      <c r="F30" s="127">
        <v>22329</v>
      </c>
      <c r="G30" s="128">
        <v>160.94</v>
      </c>
      <c r="H30" s="129">
        <v>1.75</v>
      </c>
    </row>
    <row r="31" spans="1:8">
      <c r="A31" s="130"/>
      <c r="B31" s="127" t="s">
        <v>521</v>
      </c>
      <c r="C31" s="127"/>
      <c r="D31" s="127" t="s">
        <v>522</v>
      </c>
      <c r="E31" s="127" t="s">
        <v>523</v>
      </c>
      <c r="F31" s="127">
        <v>71300</v>
      </c>
      <c r="G31" s="128">
        <v>153.51</v>
      </c>
      <c r="H31" s="129">
        <v>1.67</v>
      </c>
    </row>
    <row r="32" spans="1:8">
      <c r="A32" s="130"/>
      <c r="B32" s="127" t="s">
        <v>490</v>
      </c>
      <c r="C32" s="127"/>
      <c r="D32" s="127" t="s">
        <v>491</v>
      </c>
      <c r="E32" s="127" t="s">
        <v>492</v>
      </c>
      <c r="F32" s="127">
        <v>94900</v>
      </c>
      <c r="G32" s="128">
        <v>152.22</v>
      </c>
      <c r="H32" s="129">
        <v>1.65</v>
      </c>
    </row>
    <row r="33" spans="1:8">
      <c r="A33" s="130"/>
      <c r="B33" s="127" t="s">
        <v>201</v>
      </c>
      <c r="C33" s="127"/>
      <c r="D33" s="127" t="s">
        <v>202</v>
      </c>
      <c r="E33" s="127" t="s">
        <v>203</v>
      </c>
      <c r="F33" s="127">
        <v>106000</v>
      </c>
      <c r="G33" s="128">
        <v>147.61000000000001</v>
      </c>
      <c r="H33" s="129">
        <v>1.6</v>
      </c>
    </row>
    <row r="34" spans="1:8">
      <c r="A34" s="130"/>
      <c r="B34" s="127" t="s">
        <v>213</v>
      </c>
      <c r="C34" s="127"/>
      <c r="D34" s="127" t="s">
        <v>483</v>
      </c>
      <c r="E34" s="127" t="s">
        <v>484</v>
      </c>
      <c r="F34" s="127">
        <v>176178</v>
      </c>
      <c r="G34" s="128">
        <v>125.79</v>
      </c>
      <c r="H34" s="129">
        <v>1.36</v>
      </c>
    </row>
    <row r="35" spans="1:8">
      <c r="A35" s="130"/>
      <c r="B35" s="127" t="s">
        <v>519</v>
      </c>
      <c r="C35" s="127"/>
      <c r="D35" s="127" t="s">
        <v>520</v>
      </c>
      <c r="E35" s="127" t="s">
        <v>172</v>
      </c>
      <c r="F35" s="127">
        <v>59305</v>
      </c>
      <c r="G35" s="128">
        <v>106.54</v>
      </c>
      <c r="H35" s="129">
        <v>1.1599999999999999</v>
      </c>
    </row>
    <row r="36" spans="1:8">
      <c r="A36" s="130"/>
      <c r="B36" s="127" t="s">
        <v>802</v>
      </c>
      <c r="C36" s="127"/>
      <c r="D36" s="127" t="s">
        <v>803</v>
      </c>
      <c r="E36" s="127" t="s">
        <v>178</v>
      </c>
      <c r="F36" s="127">
        <v>65500</v>
      </c>
      <c r="G36" s="128">
        <v>105.39</v>
      </c>
      <c r="H36" s="129">
        <v>1.1399999999999999</v>
      </c>
    </row>
    <row r="37" spans="1:8">
      <c r="A37" s="130"/>
      <c r="B37" s="127" t="s">
        <v>495</v>
      </c>
      <c r="C37" s="127"/>
      <c r="D37" s="127" t="s">
        <v>496</v>
      </c>
      <c r="E37" s="127" t="s">
        <v>497</v>
      </c>
      <c r="F37" s="127">
        <v>75000</v>
      </c>
      <c r="G37" s="128">
        <v>89.93</v>
      </c>
      <c r="H37" s="129">
        <v>0.98</v>
      </c>
    </row>
    <row r="38" spans="1:8">
      <c r="A38" s="130"/>
      <c r="B38" s="127" t="s">
        <v>804</v>
      </c>
      <c r="C38" s="127"/>
      <c r="D38" s="127" t="s">
        <v>805</v>
      </c>
      <c r="E38" s="127" t="s">
        <v>497</v>
      </c>
      <c r="F38" s="127">
        <v>460000</v>
      </c>
      <c r="G38" s="128">
        <v>87.86</v>
      </c>
      <c r="H38" s="129">
        <v>0.95</v>
      </c>
    </row>
    <row r="39" spans="1:8">
      <c r="A39" s="130"/>
      <c r="B39" s="127" t="s">
        <v>179</v>
      </c>
      <c r="C39" s="127"/>
      <c r="D39" s="127" t="s">
        <v>180</v>
      </c>
      <c r="E39" s="127" t="s">
        <v>181</v>
      </c>
      <c r="F39" s="127">
        <v>10173</v>
      </c>
      <c r="G39" s="128">
        <v>85.95</v>
      </c>
      <c r="H39" s="129">
        <v>0.93</v>
      </c>
    </row>
    <row r="40" spans="1:8">
      <c r="A40" s="130"/>
      <c r="B40" s="127" t="s">
        <v>498</v>
      </c>
      <c r="C40" s="127"/>
      <c r="D40" s="127" t="s">
        <v>499</v>
      </c>
      <c r="E40" s="127" t="s">
        <v>500</v>
      </c>
      <c r="F40" s="127">
        <v>50686</v>
      </c>
      <c r="G40" s="128">
        <v>65.33</v>
      </c>
      <c r="H40" s="129">
        <v>0.71</v>
      </c>
    </row>
    <row r="41" spans="1:8">
      <c r="A41" s="130"/>
      <c r="B41" s="127" t="s">
        <v>493</v>
      </c>
      <c r="C41" s="127"/>
      <c r="D41" s="127" t="s">
        <v>494</v>
      </c>
      <c r="E41" s="127" t="s">
        <v>164</v>
      </c>
      <c r="F41" s="127">
        <v>28700</v>
      </c>
      <c r="G41" s="128">
        <v>63.97</v>
      </c>
      <c r="H41" s="129">
        <v>0.69</v>
      </c>
    </row>
    <row r="42" spans="1:8">
      <c r="A42" s="130"/>
      <c r="B42" s="127" t="s">
        <v>532</v>
      </c>
      <c r="C42" s="127"/>
      <c r="D42" s="127" t="s">
        <v>533</v>
      </c>
      <c r="E42" s="127" t="s">
        <v>184</v>
      </c>
      <c r="F42" s="127">
        <v>50686</v>
      </c>
      <c r="G42" s="128">
        <v>34.69</v>
      </c>
      <c r="H42" s="129">
        <v>0.38</v>
      </c>
    </row>
    <row r="43" spans="1:8">
      <c r="A43" s="130"/>
      <c r="B43" s="127" t="s">
        <v>505</v>
      </c>
      <c r="C43" s="127"/>
      <c r="D43" s="127" t="s">
        <v>506</v>
      </c>
      <c r="E43" s="127" t="s">
        <v>172</v>
      </c>
      <c r="F43" s="127">
        <v>4050</v>
      </c>
      <c r="G43" s="128">
        <v>34.159999999999997</v>
      </c>
      <c r="H43" s="129">
        <v>0.37</v>
      </c>
    </row>
    <row r="44" spans="1:8">
      <c r="A44" s="130"/>
      <c r="B44" s="127" t="s">
        <v>806</v>
      </c>
      <c r="C44" s="127"/>
      <c r="D44" s="127" t="s">
        <v>807</v>
      </c>
      <c r="E44" s="127" t="s">
        <v>808</v>
      </c>
      <c r="F44" s="127">
        <v>79880</v>
      </c>
      <c r="G44" s="128">
        <v>27.28</v>
      </c>
      <c r="H44" s="129">
        <v>0.3</v>
      </c>
    </row>
    <row r="45" spans="1:8">
      <c r="A45" s="130"/>
      <c r="B45" s="127" t="s">
        <v>524</v>
      </c>
      <c r="C45" s="127"/>
      <c r="D45" s="127" t="s">
        <v>525</v>
      </c>
      <c r="E45" s="127" t="s">
        <v>492</v>
      </c>
      <c r="F45" s="127">
        <v>479</v>
      </c>
      <c r="G45" s="128">
        <v>0.94</v>
      </c>
      <c r="H45" s="129">
        <v>0.01</v>
      </c>
    </row>
    <row r="46" spans="1:8" ht="13.5" thickBot="1">
      <c r="A46" s="130"/>
      <c r="B46" s="127"/>
      <c r="C46" s="127"/>
      <c r="D46" s="127"/>
      <c r="E46" s="122" t="s">
        <v>536</v>
      </c>
      <c r="F46" s="127"/>
      <c r="G46" s="131">
        <v>8677.06</v>
      </c>
      <c r="H46" s="132">
        <v>94.13</v>
      </c>
    </row>
    <row r="47" spans="1:8" ht="13.5" thickTop="1">
      <c r="A47" s="130"/>
      <c r="B47" s="127"/>
      <c r="C47" s="127"/>
      <c r="D47" s="127"/>
      <c r="E47" s="122"/>
      <c r="F47" s="127"/>
      <c r="G47" s="133"/>
      <c r="H47" s="134"/>
    </row>
    <row r="48" spans="1:8">
      <c r="A48" s="130"/>
      <c r="B48" s="1283" t="s">
        <v>809</v>
      </c>
      <c r="C48" s="1284"/>
      <c r="D48" s="127"/>
      <c r="E48" s="127"/>
      <c r="F48" s="127"/>
      <c r="G48" s="128">
        <v>172.035</v>
      </c>
      <c r="H48" s="129">
        <v>1.87</v>
      </c>
    </row>
    <row r="49" spans="1:8" ht="13.5" thickBot="1">
      <c r="A49" s="130"/>
      <c r="B49" s="127"/>
      <c r="C49" s="127"/>
      <c r="D49" s="127"/>
      <c r="E49" s="122" t="s">
        <v>536</v>
      </c>
      <c r="F49" s="127"/>
      <c r="G49" s="131">
        <v>172.035</v>
      </c>
      <c r="H49" s="132">
        <v>1.87</v>
      </c>
    </row>
    <row r="50" spans="1:8" ht="13.5" thickTop="1">
      <c r="A50" s="130"/>
      <c r="B50" s="127"/>
      <c r="C50" s="127"/>
      <c r="D50" s="127"/>
      <c r="E50" s="127"/>
      <c r="F50" s="127"/>
      <c r="G50" s="127"/>
      <c r="H50" s="135"/>
    </row>
    <row r="51" spans="1:8">
      <c r="A51" s="130"/>
      <c r="B51" s="127"/>
      <c r="C51" s="127"/>
      <c r="D51" s="127"/>
      <c r="E51" s="127"/>
      <c r="F51" s="127"/>
      <c r="G51" s="128"/>
      <c r="H51" s="129"/>
    </row>
    <row r="52" spans="1:8">
      <c r="A52" s="130"/>
      <c r="B52" s="1285" t="s">
        <v>559</v>
      </c>
      <c r="C52" s="1285"/>
      <c r="D52" s="127"/>
      <c r="E52" s="127"/>
      <c r="F52" s="127"/>
      <c r="G52" s="128"/>
      <c r="H52" s="129"/>
    </row>
    <row r="53" spans="1:8">
      <c r="A53" s="130"/>
      <c r="B53" s="1475" t="s">
        <v>560</v>
      </c>
      <c r="C53" s="1475"/>
      <c r="D53" s="127"/>
      <c r="E53" s="122" t="s">
        <v>561</v>
      </c>
      <c r="F53" s="127"/>
      <c r="G53" s="128"/>
      <c r="H53" s="129"/>
    </row>
    <row r="54" spans="1:8">
      <c r="A54" s="130"/>
      <c r="B54" s="127" t="s">
        <v>562</v>
      </c>
      <c r="C54" s="127"/>
      <c r="D54" s="127"/>
      <c r="E54" s="127" t="s">
        <v>810</v>
      </c>
      <c r="F54" s="127"/>
      <c r="G54" s="128">
        <v>125</v>
      </c>
      <c r="H54" s="129">
        <v>1.36</v>
      </c>
    </row>
    <row r="55" spans="1:8" ht="13.5" thickBot="1">
      <c r="A55" s="130"/>
      <c r="B55" s="127"/>
      <c r="C55" s="127"/>
      <c r="D55" s="127"/>
      <c r="E55" s="122" t="s">
        <v>536</v>
      </c>
      <c r="F55" s="127"/>
      <c r="G55" s="136">
        <v>125</v>
      </c>
      <c r="H55" s="137">
        <v>1.36</v>
      </c>
    </row>
    <row r="56" spans="1:8" ht="13.5" thickTop="1">
      <c r="A56" s="130"/>
      <c r="B56" s="127" t="s">
        <v>721</v>
      </c>
      <c r="C56" s="127"/>
      <c r="D56" s="127"/>
      <c r="E56" s="127" t="s">
        <v>161</v>
      </c>
      <c r="F56" s="127"/>
      <c r="G56" s="128">
        <v>799.79</v>
      </c>
      <c r="H56" s="129">
        <v>8.68</v>
      </c>
    </row>
    <row r="57" spans="1:8">
      <c r="A57" s="130"/>
      <c r="B57" s="127"/>
      <c r="C57" s="127"/>
      <c r="D57" s="127"/>
      <c r="E57" s="127"/>
      <c r="F57" s="127"/>
      <c r="G57" s="128"/>
      <c r="H57" s="129"/>
    </row>
    <row r="58" spans="1:8">
      <c r="A58" s="138" t="s">
        <v>565</v>
      </c>
      <c r="B58" s="127"/>
      <c r="C58" s="127"/>
      <c r="D58" s="127"/>
      <c r="E58" s="127"/>
      <c r="F58" s="127"/>
      <c r="G58" s="139">
        <v>-555.84</v>
      </c>
      <c r="H58" s="140">
        <v>-6.04</v>
      </c>
    </row>
    <row r="59" spans="1:8">
      <c r="A59" s="130"/>
      <c r="B59" s="127"/>
      <c r="C59" s="127"/>
      <c r="D59" s="127"/>
      <c r="E59" s="127"/>
      <c r="F59" s="127"/>
      <c r="G59" s="128"/>
      <c r="H59" s="129"/>
    </row>
    <row r="60" spans="1:8" ht="13.5" thickBot="1">
      <c r="A60" s="130"/>
      <c r="B60" s="127"/>
      <c r="C60" s="127"/>
      <c r="D60" s="127"/>
      <c r="E60" s="122" t="s">
        <v>566</v>
      </c>
      <c r="F60" s="127"/>
      <c r="G60" s="136">
        <v>9218.0499999999993</v>
      </c>
      <c r="H60" s="137">
        <v>100</v>
      </c>
    </row>
    <row r="61" spans="1:8" ht="13.5" thickTop="1">
      <c r="A61" s="130"/>
      <c r="B61" s="127"/>
      <c r="C61" s="127"/>
      <c r="D61" s="127"/>
      <c r="E61" s="127"/>
      <c r="F61" s="127"/>
      <c r="G61" s="128"/>
      <c r="H61" s="129"/>
    </row>
    <row r="62" spans="1:8">
      <c r="A62" s="141" t="s">
        <v>567</v>
      </c>
      <c r="B62" s="127"/>
      <c r="C62" s="127"/>
      <c r="D62" s="127"/>
      <c r="E62" s="127"/>
      <c r="F62" s="127"/>
      <c r="G62" s="128"/>
      <c r="H62" s="129"/>
    </row>
    <row r="63" spans="1:8">
      <c r="A63" s="130">
        <v>1</v>
      </c>
      <c r="B63" s="127" t="s">
        <v>568</v>
      </c>
      <c r="C63" s="127"/>
      <c r="D63" s="127"/>
      <c r="E63" s="127"/>
      <c r="F63" s="127"/>
      <c r="G63" s="128"/>
      <c r="H63" s="129"/>
    </row>
    <row r="64" spans="1:8">
      <c r="A64" s="130"/>
      <c r="B64" s="127"/>
      <c r="C64" s="127"/>
      <c r="D64" s="127"/>
      <c r="E64" s="127"/>
      <c r="F64" s="127"/>
      <c r="G64" s="128"/>
      <c r="H64" s="129"/>
    </row>
    <row r="65" spans="1:8">
      <c r="A65" s="130">
        <v>2</v>
      </c>
      <c r="B65" s="127" t="s">
        <v>477</v>
      </c>
      <c r="C65" s="127"/>
      <c r="D65" s="127"/>
      <c r="E65" s="127"/>
      <c r="F65" s="127"/>
      <c r="G65" s="128"/>
      <c r="H65" s="129"/>
    </row>
    <row r="66" spans="1:8">
      <c r="A66" s="130"/>
      <c r="B66" s="127"/>
      <c r="C66" s="127"/>
      <c r="D66" s="127"/>
      <c r="E66" s="127"/>
      <c r="F66" s="127"/>
      <c r="G66" s="128"/>
      <c r="H66" s="129"/>
    </row>
    <row r="67" spans="1:8">
      <c r="A67" s="130">
        <v>3</v>
      </c>
      <c r="B67" s="127" t="s">
        <v>811</v>
      </c>
      <c r="C67" s="127"/>
      <c r="D67" s="127"/>
      <c r="E67" s="127"/>
      <c r="F67" s="127"/>
      <c r="G67" s="128"/>
      <c r="H67" s="129"/>
    </row>
    <row r="68" spans="1:8">
      <c r="A68" s="130"/>
      <c r="B68" s="127"/>
      <c r="C68" s="127"/>
      <c r="D68" s="127"/>
      <c r="E68" s="127"/>
      <c r="F68" s="127"/>
      <c r="G68" s="128"/>
      <c r="H68" s="129"/>
    </row>
    <row r="69" spans="1:8">
      <c r="A69" s="130">
        <v>4</v>
      </c>
      <c r="B69" s="127" t="s">
        <v>812</v>
      </c>
      <c r="C69" s="127"/>
      <c r="D69" s="127"/>
      <c r="E69" s="127"/>
      <c r="F69" s="127"/>
      <c r="G69" s="128"/>
      <c r="H69" s="129"/>
    </row>
    <row r="70" spans="1:8">
      <c r="A70" s="130"/>
      <c r="B70" s="127"/>
      <c r="C70" s="127"/>
      <c r="D70" s="127"/>
      <c r="E70" s="127"/>
      <c r="F70" s="127"/>
      <c r="G70" s="128"/>
      <c r="H70" s="129"/>
    </row>
    <row r="71" spans="1:8">
      <c r="A71" s="130"/>
      <c r="B71" s="127" t="s">
        <v>813</v>
      </c>
      <c r="C71" s="127" t="s">
        <v>814</v>
      </c>
      <c r="D71" s="127" t="s">
        <v>815</v>
      </c>
      <c r="E71" s="127" t="s">
        <v>816</v>
      </c>
      <c r="F71" s="127" t="s">
        <v>817</v>
      </c>
      <c r="G71" s="128"/>
      <c r="H71" s="129"/>
    </row>
    <row r="72" spans="1:8">
      <c r="A72" s="130"/>
      <c r="B72" s="127" t="s">
        <v>524</v>
      </c>
      <c r="C72" s="127" t="s">
        <v>818</v>
      </c>
      <c r="D72" s="127">
        <v>189.26769999999999</v>
      </c>
      <c r="E72" s="127">
        <v>191.15</v>
      </c>
      <c r="F72" s="127">
        <v>28.707750000000001</v>
      </c>
      <c r="G72" s="128"/>
      <c r="H72" s="129"/>
    </row>
    <row r="73" spans="1:8">
      <c r="A73" s="130"/>
      <c r="B73" s="127"/>
      <c r="C73" s="127"/>
      <c r="D73" s="127"/>
      <c r="E73" s="127"/>
      <c r="F73" s="127"/>
      <c r="G73" s="128"/>
      <c r="H73" s="129"/>
    </row>
    <row r="74" spans="1:8">
      <c r="A74" s="130"/>
      <c r="B74" s="122" t="s">
        <v>819</v>
      </c>
      <c r="C74" s="142">
        <v>1.8662840839440014E-2</v>
      </c>
      <c r="D74" s="127"/>
      <c r="E74" s="127"/>
      <c r="F74" s="127"/>
      <c r="G74" s="128"/>
      <c r="H74" s="129"/>
    </row>
    <row r="75" spans="1:8">
      <c r="A75" s="130"/>
      <c r="B75" s="127"/>
      <c r="C75" s="127"/>
      <c r="D75" s="127"/>
      <c r="E75" s="127"/>
      <c r="F75" s="127"/>
      <c r="G75" s="128"/>
      <c r="H75" s="129"/>
    </row>
    <row r="76" spans="1:8">
      <c r="A76" s="130">
        <v>5</v>
      </c>
      <c r="B76" s="127" t="s">
        <v>478</v>
      </c>
      <c r="C76" s="127"/>
      <c r="D76" s="127"/>
      <c r="E76" s="127"/>
      <c r="F76" s="127"/>
      <c r="G76" s="128"/>
      <c r="H76" s="129"/>
    </row>
    <row r="77" spans="1:8">
      <c r="A77" s="130"/>
      <c r="B77" s="127" t="s">
        <v>573</v>
      </c>
      <c r="C77" s="127"/>
      <c r="D77" s="127">
        <v>566</v>
      </c>
      <c r="E77" s="127"/>
      <c r="F77" s="127"/>
      <c r="G77" s="128"/>
      <c r="H77" s="129"/>
    </row>
    <row r="78" spans="1:8">
      <c r="A78" s="130"/>
      <c r="B78" s="127" t="s">
        <v>574</v>
      </c>
      <c r="C78" s="127"/>
      <c r="D78" s="127">
        <v>566</v>
      </c>
      <c r="E78" s="127"/>
      <c r="F78" s="127"/>
      <c r="G78" s="128"/>
      <c r="H78" s="129"/>
    </row>
    <row r="79" spans="1:8">
      <c r="A79" s="130"/>
      <c r="B79" s="127" t="s">
        <v>575</v>
      </c>
      <c r="C79" s="127"/>
      <c r="D79" s="127">
        <v>2040.83</v>
      </c>
      <c r="E79" s="127" t="s">
        <v>576</v>
      </c>
      <c r="F79" s="127"/>
      <c r="G79" s="128"/>
      <c r="H79" s="129"/>
    </row>
    <row r="80" spans="1:8">
      <c r="A80" s="130"/>
      <c r="B80" s="127" t="s">
        <v>577</v>
      </c>
      <c r="C80" s="127"/>
      <c r="D80" s="127">
        <v>2183.08</v>
      </c>
      <c r="E80" s="127" t="s">
        <v>576</v>
      </c>
      <c r="F80" s="127"/>
      <c r="G80" s="128"/>
      <c r="H80" s="129"/>
    </row>
    <row r="81" spans="1:8">
      <c r="A81" s="130"/>
      <c r="B81" s="127" t="s">
        <v>578</v>
      </c>
      <c r="C81" s="127"/>
      <c r="D81" s="127">
        <v>142.25</v>
      </c>
      <c r="E81" s="127" t="s">
        <v>576</v>
      </c>
      <c r="F81" s="127"/>
      <c r="G81" s="128"/>
      <c r="H81" s="129"/>
    </row>
    <row r="82" spans="1:8">
      <c r="A82" s="143"/>
      <c r="B82" s="144"/>
      <c r="C82" s="144"/>
      <c r="D82" s="144"/>
      <c r="E82" s="144"/>
      <c r="F82" s="144"/>
      <c r="G82" s="145"/>
      <c r="H82" s="146"/>
    </row>
  </sheetData>
  <mergeCells count="7">
    <mergeCell ref="B1:H1"/>
    <mergeCell ref="B52:C52"/>
    <mergeCell ref="B53:C53"/>
    <mergeCell ref="A2:C2"/>
    <mergeCell ref="A3:C3"/>
    <mergeCell ref="B4:C4"/>
    <mergeCell ref="B48:C48"/>
  </mergeCells>
  <phoneticPr fontId="4" type="noConversion"/>
  <pageMargins left="0.75" right="0.75" top="1" bottom="1" header="0.5" footer="0.5"/>
  <pageSetup paperSize="9" scale="58" orientation="portrait" verticalDpi="0" r:id="rId1"/>
  <headerFooter alignWithMargins="0"/>
</worksheet>
</file>

<file path=xl/worksheets/sheet88.xml><?xml version="1.0" encoding="utf-8"?>
<worksheet xmlns="http://schemas.openxmlformats.org/spreadsheetml/2006/main" xmlns:r="http://schemas.openxmlformats.org/officeDocument/2006/relationships">
  <dimension ref="A1:I26"/>
  <sheetViews>
    <sheetView zoomScaleNormal="100" workbookViewId="0">
      <selection activeCell="A26" sqref="A26"/>
    </sheetView>
  </sheetViews>
  <sheetFormatPr defaultRowHeight="12.75"/>
  <cols>
    <col min="1" max="1" width="2.7109375" style="95" customWidth="1"/>
    <col min="2" max="2" width="4.7109375" style="95" customWidth="1"/>
    <col min="3" max="3" width="35.5703125" style="95" customWidth="1"/>
    <col min="4" max="4" width="12.140625" style="95" bestFit="1" customWidth="1"/>
    <col min="5" max="5" width="9.140625" style="95"/>
    <col min="6" max="6" width="8.7109375" style="95" customWidth="1"/>
    <col min="7" max="7" width="12.42578125" style="117" customWidth="1"/>
    <col min="8" max="8" width="9.7109375" style="118" customWidth="1"/>
    <col min="9" max="9" width="9.140625" style="111"/>
    <col min="10" max="16384" width="9.140625" style="95"/>
  </cols>
  <sheetData>
    <row r="1" spans="1:9">
      <c r="A1" s="90"/>
      <c r="B1" s="91"/>
      <c r="C1" s="92" t="s">
        <v>774</v>
      </c>
      <c r="D1" s="91"/>
      <c r="E1" s="91"/>
      <c r="F1" s="91"/>
      <c r="G1" s="93"/>
      <c r="H1" s="94"/>
      <c r="I1" s="95"/>
    </row>
    <row r="2" spans="1:9" ht="32.25" customHeight="1">
      <c r="A2" s="1481" t="s">
        <v>153</v>
      </c>
      <c r="B2" s="1482"/>
      <c r="C2" s="1482"/>
      <c r="D2" s="96" t="s">
        <v>154</v>
      </c>
      <c r="E2" s="97" t="s">
        <v>775</v>
      </c>
      <c r="F2" s="98" t="s">
        <v>156</v>
      </c>
      <c r="G2" s="99" t="s">
        <v>157</v>
      </c>
      <c r="H2" s="100" t="s">
        <v>158</v>
      </c>
      <c r="I2" s="95"/>
    </row>
    <row r="3" spans="1:9">
      <c r="A3" s="1483" t="s">
        <v>159</v>
      </c>
      <c r="B3" s="1484"/>
      <c r="C3" s="1484"/>
      <c r="D3" s="101"/>
      <c r="E3" s="101"/>
      <c r="F3" s="101"/>
      <c r="G3" s="102"/>
      <c r="H3" s="103"/>
      <c r="I3" s="95"/>
    </row>
    <row r="4" spans="1:9">
      <c r="A4" s="104"/>
      <c r="B4" s="1485" t="s">
        <v>160</v>
      </c>
      <c r="C4" s="1484"/>
      <c r="D4" s="101"/>
      <c r="E4" s="101"/>
      <c r="F4" s="101"/>
      <c r="G4" s="102"/>
      <c r="H4" s="103"/>
      <c r="I4" s="95"/>
    </row>
    <row r="5" spans="1:9">
      <c r="A5" s="104"/>
      <c r="B5" s="105" t="s">
        <v>161</v>
      </c>
      <c r="C5" s="101" t="s">
        <v>188</v>
      </c>
      <c r="D5" s="101" t="s">
        <v>189</v>
      </c>
      <c r="E5" s="101" t="s">
        <v>164</v>
      </c>
      <c r="F5" s="101">
        <v>23518</v>
      </c>
      <c r="G5" s="102">
        <v>451</v>
      </c>
      <c r="H5" s="103">
        <v>54.41</v>
      </c>
      <c r="I5" s="95"/>
    </row>
    <row r="6" spans="1:9">
      <c r="A6" s="104"/>
      <c r="B6" s="105" t="s">
        <v>161</v>
      </c>
      <c r="C6" s="101" t="s">
        <v>501</v>
      </c>
      <c r="D6" s="101" t="s">
        <v>502</v>
      </c>
      <c r="E6" s="101" t="s">
        <v>164</v>
      </c>
      <c r="F6" s="101">
        <v>14569</v>
      </c>
      <c r="G6" s="102">
        <v>105.01</v>
      </c>
      <c r="H6" s="103">
        <v>12.67</v>
      </c>
      <c r="I6" s="95"/>
    </row>
    <row r="7" spans="1:9">
      <c r="A7" s="104"/>
      <c r="B7" s="105" t="s">
        <v>161</v>
      </c>
      <c r="C7" s="101" t="s">
        <v>702</v>
      </c>
      <c r="D7" s="101" t="s">
        <v>776</v>
      </c>
      <c r="E7" s="101" t="s">
        <v>164</v>
      </c>
      <c r="F7" s="101">
        <v>11328</v>
      </c>
      <c r="G7" s="102">
        <v>84.27</v>
      </c>
      <c r="H7" s="103">
        <v>10.17</v>
      </c>
      <c r="I7" s="95"/>
    </row>
    <row r="8" spans="1:9">
      <c r="A8" s="104"/>
      <c r="B8" s="105" t="s">
        <v>161</v>
      </c>
      <c r="C8" s="101" t="s">
        <v>777</v>
      </c>
      <c r="D8" s="101" t="s">
        <v>778</v>
      </c>
      <c r="E8" s="101" t="s">
        <v>164</v>
      </c>
      <c r="F8" s="101">
        <v>16274</v>
      </c>
      <c r="G8" s="102">
        <v>37.19</v>
      </c>
      <c r="H8" s="103">
        <v>4.49</v>
      </c>
      <c r="I8" s="95"/>
    </row>
    <row r="9" spans="1:9">
      <c r="A9" s="104"/>
      <c r="B9" s="105" t="s">
        <v>161</v>
      </c>
      <c r="C9" s="101" t="s">
        <v>779</v>
      </c>
      <c r="D9" s="101" t="s">
        <v>780</v>
      </c>
      <c r="E9" s="101" t="s">
        <v>164</v>
      </c>
      <c r="F9" s="101">
        <v>10880</v>
      </c>
      <c r="G9" s="102">
        <v>28.76</v>
      </c>
      <c r="H9" s="103">
        <v>3.47</v>
      </c>
      <c r="I9" s="95"/>
    </row>
    <row r="10" spans="1:9">
      <c r="A10" s="104"/>
      <c r="B10" s="105" t="s">
        <v>161</v>
      </c>
      <c r="C10" s="101" t="s">
        <v>781</v>
      </c>
      <c r="D10" s="101" t="s">
        <v>782</v>
      </c>
      <c r="E10" s="101" t="s">
        <v>164</v>
      </c>
      <c r="F10" s="101">
        <v>19122</v>
      </c>
      <c r="G10" s="102">
        <v>26.27</v>
      </c>
      <c r="H10" s="103">
        <v>3.17</v>
      </c>
      <c r="I10" s="95"/>
    </row>
    <row r="11" spans="1:9">
      <c r="A11" s="104"/>
      <c r="B11" s="105" t="s">
        <v>161</v>
      </c>
      <c r="C11" s="101" t="s">
        <v>493</v>
      </c>
      <c r="D11" s="101" t="s">
        <v>494</v>
      </c>
      <c r="E11" s="101" t="s">
        <v>164</v>
      </c>
      <c r="F11" s="101">
        <v>9323</v>
      </c>
      <c r="G11" s="102">
        <v>20.78</v>
      </c>
      <c r="H11" s="103">
        <v>2.5099999999999998</v>
      </c>
      <c r="I11" s="95"/>
    </row>
    <row r="12" spans="1:9">
      <c r="A12" s="104"/>
      <c r="B12" s="105" t="s">
        <v>161</v>
      </c>
      <c r="C12" s="101" t="s">
        <v>783</v>
      </c>
      <c r="D12" s="101" t="s">
        <v>784</v>
      </c>
      <c r="E12" s="101" t="s">
        <v>164</v>
      </c>
      <c r="F12" s="101">
        <v>28676</v>
      </c>
      <c r="G12" s="102">
        <v>18.73</v>
      </c>
      <c r="H12" s="103">
        <v>2.2599999999999998</v>
      </c>
      <c r="I12" s="95"/>
    </row>
    <row r="13" spans="1:9">
      <c r="A13" s="104"/>
      <c r="B13" s="105" t="s">
        <v>161</v>
      </c>
      <c r="C13" s="101" t="s">
        <v>785</v>
      </c>
      <c r="D13" s="101" t="s">
        <v>786</v>
      </c>
      <c r="E13" s="101" t="s">
        <v>164</v>
      </c>
      <c r="F13" s="101">
        <v>17028</v>
      </c>
      <c r="G13" s="102">
        <v>15.48</v>
      </c>
      <c r="H13" s="103">
        <v>1.87</v>
      </c>
      <c r="I13" s="95"/>
    </row>
    <row r="14" spans="1:9">
      <c r="A14" s="104"/>
      <c r="B14" s="105" t="s">
        <v>161</v>
      </c>
      <c r="C14" s="101" t="s">
        <v>685</v>
      </c>
      <c r="D14" s="101" t="s">
        <v>787</v>
      </c>
      <c r="E14" s="101" t="s">
        <v>164</v>
      </c>
      <c r="F14" s="101">
        <v>16078</v>
      </c>
      <c r="G14" s="102">
        <v>15.45</v>
      </c>
      <c r="H14" s="103">
        <v>1.86</v>
      </c>
      <c r="I14" s="95"/>
    </row>
    <row r="15" spans="1:9">
      <c r="A15" s="104"/>
      <c r="B15" s="105" t="s">
        <v>161</v>
      </c>
      <c r="C15" s="101" t="s">
        <v>788</v>
      </c>
      <c r="D15" s="101" t="s">
        <v>789</v>
      </c>
      <c r="E15" s="101" t="s">
        <v>164</v>
      </c>
      <c r="F15" s="101">
        <v>17879</v>
      </c>
      <c r="G15" s="102">
        <v>11.43</v>
      </c>
      <c r="H15" s="103">
        <v>1.38</v>
      </c>
      <c r="I15" s="95"/>
    </row>
    <row r="16" spans="1:9">
      <c r="A16" s="104"/>
      <c r="B16" s="105" t="s">
        <v>161</v>
      </c>
      <c r="C16" s="101" t="s">
        <v>790</v>
      </c>
      <c r="D16" s="101" t="s">
        <v>791</v>
      </c>
      <c r="E16" s="101" t="s">
        <v>164</v>
      </c>
      <c r="F16" s="101">
        <v>18422</v>
      </c>
      <c r="G16" s="102">
        <v>9.3699999999999992</v>
      </c>
      <c r="H16" s="103">
        <v>1.1299999999999999</v>
      </c>
      <c r="I16" s="95"/>
    </row>
    <row r="17" spans="1:9" ht="13.5" thickBot="1">
      <c r="A17" s="104"/>
      <c r="B17" s="101"/>
      <c r="C17" s="101"/>
      <c r="D17" s="101"/>
      <c r="E17" s="96" t="s">
        <v>536</v>
      </c>
      <c r="F17" s="101"/>
      <c r="G17" s="106">
        <v>823.74</v>
      </c>
      <c r="H17" s="107">
        <v>99.39</v>
      </c>
      <c r="I17" s="95"/>
    </row>
    <row r="18" spans="1:9" ht="13.5" thickTop="1">
      <c r="A18" s="104"/>
      <c r="B18" s="101"/>
      <c r="C18" s="101"/>
      <c r="D18" s="101"/>
      <c r="E18" s="101"/>
      <c r="F18" s="101"/>
      <c r="G18" s="102"/>
      <c r="H18" s="103"/>
      <c r="I18" s="95"/>
    </row>
    <row r="19" spans="1:9">
      <c r="A19" s="108" t="s">
        <v>565</v>
      </c>
      <c r="B19" s="101"/>
      <c r="C19" s="101"/>
      <c r="D19" s="101"/>
      <c r="E19" s="101"/>
      <c r="F19" s="101"/>
      <c r="G19" s="109">
        <v>5.08</v>
      </c>
      <c r="H19" s="110">
        <v>0.61</v>
      </c>
      <c r="I19" s="95"/>
    </row>
    <row r="20" spans="1:9">
      <c r="A20" s="104"/>
      <c r="B20" s="101"/>
      <c r="C20" s="101"/>
      <c r="D20" s="101"/>
      <c r="E20" s="101"/>
      <c r="F20" s="101"/>
      <c r="G20" s="102"/>
      <c r="H20" s="103"/>
    </row>
    <row r="21" spans="1:9" ht="13.5" thickBot="1">
      <c r="A21" s="104"/>
      <c r="B21" s="101"/>
      <c r="C21" s="101"/>
      <c r="D21" s="101"/>
      <c r="E21" s="96" t="s">
        <v>566</v>
      </c>
      <c r="F21" s="101"/>
      <c r="G21" s="106">
        <v>828.82</v>
      </c>
      <c r="H21" s="107">
        <v>100</v>
      </c>
      <c r="I21" s="95"/>
    </row>
    <row r="22" spans="1:9" ht="13.5" thickTop="1">
      <c r="A22" s="104"/>
      <c r="B22" s="101"/>
      <c r="C22" s="101"/>
      <c r="D22" s="101"/>
      <c r="E22" s="101"/>
      <c r="F22" s="101"/>
      <c r="G22" s="102"/>
      <c r="H22" s="103"/>
    </row>
    <row r="23" spans="1:9">
      <c r="A23" s="112" t="s">
        <v>567</v>
      </c>
      <c r="B23" s="101"/>
      <c r="C23" s="101"/>
      <c r="D23" s="101"/>
      <c r="E23" s="101"/>
      <c r="F23" s="101"/>
      <c r="G23" s="102"/>
      <c r="H23" s="103"/>
      <c r="I23" s="95"/>
    </row>
    <row r="24" spans="1:9">
      <c r="A24" s="104"/>
      <c r="B24" s="101"/>
      <c r="C24" s="101"/>
      <c r="D24" s="101"/>
      <c r="E24" s="101"/>
      <c r="F24" s="101"/>
      <c r="G24" s="102"/>
      <c r="H24" s="103"/>
    </row>
    <row r="25" spans="1:9">
      <c r="A25" s="104">
        <v>1</v>
      </c>
      <c r="B25" s="12" t="s">
        <v>1138</v>
      </c>
      <c r="C25" s="101"/>
      <c r="D25" s="101"/>
      <c r="E25" s="101"/>
      <c r="F25" s="101"/>
      <c r="G25" s="102"/>
      <c r="H25" s="103"/>
      <c r="I25" s="95"/>
    </row>
    <row r="26" spans="1:9">
      <c r="A26" s="113"/>
      <c r="B26" s="114"/>
      <c r="C26" s="114"/>
      <c r="D26" s="114"/>
      <c r="E26" s="114"/>
      <c r="F26" s="114"/>
      <c r="G26" s="115"/>
      <c r="H26" s="116"/>
    </row>
  </sheetData>
  <mergeCells count="3">
    <mergeCell ref="A2:C2"/>
    <mergeCell ref="A3:C3"/>
    <mergeCell ref="B4:C4"/>
  </mergeCells>
  <phoneticPr fontId="4" type="noConversion"/>
  <pageMargins left="0.75" right="0.75" top="1" bottom="1" header="0.5" footer="0.5"/>
  <pageSetup paperSize="9" scale="90" orientation="portrait" verticalDpi="0" r:id="rId1"/>
  <headerFooter alignWithMargins="0"/>
</worksheet>
</file>

<file path=xl/worksheets/sheet89.xml><?xml version="1.0" encoding="utf-8"?>
<worksheet xmlns="http://schemas.openxmlformats.org/spreadsheetml/2006/main" xmlns:r="http://schemas.openxmlformats.org/officeDocument/2006/relationships">
  <dimension ref="A1:H72"/>
  <sheetViews>
    <sheetView topLeftCell="A40" zoomScaleNormal="100" workbookViewId="0">
      <selection activeCell="B69" sqref="B69"/>
    </sheetView>
  </sheetViews>
  <sheetFormatPr defaultRowHeight="9"/>
  <cols>
    <col min="1" max="1" width="2.7109375" style="65" customWidth="1"/>
    <col min="2" max="2" width="8.140625" style="65" customWidth="1"/>
    <col min="3" max="3" width="53.42578125" style="65" bestFit="1" customWidth="1"/>
    <col min="4" max="4" width="10.85546875" style="65" bestFit="1" customWidth="1"/>
    <col min="5" max="5" width="18.7109375" style="65" bestFit="1" customWidth="1"/>
    <col min="6" max="6" width="8.7109375" style="65" customWidth="1"/>
    <col min="7" max="7" width="12.7109375" style="88" bestFit="1" customWidth="1"/>
    <col min="8" max="8" width="8.28515625" style="89" bestFit="1" customWidth="1"/>
    <col min="9" max="16384" width="9.140625" style="65"/>
  </cols>
  <sheetData>
    <row r="1" spans="1:8">
      <c r="A1" s="60"/>
      <c r="B1" s="61"/>
      <c r="C1" s="62" t="s">
        <v>723</v>
      </c>
      <c r="D1" s="61"/>
      <c r="E1" s="61"/>
      <c r="F1" s="61"/>
      <c r="G1" s="63"/>
      <c r="H1" s="64"/>
    </row>
    <row r="2" spans="1:8" ht="18.75">
      <c r="A2" s="1486" t="s">
        <v>153</v>
      </c>
      <c r="B2" s="1487"/>
      <c r="C2" s="1487"/>
      <c r="D2" s="66" t="s">
        <v>154</v>
      </c>
      <c r="E2" s="67" t="s">
        <v>580</v>
      </c>
      <c r="F2" s="67" t="s">
        <v>156</v>
      </c>
      <c r="G2" s="68" t="s">
        <v>157</v>
      </c>
      <c r="H2" s="69" t="s">
        <v>158</v>
      </c>
    </row>
    <row r="3" spans="1:8" ht="12.75">
      <c r="A3" s="1488" t="s">
        <v>537</v>
      </c>
      <c r="B3" s="1489"/>
      <c r="C3" s="1489"/>
      <c r="D3" s="70"/>
      <c r="E3" s="70"/>
      <c r="F3" s="70"/>
      <c r="G3" s="71"/>
      <c r="H3" s="72"/>
    </row>
    <row r="4" spans="1:8" ht="12.75">
      <c r="A4" s="73"/>
      <c r="B4" s="1490" t="s">
        <v>538</v>
      </c>
      <c r="C4" s="1489"/>
      <c r="D4" s="70"/>
      <c r="E4" s="70"/>
      <c r="F4" s="70"/>
      <c r="G4" s="71"/>
      <c r="H4" s="72"/>
    </row>
    <row r="5" spans="1:8" ht="12.75">
      <c r="A5" s="73"/>
      <c r="B5" s="1491" t="s">
        <v>160</v>
      </c>
      <c r="C5" s="1489"/>
      <c r="D5" s="70"/>
      <c r="E5" s="70"/>
      <c r="F5" s="70"/>
      <c r="G5" s="71"/>
      <c r="H5" s="72"/>
    </row>
    <row r="6" spans="1:8">
      <c r="A6" s="73"/>
      <c r="B6" s="74" t="s">
        <v>621</v>
      </c>
      <c r="C6" s="70" t="s">
        <v>724</v>
      </c>
      <c r="D6" s="70" t="s">
        <v>725</v>
      </c>
      <c r="E6" s="70" t="s">
        <v>726</v>
      </c>
      <c r="F6" s="70">
        <v>900</v>
      </c>
      <c r="G6" s="71">
        <v>9995.8799999999992</v>
      </c>
      <c r="H6" s="72">
        <v>7.22</v>
      </c>
    </row>
    <row r="7" spans="1:8">
      <c r="A7" s="73"/>
      <c r="B7" s="75">
        <v>8.8099999999999998E-2</v>
      </c>
      <c r="C7" s="70" t="s">
        <v>618</v>
      </c>
      <c r="D7" s="70" t="s">
        <v>727</v>
      </c>
      <c r="E7" s="70" t="s">
        <v>554</v>
      </c>
      <c r="F7" s="70">
        <v>850</v>
      </c>
      <c r="G7" s="71">
        <v>8415.94</v>
      </c>
      <c r="H7" s="72">
        <v>6.08</v>
      </c>
    </row>
    <row r="8" spans="1:8">
      <c r="A8" s="73"/>
      <c r="B8" s="75">
        <v>9.3799999999999994E-2</v>
      </c>
      <c r="C8" s="70" t="s">
        <v>642</v>
      </c>
      <c r="D8" s="70" t="s">
        <v>728</v>
      </c>
      <c r="E8" s="70" t="s">
        <v>554</v>
      </c>
      <c r="F8" s="70">
        <v>810</v>
      </c>
      <c r="G8" s="71">
        <v>8042.31</v>
      </c>
      <c r="H8" s="72">
        <v>5.81</v>
      </c>
    </row>
    <row r="9" spans="1:8">
      <c r="A9" s="73"/>
      <c r="B9" s="75">
        <v>9.5600000000000004E-2</v>
      </c>
      <c r="C9" s="70" t="s">
        <v>618</v>
      </c>
      <c r="D9" s="70" t="s">
        <v>729</v>
      </c>
      <c r="E9" s="70" t="s">
        <v>554</v>
      </c>
      <c r="F9" s="70">
        <v>800</v>
      </c>
      <c r="G9" s="71">
        <v>7982.66</v>
      </c>
      <c r="H9" s="72">
        <v>5.76</v>
      </c>
    </row>
    <row r="10" spans="1:8">
      <c r="A10" s="73"/>
      <c r="B10" s="75">
        <v>8.5400000000000004E-2</v>
      </c>
      <c r="C10" s="70" t="s">
        <v>618</v>
      </c>
      <c r="D10" s="70" t="s">
        <v>619</v>
      </c>
      <c r="E10" s="70" t="s">
        <v>620</v>
      </c>
      <c r="F10" s="70">
        <v>570</v>
      </c>
      <c r="G10" s="71">
        <v>5560.91</v>
      </c>
      <c r="H10" s="72">
        <v>4.01</v>
      </c>
    </row>
    <row r="11" spans="1:8">
      <c r="A11" s="73"/>
      <c r="B11" s="75">
        <v>9.6000000000000002E-2</v>
      </c>
      <c r="C11" s="70" t="s">
        <v>730</v>
      </c>
      <c r="D11" s="70" t="s">
        <v>731</v>
      </c>
      <c r="E11" s="70" t="s">
        <v>615</v>
      </c>
      <c r="F11" s="70">
        <v>500</v>
      </c>
      <c r="G11" s="71">
        <v>4937.5600000000004</v>
      </c>
      <c r="H11" s="72">
        <v>3.56</v>
      </c>
    </row>
    <row r="12" spans="1:8">
      <c r="A12" s="73"/>
      <c r="B12" s="75">
        <v>8.4000000000000005E-2</v>
      </c>
      <c r="C12" s="70" t="s">
        <v>592</v>
      </c>
      <c r="D12" s="70" t="s">
        <v>638</v>
      </c>
      <c r="E12" s="70" t="s">
        <v>554</v>
      </c>
      <c r="F12" s="70">
        <v>470</v>
      </c>
      <c r="G12" s="71">
        <v>4494.3999999999996</v>
      </c>
      <c r="H12" s="72">
        <v>3.24</v>
      </c>
    </row>
    <row r="13" spans="1:8">
      <c r="A13" s="73"/>
      <c r="B13" s="75">
        <v>9.6000000000000002E-2</v>
      </c>
      <c r="C13" s="70" t="s">
        <v>730</v>
      </c>
      <c r="D13" s="70" t="s">
        <v>732</v>
      </c>
      <c r="E13" s="70" t="s">
        <v>615</v>
      </c>
      <c r="F13" s="70">
        <v>400</v>
      </c>
      <c r="G13" s="71">
        <v>3971.52</v>
      </c>
      <c r="H13" s="72">
        <v>2.87</v>
      </c>
    </row>
    <row r="14" spans="1:8">
      <c r="A14" s="73"/>
      <c r="B14" s="74" t="s">
        <v>621</v>
      </c>
      <c r="C14" s="70" t="s">
        <v>733</v>
      </c>
      <c r="D14" s="70" t="s">
        <v>734</v>
      </c>
      <c r="E14" s="70" t="s">
        <v>550</v>
      </c>
      <c r="F14" s="70">
        <v>300</v>
      </c>
      <c r="G14" s="71">
        <v>3527.01</v>
      </c>
      <c r="H14" s="72">
        <v>2.5499999999999998</v>
      </c>
    </row>
    <row r="15" spans="1:8">
      <c r="A15" s="73"/>
      <c r="B15" s="75">
        <v>9.69E-2</v>
      </c>
      <c r="C15" s="70" t="s">
        <v>592</v>
      </c>
      <c r="D15" s="70" t="s">
        <v>593</v>
      </c>
      <c r="E15" s="70" t="s">
        <v>554</v>
      </c>
      <c r="F15" s="70">
        <v>350</v>
      </c>
      <c r="G15" s="71">
        <v>3501.49</v>
      </c>
      <c r="H15" s="72">
        <v>2.5299999999999998</v>
      </c>
    </row>
    <row r="16" spans="1:8">
      <c r="A16" s="73"/>
      <c r="B16" s="75">
        <v>8.3400000000000002E-2</v>
      </c>
      <c r="C16" s="70" t="s">
        <v>592</v>
      </c>
      <c r="D16" s="70" t="s">
        <v>735</v>
      </c>
      <c r="E16" s="70" t="s">
        <v>554</v>
      </c>
      <c r="F16" s="70">
        <v>350</v>
      </c>
      <c r="G16" s="71">
        <v>3341.47</v>
      </c>
      <c r="H16" s="72">
        <v>2.41</v>
      </c>
    </row>
    <row r="17" spans="1:8">
      <c r="A17" s="73"/>
      <c r="B17" s="75">
        <v>9.1999999999999998E-2</v>
      </c>
      <c r="C17" s="70" t="s">
        <v>736</v>
      </c>
      <c r="D17" s="70" t="s">
        <v>737</v>
      </c>
      <c r="E17" s="70" t="s">
        <v>554</v>
      </c>
      <c r="F17" s="70">
        <v>300</v>
      </c>
      <c r="G17" s="71">
        <v>2981.07</v>
      </c>
      <c r="H17" s="72">
        <v>2.15</v>
      </c>
    </row>
    <row r="18" spans="1:8">
      <c r="A18" s="73"/>
      <c r="B18" s="75">
        <v>8.4900000000000003E-2</v>
      </c>
      <c r="C18" s="70" t="s">
        <v>738</v>
      </c>
      <c r="D18" s="70" t="s">
        <v>739</v>
      </c>
      <c r="E18" s="70" t="s">
        <v>599</v>
      </c>
      <c r="F18" s="70">
        <v>280</v>
      </c>
      <c r="G18" s="71">
        <v>2752.29</v>
      </c>
      <c r="H18" s="72">
        <v>1.99</v>
      </c>
    </row>
    <row r="19" spans="1:8">
      <c r="A19" s="73"/>
      <c r="B19" s="75">
        <v>9.5500000000000002E-2</v>
      </c>
      <c r="C19" s="70" t="s">
        <v>185</v>
      </c>
      <c r="D19" s="70" t="s">
        <v>740</v>
      </c>
      <c r="E19" s="70" t="s">
        <v>554</v>
      </c>
      <c r="F19" s="70">
        <v>250</v>
      </c>
      <c r="G19" s="71">
        <v>2496.11</v>
      </c>
      <c r="H19" s="72">
        <v>1.8</v>
      </c>
    </row>
    <row r="20" spans="1:8">
      <c r="A20" s="73"/>
      <c r="B20" s="75">
        <v>8.6999999999999994E-2</v>
      </c>
      <c r="C20" s="70" t="s">
        <v>616</v>
      </c>
      <c r="D20" s="70" t="s">
        <v>617</v>
      </c>
      <c r="E20" s="70" t="s">
        <v>554</v>
      </c>
      <c r="F20" s="70">
        <v>250</v>
      </c>
      <c r="G20" s="71">
        <v>2481.38</v>
      </c>
      <c r="H20" s="72">
        <v>1.79</v>
      </c>
    </row>
    <row r="21" spans="1:8">
      <c r="A21" s="73"/>
      <c r="B21" s="76">
        <v>0.10570400000000001</v>
      </c>
      <c r="C21" s="70" t="s">
        <v>613</v>
      </c>
      <c r="D21" s="70" t="s">
        <v>741</v>
      </c>
      <c r="E21" s="70" t="s">
        <v>615</v>
      </c>
      <c r="F21" s="70">
        <v>130</v>
      </c>
      <c r="G21" s="71">
        <v>1310.0899999999999</v>
      </c>
      <c r="H21" s="72">
        <v>0.95</v>
      </c>
    </row>
    <row r="22" spans="1:8">
      <c r="A22" s="73"/>
      <c r="B22" s="75">
        <v>0.1053</v>
      </c>
      <c r="C22" s="70" t="s">
        <v>616</v>
      </c>
      <c r="D22" s="70" t="s">
        <v>742</v>
      </c>
      <c r="E22" s="70" t="s">
        <v>554</v>
      </c>
      <c r="F22" s="70">
        <v>130</v>
      </c>
      <c r="G22" s="71">
        <v>1299.72</v>
      </c>
      <c r="H22" s="72">
        <v>0.94</v>
      </c>
    </row>
    <row r="23" spans="1:8">
      <c r="A23" s="73"/>
      <c r="B23" s="74" t="s">
        <v>621</v>
      </c>
      <c r="C23" s="70" t="s">
        <v>738</v>
      </c>
      <c r="D23" s="70" t="s">
        <v>743</v>
      </c>
      <c r="E23" s="70" t="s">
        <v>599</v>
      </c>
      <c r="F23" s="70">
        <v>110</v>
      </c>
      <c r="G23" s="71">
        <v>1097.3699999999999</v>
      </c>
      <c r="H23" s="72">
        <v>0.79</v>
      </c>
    </row>
    <row r="24" spans="1:8">
      <c r="A24" s="73"/>
      <c r="B24" s="75">
        <v>9.3600000000000003E-2</v>
      </c>
      <c r="C24" s="70" t="s">
        <v>738</v>
      </c>
      <c r="D24" s="70" t="s">
        <v>744</v>
      </c>
      <c r="E24" s="70" t="s">
        <v>599</v>
      </c>
      <c r="F24" s="70">
        <v>100</v>
      </c>
      <c r="G24" s="71">
        <v>1000.12</v>
      </c>
      <c r="H24" s="72">
        <v>0.72</v>
      </c>
    </row>
    <row r="25" spans="1:8">
      <c r="A25" s="73"/>
      <c r="B25" s="75">
        <v>9.6500000000000002E-2</v>
      </c>
      <c r="C25" s="70" t="s">
        <v>185</v>
      </c>
      <c r="D25" s="70" t="s">
        <v>745</v>
      </c>
      <c r="E25" s="70" t="s">
        <v>554</v>
      </c>
      <c r="F25" s="70">
        <v>100</v>
      </c>
      <c r="G25" s="71">
        <v>999.31</v>
      </c>
      <c r="H25" s="72">
        <v>0.72</v>
      </c>
    </row>
    <row r="26" spans="1:8">
      <c r="A26" s="73"/>
      <c r="B26" s="75">
        <v>0.1057</v>
      </c>
      <c r="C26" s="70" t="s">
        <v>592</v>
      </c>
      <c r="D26" s="70" t="s">
        <v>746</v>
      </c>
      <c r="E26" s="70" t="s">
        <v>554</v>
      </c>
      <c r="F26" s="70">
        <v>30</v>
      </c>
      <c r="G26" s="71">
        <v>306.16000000000003</v>
      </c>
      <c r="H26" s="72">
        <v>0.22</v>
      </c>
    </row>
    <row r="27" spans="1:8">
      <c r="A27" s="73"/>
      <c r="B27" s="75">
        <v>8.1000000000000003E-2</v>
      </c>
      <c r="C27" s="70" t="s">
        <v>603</v>
      </c>
      <c r="D27" s="70" t="s">
        <v>747</v>
      </c>
      <c r="E27" s="70" t="s">
        <v>554</v>
      </c>
      <c r="F27" s="70">
        <v>15</v>
      </c>
      <c r="G27" s="71">
        <v>147.72</v>
      </c>
      <c r="H27" s="72">
        <v>0.11</v>
      </c>
    </row>
    <row r="28" spans="1:8">
      <c r="A28" s="73"/>
      <c r="B28" s="75">
        <v>9.5200000000000007E-2</v>
      </c>
      <c r="C28" s="70" t="s">
        <v>738</v>
      </c>
      <c r="D28" s="70" t="s">
        <v>748</v>
      </c>
      <c r="E28" s="70" t="s">
        <v>599</v>
      </c>
      <c r="F28" s="70">
        <v>11</v>
      </c>
      <c r="G28" s="71">
        <v>110.11</v>
      </c>
      <c r="H28" s="72">
        <v>0.08</v>
      </c>
    </row>
    <row r="29" spans="1:8">
      <c r="A29" s="73"/>
      <c r="B29" s="75">
        <v>8.2900000000000001E-2</v>
      </c>
      <c r="C29" s="70" t="s">
        <v>616</v>
      </c>
      <c r="D29" s="70" t="s">
        <v>749</v>
      </c>
      <c r="E29" s="70" t="s">
        <v>554</v>
      </c>
      <c r="F29" s="70">
        <v>10</v>
      </c>
      <c r="G29" s="71">
        <v>98.7</v>
      </c>
      <c r="H29" s="72">
        <v>7.0000000000000007E-2</v>
      </c>
    </row>
    <row r="30" spans="1:8">
      <c r="A30" s="73"/>
      <c r="B30" s="75">
        <v>0.115</v>
      </c>
      <c r="C30" s="70" t="s">
        <v>548</v>
      </c>
      <c r="D30" s="70" t="s">
        <v>750</v>
      </c>
      <c r="E30" s="70" t="s">
        <v>654</v>
      </c>
      <c r="F30" s="70">
        <v>50</v>
      </c>
      <c r="G30" s="71">
        <v>50.33</v>
      </c>
      <c r="H30" s="72">
        <v>0.04</v>
      </c>
    </row>
    <row r="31" spans="1:8">
      <c r="A31" s="73"/>
      <c r="B31" s="75">
        <v>8.9499999999999996E-2</v>
      </c>
      <c r="C31" s="70" t="s">
        <v>616</v>
      </c>
      <c r="D31" s="70" t="s">
        <v>751</v>
      </c>
      <c r="E31" s="70" t="s">
        <v>554</v>
      </c>
      <c r="F31" s="70">
        <v>4</v>
      </c>
      <c r="G31" s="71">
        <v>39.17</v>
      </c>
      <c r="H31" s="72">
        <v>0.03</v>
      </c>
    </row>
    <row r="32" spans="1:8">
      <c r="A32" s="73"/>
      <c r="B32" s="75">
        <v>9.6299999999999997E-2</v>
      </c>
      <c r="C32" s="70" t="s">
        <v>616</v>
      </c>
      <c r="D32" s="70" t="s">
        <v>752</v>
      </c>
      <c r="E32" s="70" t="s">
        <v>554</v>
      </c>
      <c r="F32" s="70">
        <v>1</v>
      </c>
      <c r="G32" s="71">
        <v>10</v>
      </c>
      <c r="H32" s="72">
        <v>0.01</v>
      </c>
    </row>
    <row r="33" spans="1:8" ht="9.75" thickBot="1">
      <c r="A33" s="73"/>
      <c r="B33" s="70"/>
      <c r="C33" s="70"/>
      <c r="D33" s="70"/>
      <c r="E33" s="77" t="s">
        <v>536</v>
      </c>
      <c r="F33" s="70"/>
      <c r="G33" s="78">
        <v>80950.8</v>
      </c>
      <c r="H33" s="79">
        <v>58.45</v>
      </c>
    </row>
    <row r="34" spans="1:8" ht="13.5" thickTop="1">
      <c r="A34" s="73"/>
      <c r="B34" s="1491" t="s">
        <v>551</v>
      </c>
      <c r="C34" s="1489"/>
      <c r="D34" s="70"/>
      <c r="E34" s="70"/>
      <c r="F34" s="70"/>
      <c r="G34" s="71"/>
      <c r="H34" s="72"/>
    </row>
    <row r="35" spans="1:8">
      <c r="A35" s="73"/>
      <c r="B35" s="75">
        <v>0.106</v>
      </c>
      <c r="C35" s="70" t="s">
        <v>753</v>
      </c>
      <c r="D35" s="70" t="s">
        <v>754</v>
      </c>
      <c r="E35" s="70" t="s">
        <v>755</v>
      </c>
      <c r="F35" s="70">
        <v>750</v>
      </c>
      <c r="G35" s="71">
        <v>7514.47</v>
      </c>
      <c r="H35" s="72">
        <v>5.42</v>
      </c>
    </row>
    <row r="36" spans="1:8">
      <c r="A36" s="73"/>
      <c r="B36" s="75">
        <v>8.8999999999999996E-2</v>
      </c>
      <c r="C36" s="70" t="s">
        <v>658</v>
      </c>
      <c r="D36" s="70" t="s">
        <v>659</v>
      </c>
      <c r="E36" s="70" t="s">
        <v>599</v>
      </c>
      <c r="F36" s="70">
        <v>500</v>
      </c>
      <c r="G36" s="71">
        <v>4865.88</v>
      </c>
      <c r="H36" s="72">
        <v>3.51</v>
      </c>
    </row>
    <row r="37" spans="1:8" ht="9.75" thickBot="1">
      <c r="A37" s="73"/>
      <c r="B37" s="70"/>
      <c r="C37" s="70"/>
      <c r="D37" s="70"/>
      <c r="E37" s="77" t="s">
        <v>536</v>
      </c>
      <c r="F37" s="70"/>
      <c r="G37" s="78">
        <v>12380.35</v>
      </c>
      <c r="H37" s="79">
        <v>8.93</v>
      </c>
    </row>
    <row r="38" spans="1:8" ht="13.5" thickTop="1">
      <c r="A38" s="73"/>
      <c r="B38" s="1490" t="s">
        <v>555</v>
      </c>
      <c r="C38" s="1489"/>
      <c r="D38" s="70"/>
      <c r="E38" s="70"/>
      <c r="F38" s="70"/>
      <c r="G38" s="71"/>
      <c r="H38" s="72"/>
    </row>
    <row r="39" spans="1:8" ht="12.75">
      <c r="A39" s="73"/>
      <c r="B39" s="1491" t="s">
        <v>160</v>
      </c>
      <c r="C39" s="1489"/>
      <c r="D39" s="70"/>
      <c r="E39" s="70"/>
      <c r="F39" s="70"/>
      <c r="G39" s="71"/>
      <c r="H39" s="72"/>
    </row>
    <row r="40" spans="1:8">
      <c r="A40" s="73"/>
      <c r="B40" s="75">
        <v>9.6000000000000002E-2</v>
      </c>
      <c r="C40" s="70" t="s">
        <v>674</v>
      </c>
      <c r="D40" s="70" t="s">
        <v>675</v>
      </c>
      <c r="E40" s="70" t="s">
        <v>558</v>
      </c>
      <c r="F40" s="70">
        <v>4000000</v>
      </c>
      <c r="G40" s="71">
        <v>4044.04</v>
      </c>
      <c r="H40" s="72">
        <v>2.92</v>
      </c>
    </row>
    <row r="41" spans="1:8">
      <c r="A41" s="73"/>
      <c r="B41" s="75">
        <v>9.2899999999999996E-2</v>
      </c>
      <c r="C41" s="70" t="s">
        <v>556</v>
      </c>
      <c r="D41" s="70" t="s">
        <v>756</v>
      </c>
      <c r="E41" s="70" t="s">
        <v>558</v>
      </c>
      <c r="F41" s="70">
        <v>54000</v>
      </c>
      <c r="G41" s="71">
        <v>53.46</v>
      </c>
      <c r="H41" s="72">
        <v>0.04</v>
      </c>
    </row>
    <row r="42" spans="1:8" ht="9.75" thickBot="1">
      <c r="A42" s="73"/>
      <c r="B42" s="70"/>
      <c r="C42" s="70"/>
      <c r="D42" s="70"/>
      <c r="E42" s="77" t="s">
        <v>536</v>
      </c>
      <c r="F42" s="70"/>
      <c r="G42" s="78">
        <v>4097.5</v>
      </c>
      <c r="H42" s="79">
        <v>2.96</v>
      </c>
    </row>
    <row r="43" spans="1:8" ht="9.75" thickTop="1">
      <c r="A43" s="73"/>
      <c r="B43" s="70"/>
      <c r="C43" s="70"/>
      <c r="D43" s="70"/>
      <c r="E43" s="70"/>
      <c r="F43" s="70"/>
      <c r="G43" s="71"/>
      <c r="H43" s="72"/>
    </row>
    <row r="44" spans="1:8" ht="12.75">
      <c r="A44" s="1488" t="s">
        <v>682</v>
      </c>
      <c r="B44" s="1489"/>
      <c r="C44" s="1489"/>
      <c r="D44" s="70"/>
      <c r="E44" s="70"/>
      <c r="F44" s="70"/>
      <c r="G44" s="71"/>
      <c r="H44" s="72"/>
    </row>
    <row r="45" spans="1:8" ht="12.75">
      <c r="A45" s="73"/>
      <c r="B45" s="1490" t="s">
        <v>683</v>
      </c>
      <c r="C45" s="1489"/>
      <c r="D45" s="70"/>
      <c r="E45" s="70"/>
      <c r="F45" s="70"/>
      <c r="G45" s="71"/>
      <c r="H45" s="72"/>
    </row>
    <row r="46" spans="1:8">
      <c r="A46" s="73"/>
      <c r="B46" s="74" t="s">
        <v>684</v>
      </c>
      <c r="C46" s="70" t="s">
        <v>493</v>
      </c>
      <c r="D46" s="70" t="s">
        <v>757</v>
      </c>
      <c r="E46" s="70" t="s">
        <v>687</v>
      </c>
      <c r="F46" s="70">
        <v>9000</v>
      </c>
      <c r="G46" s="71">
        <v>8627.7800000000007</v>
      </c>
      <c r="H46" s="72">
        <v>6.23</v>
      </c>
    </row>
    <row r="47" spans="1:8">
      <c r="A47" s="73"/>
      <c r="B47" s="74" t="s">
        <v>684</v>
      </c>
      <c r="C47" s="70" t="s">
        <v>758</v>
      </c>
      <c r="D47" s="70" t="s">
        <v>759</v>
      </c>
      <c r="E47" s="70" t="s">
        <v>687</v>
      </c>
      <c r="F47" s="70">
        <v>6000</v>
      </c>
      <c r="G47" s="71">
        <v>5753.69</v>
      </c>
      <c r="H47" s="72">
        <v>4.1500000000000004</v>
      </c>
    </row>
    <row r="48" spans="1:8">
      <c r="A48" s="73"/>
      <c r="B48" s="74" t="s">
        <v>684</v>
      </c>
      <c r="C48" s="70" t="s">
        <v>760</v>
      </c>
      <c r="D48" s="70" t="s">
        <v>761</v>
      </c>
      <c r="E48" s="70" t="s">
        <v>687</v>
      </c>
      <c r="F48" s="70">
        <v>4100</v>
      </c>
      <c r="G48" s="71">
        <v>3854.42</v>
      </c>
      <c r="H48" s="72">
        <v>2.78</v>
      </c>
    </row>
    <row r="49" spans="1:8">
      <c r="A49" s="73"/>
      <c r="B49" s="74" t="s">
        <v>684</v>
      </c>
      <c r="C49" s="70" t="s">
        <v>762</v>
      </c>
      <c r="D49" s="70" t="s">
        <v>763</v>
      </c>
      <c r="E49" s="70" t="s">
        <v>687</v>
      </c>
      <c r="F49" s="70">
        <v>3600</v>
      </c>
      <c r="G49" s="71">
        <v>3384.03</v>
      </c>
      <c r="H49" s="72">
        <v>2.44</v>
      </c>
    </row>
    <row r="50" spans="1:8">
      <c r="A50" s="73"/>
      <c r="B50" s="74" t="s">
        <v>684</v>
      </c>
      <c r="C50" s="70" t="s">
        <v>762</v>
      </c>
      <c r="D50" s="70" t="s">
        <v>764</v>
      </c>
      <c r="E50" s="70" t="s">
        <v>687</v>
      </c>
      <c r="F50" s="70">
        <v>2200</v>
      </c>
      <c r="G50" s="71">
        <v>2069.9699999999998</v>
      </c>
      <c r="H50" s="72">
        <v>1.49</v>
      </c>
    </row>
    <row r="51" spans="1:8">
      <c r="A51" s="73"/>
      <c r="B51" s="74" t="s">
        <v>684</v>
      </c>
      <c r="C51" s="70" t="s">
        <v>765</v>
      </c>
      <c r="D51" s="70" t="s">
        <v>766</v>
      </c>
      <c r="E51" s="70" t="s">
        <v>687</v>
      </c>
      <c r="F51" s="70">
        <v>1700</v>
      </c>
      <c r="G51" s="71">
        <v>1600.29</v>
      </c>
      <c r="H51" s="72">
        <v>1.1599999999999999</v>
      </c>
    </row>
    <row r="52" spans="1:8">
      <c r="A52" s="73"/>
      <c r="B52" s="74" t="s">
        <v>684</v>
      </c>
      <c r="C52" s="70" t="s">
        <v>767</v>
      </c>
      <c r="D52" s="70" t="s">
        <v>768</v>
      </c>
      <c r="E52" s="70" t="s">
        <v>687</v>
      </c>
      <c r="F52" s="70">
        <v>1000</v>
      </c>
      <c r="G52" s="71">
        <v>962.65</v>
      </c>
      <c r="H52" s="72">
        <v>0.69</v>
      </c>
    </row>
    <row r="53" spans="1:8">
      <c r="A53" s="73"/>
      <c r="B53" s="74" t="s">
        <v>684</v>
      </c>
      <c r="C53" s="70" t="s">
        <v>511</v>
      </c>
      <c r="D53" s="70" t="s">
        <v>769</v>
      </c>
      <c r="E53" s="70" t="s">
        <v>687</v>
      </c>
      <c r="F53" s="70">
        <v>500</v>
      </c>
      <c r="G53" s="71">
        <v>482.77</v>
      </c>
      <c r="H53" s="72">
        <v>0.35</v>
      </c>
    </row>
    <row r="54" spans="1:8">
      <c r="A54" s="73"/>
      <c r="B54" s="74" t="s">
        <v>684</v>
      </c>
      <c r="C54" s="70" t="s">
        <v>165</v>
      </c>
      <c r="D54" s="70" t="s">
        <v>770</v>
      </c>
      <c r="E54" s="70" t="s">
        <v>698</v>
      </c>
      <c r="F54" s="70">
        <v>300</v>
      </c>
      <c r="G54" s="71">
        <v>287.74</v>
      </c>
      <c r="H54" s="72">
        <v>0.21</v>
      </c>
    </row>
    <row r="55" spans="1:8">
      <c r="A55" s="73"/>
      <c r="B55" s="74" t="s">
        <v>684</v>
      </c>
      <c r="C55" s="70" t="s">
        <v>688</v>
      </c>
      <c r="D55" s="70" t="s">
        <v>771</v>
      </c>
      <c r="E55" s="70" t="s">
        <v>687</v>
      </c>
      <c r="F55" s="70">
        <v>300</v>
      </c>
      <c r="G55" s="71">
        <v>281.92</v>
      </c>
      <c r="H55" s="72">
        <v>0.2</v>
      </c>
    </row>
    <row r="56" spans="1:8">
      <c r="A56" s="73"/>
      <c r="B56" s="74" t="s">
        <v>684</v>
      </c>
      <c r="C56" s="70" t="s">
        <v>511</v>
      </c>
      <c r="D56" s="70" t="s">
        <v>772</v>
      </c>
      <c r="E56" s="70" t="s">
        <v>687</v>
      </c>
      <c r="F56" s="70">
        <v>50</v>
      </c>
      <c r="G56" s="71">
        <v>48.07</v>
      </c>
      <c r="H56" s="72">
        <v>0.03</v>
      </c>
    </row>
    <row r="57" spans="1:8" ht="9.75" thickBot="1">
      <c r="A57" s="73"/>
      <c r="B57" s="70"/>
      <c r="C57" s="70"/>
      <c r="D57" s="70"/>
      <c r="E57" s="77" t="s">
        <v>536</v>
      </c>
      <c r="F57" s="70"/>
      <c r="G57" s="78">
        <v>27353.33</v>
      </c>
      <c r="H57" s="79">
        <v>19.73</v>
      </c>
    </row>
    <row r="58" spans="1:8" ht="9.75" thickTop="1">
      <c r="A58" s="73"/>
      <c r="B58" s="70"/>
      <c r="C58" s="70"/>
      <c r="D58" s="70"/>
      <c r="E58" s="70"/>
      <c r="F58" s="70"/>
      <c r="G58" s="71"/>
      <c r="H58" s="72"/>
    </row>
    <row r="59" spans="1:8">
      <c r="A59" s="73"/>
      <c r="B59" s="74" t="s">
        <v>161</v>
      </c>
      <c r="C59" s="70" t="s">
        <v>721</v>
      </c>
      <c r="D59" s="70"/>
      <c r="E59" s="70" t="s">
        <v>161</v>
      </c>
      <c r="F59" s="70"/>
      <c r="G59" s="71">
        <v>388.9</v>
      </c>
      <c r="H59" s="72">
        <v>0.28000000000000003</v>
      </c>
    </row>
    <row r="60" spans="1:8">
      <c r="A60" s="73"/>
      <c r="B60" s="70"/>
      <c r="C60" s="70"/>
      <c r="D60" s="70"/>
      <c r="E60" s="70"/>
      <c r="F60" s="70"/>
      <c r="G60" s="71"/>
      <c r="H60" s="72"/>
    </row>
    <row r="61" spans="1:8">
      <c r="A61" s="80" t="s">
        <v>565</v>
      </c>
      <c r="B61" s="70"/>
      <c r="C61" s="70"/>
      <c r="D61" s="70"/>
      <c r="E61" s="70"/>
      <c r="F61" s="70"/>
      <c r="G61" s="81">
        <v>13359.78</v>
      </c>
      <c r="H61" s="82">
        <v>9.65</v>
      </c>
    </row>
    <row r="62" spans="1:8">
      <c r="A62" s="73"/>
      <c r="B62" s="70"/>
      <c r="C62" s="70"/>
      <c r="D62" s="70"/>
      <c r="E62" s="70"/>
      <c r="F62" s="70"/>
      <c r="G62" s="71"/>
      <c r="H62" s="72"/>
    </row>
    <row r="63" spans="1:8" ht="9.75" thickBot="1">
      <c r="A63" s="73"/>
      <c r="B63" s="70"/>
      <c r="C63" s="70"/>
      <c r="D63" s="70"/>
      <c r="E63" s="77" t="s">
        <v>566</v>
      </c>
      <c r="F63" s="70"/>
      <c r="G63" s="78">
        <v>138530.66</v>
      </c>
      <c r="H63" s="79">
        <v>100</v>
      </c>
    </row>
    <row r="64" spans="1:8" ht="9.75" thickTop="1">
      <c r="A64" s="73"/>
      <c r="B64" s="70"/>
      <c r="C64" s="70"/>
      <c r="D64" s="70"/>
      <c r="E64" s="70"/>
      <c r="F64" s="70"/>
      <c r="G64" s="71"/>
      <c r="H64" s="72"/>
    </row>
    <row r="65" spans="1:8">
      <c r="A65" s="83" t="s">
        <v>567</v>
      </c>
      <c r="B65" s="70"/>
      <c r="C65" s="70"/>
      <c r="D65" s="70"/>
      <c r="E65" s="70"/>
      <c r="F65" s="70"/>
      <c r="G65" s="71"/>
      <c r="H65" s="72"/>
    </row>
    <row r="66" spans="1:8">
      <c r="A66" s="73">
        <v>1</v>
      </c>
      <c r="B66" s="70" t="s">
        <v>773</v>
      </c>
      <c r="C66" s="70"/>
      <c r="D66" s="70"/>
      <c r="E66" s="70"/>
      <c r="F66" s="70"/>
      <c r="G66" s="71"/>
      <c r="H66" s="72"/>
    </row>
    <row r="67" spans="1:8">
      <c r="A67" s="73"/>
      <c r="B67" s="70"/>
      <c r="C67" s="70"/>
      <c r="D67" s="70"/>
      <c r="E67" s="70"/>
      <c r="F67" s="70"/>
      <c r="G67" s="71"/>
      <c r="H67" s="72"/>
    </row>
    <row r="68" spans="1:8">
      <c r="A68" s="73">
        <v>2</v>
      </c>
      <c r="B68" s="70" t="s">
        <v>477</v>
      </c>
      <c r="C68" s="70"/>
      <c r="D68" s="70"/>
      <c r="E68" s="70"/>
      <c r="F68" s="70"/>
      <c r="G68" s="71"/>
      <c r="H68" s="72"/>
    </row>
    <row r="69" spans="1:8">
      <c r="A69" s="73"/>
      <c r="B69" s="70"/>
      <c r="C69" s="70"/>
      <c r="D69" s="70"/>
      <c r="E69" s="70"/>
      <c r="F69" s="70"/>
      <c r="G69" s="71"/>
      <c r="H69" s="72"/>
    </row>
    <row r="70" spans="1:8">
      <c r="A70" s="73">
        <v>3</v>
      </c>
      <c r="B70" s="70" t="s">
        <v>570</v>
      </c>
      <c r="C70" s="70"/>
      <c r="D70" s="70"/>
      <c r="E70" s="70"/>
      <c r="F70" s="70"/>
      <c r="G70" s="71"/>
      <c r="H70" s="72"/>
    </row>
    <row r="71" spans="1:8">
      <c r="A71" s="73"/>
      <c r="B71" s="70" t="s">
        <v>722</v>
      </c>
      <c r="C71" s="70"/>
      <c r="D71" s="70"/>
      <c r="E71" s="70"/>
      <c r="F71" s="70"/>
      <c r="G71" s="71"/>
      <c r="H71" s="72"/>
    </row>
    <row r="72" spans="1:8">
      <c r="A72" s="84"/>
      <c r="B72" s="85" t="s">
        <v>572</v>
      </c>
      <c r="C72" s="85"/>
      <c r="D72" s="85"/>
      <c r="E72" s="85"/>
      <c r="F72" s="85"/>
      <c r="G72" s="86"/>
      <c r="H72" s="87"/>
    </row>
  </sheetData>
  <mergeCells count="9">
    <mergeCell ref="A2:C2"/>
    <mergeCell ref="A3:C3"/>
    <mergeCell ref="B4:C4"/>
    <mergeCell ref="B5:C5"/>
    <mergeCell ref="B45:C45"/>
    <mergeCell ref="B34:C34"/>
    <mergeCell ref="B38:C38"/>
    <mergeCell ref="B39:C39"/>
    <mergeCell ref="A44:C44"/>
  </mergeCells>
  <phoneticPr fontId="4" type="noConversion"/>
  <pageMargins left="0.75" right="0.75" top="1" bottom="1" header="0.5" footer="0.5"/>
  <pageSetup paperSize="9" scale="69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1"/>
  <sheetViews>
    <sheetView zoomScaleNormal="100" workbookViewId="0">
      <selection activeCell="A27" sqref="A27:D27"/>
    </sheetView>
  </sheetViews>
  <sheetFormatPr defaultRowHeight="9"/>
  <cols>
    <col min="1" max="1" width="2.7109375" style="1097" customWidth="1"/>
    <col min="2" max="2" width="4.7109375" style="1097" customWidth="1"/>
    <col min="3" max="3" width="40.7109375" style="1097" customWidth="1"/>
    <col min="4" max="4" width="10.42578125" style="1097" bestFit="1" customWidth="1"/>
    <col min="5" max="5" width="9.140625" style="1097"/>
    <col min="6" max="6" width="8.7109375" style="1097" customWidth="1"/>
    <col min="7" max="7" width="9.28515625" style="1120" customWidth="1"/>
    <col min="8" max="8" width="7.7109375" style="1121" customWidth="1"/>
    <col min="9" max="16384" width="9.140625" style="1097"/>
  </cols>
  <sheetData>
    <row r="1" spans="1:8">
      <c r="A1" s="1209"/>
      <c r="B1" s="1210"/>
      <c r="C1" s="1211" t="s">
        <v>1622</v>
      </c>
      <c r="D1" s="1210"/>
      <c r="E1" s="1210"/>
      <c r="F1" s="1210"/>
      <c r="G1" s="1212"/>
      <c r="H1" s="1213"/>
    </row>
    <row r="2" spans="1:8" ht="37.5">
      <c r="A2" s="1266" t="s">
        <v>153</v>
      </c>
      <c r="B2" s="1267"/>
      <c r="C2" s="1267"/>
      <c r="D2" s="1098" t="s">
        <v>154</v>
      </c>
      <c r="E2" s="1099" t="s">
        <v>580</v>
      </c>
      <c r="F2" s="1099" t="s">
        <v>156</v>
      </c>
      <c r="G2" s="1100" t="s">
        <v>157</v>
      </c>
      <c r="H2" s="1214" t="s">
        <v>158</v>
      </c>
    </row>
    <row r="3" spans="1:8" ht="15">
      <c r="A3" s="1268" t="s">
        <v>537</v>
      </c>
      <c r="B3" s="1265"/>
      <c r="C3" s="1265"/>
      <c r="D3" s="1102"/>
      <c r="E3" s="1102"/>
      <c r="F3" s="1102"/>
      <c r="G3" s="1103"/>
      <c r="H3" s="1215"/>
    </row>
    <row r="4" spans="1:8" ht="15">
      <c r="A4" s="1216"/>
      <c r="B4" s="1264" t="s">
        <v>538</v>
      </c>
      <c r="C4" s="1265"/>
      <c r="D4" s="1102"/>
      <c r="E4" s="1102"/>
      <c r="F4" s="1102"/>
      <c r="G4" s="1103"/>
      <c r="H4" s="1215"/>
    </row>
    <row r="5" spans="1:8" ht="15">
      <c r="A5" s="1216"/>
      <c r="B5" s="1269" t="s">
        <v>160</v>
      </c>
      <c r="C5" s="1265"/>
      <c r="D5" s="1102"/>
      <c r="E5" s="1102"/>
      <c r="F5" s="1102"/>
      <c r="G5" s="1103"/>
      <c r="H5" s="1215"/>
    </row>
    <row r="6" spans="1:8">
      <c r="A6" s="1216"/>
      <c r="B6" s="1108">
        <v>9.9699999999999997E-2</v>
      </c>
      <c r="C6" s="1102" t="s">
        <v>1532</v>
      </c>
      <c r="D6" s="1102" t="s">
        <v>1619</v>
      </c>
      <c r="E6" s="1102" t="s">
        <v>547</v>
      </c>
      <c r="F6" s="1102">
        <v>100</v>
      </c>
      <c r="G6" s="1103">
        <v>1002.49</v>
      </c>
      <c r="H6" s="1215">
        <v>5.62</v>
      </c>
    </row>
    <row r="7" spans="1:8" ht="9.75" thickBot="1">
      <c r="A7" s="1216"/>
      <c r="B7" s="1102"/>
      <c r="C7" s="1102"/>
      <c r="D7" s="1102"/>
      <c r="E7" s="1109" t="s">
        <v>536</v>
      </c>
      <c r="F7" s="1102"/>
      <c r="G7" s="1110">
        <v>1002.49</v>
      </c>
      <c r="H7" s="1217">
        <v>5.62</v>
      </c>
    </row>
    <row r="8" spans="1:8" ht="9.75" thickTop="1">
      <c r="A8" s="1216"/>
      <c r="B8" s="1102"/>
      <c r="C8" s="1102"/>
      <c r="D8" s="1102"/>
      <c r="E8" s="1102"/>
      <c r="F8" s="1102"/>
      <c r="G8" s="1103"/>
      <c r="H8" s="1215"/>
    </row>
    <row r="9" spans="1:8" ht="15">
      <c r="A9" s="1268" t="s">
        <v>682</v>
      </c>
      <c r="B9" s="1265"/>
      <c r="C9" s="1265"/>
      <c r="D9" s="1102"/>
      <c r="E9" s="1102"/>
      <c r="F9" s="1102"/>
      <c r="G9" s="1103"/>
      <c r="H9" s="1215"/>
    </row>
    <row r="10" spans="1:8" ht="15">
      <c r="A10" s="1216"/>
      <c r="B10" s="1264" t="s">
        <v>683</v>
      </c>
      <c r="C10" s="1265"/>
      <c r="D10" s="1102"/>
      <c r="E10" s="1102"/>
      <c r="F10" s="1102"/>
      <c r="G10" s="1103"/>
      <c r="H10" s="1215"/>
    </row>
    <row r="11" spans="1:8">
      <c r="A11" s="1216"/>
      <c r="B11" s="1106" t="s">
        <v>684</v>
      </c>
      <c r="C11" s="1102" t="s">
        <v>165</v>
      </c>
      <c r="D11" s="1102" t="s">
        <v>980</v>
      </c>
      <c r="E11" s="1102" t="s">
        <v>698</v>
      </c>
      <c r="F11" s="1102">
        <v>5000</v>
      </c>
      <c r="G11" s="1103">
        <v>4969.8</v>
      </c>
      <c r="H11" s="1215">
        <v>27.87</v>
      </c>
    </row>
    <row r="12" spans="1:8">
      <c r="A12" s="1216"/>
      <c r="B12" s="1106" t="s">
        <v>684</v>
      </c>
      <c r="C12" s="1102" t="s">
        <v>767</v>
      </c>
      <c r="D12" s="1102" t="s">
        <v>1559</v>
      </c>
      <c r="E12" s="1102" t="s">
        <v>687</v>
      </c>
      <c r="F12" s="1102">
        <v>5000</v>
      </c>
      <c r="G12" s="1103">
        <v>4625.2299999999996</v>
      </c>
      <c r="H12" s="1215">
        <v>25.94</v>
      </c>
    </row>
    <row r="13" spans="1:8">
      <c r="A13" s="1216"/>
      <c r="B13" s="1106" t="s">
        <v>684</v>
      </c>
      <c r="C13" s="1102" t="s">
        <v>702</v>
      </c>
      <c r="D13" s="1102" t="s">
        <v>1616</v>
      </c>
      <c r="E13" s="1102" t="s">
        <v>687</v>
      </c>
      <c r="F13" s="1102">
        <v>600</v>
      </c>
      <c r="G13" s="1103">
        <v>553.75</v>
      </c>
      <c r="H13" s="1215">
        <v>3.11</v>
      </c>
    </row>
    <row r="14" spans="1:8">
      <c r="A14" s="1216"/>
      <c r="B14" s="1106" t="s">
        <v>684</v>
      </c>
      <c r="C14" s="1102" t="s">
        <v>779</v>
      </c>
      <c r="D14" s="1102" t="s">
        <v>1595</v>
      </c>
      <c r="E14" s="1102" t="s">
        <v>687</v>
      </c>
      <c r="F14" s="1102">
        <v>500</v>
      </c>
      <c r="G14" s="1103">
        <v>460.4</v>
      </c>
      <c r="H14" s="1215">
        <v>2.58</v>
      </c>
    </row>
    <row r="15" spans="1:8" ht="9.75" thickBot="1">
      <c r="A15" s="1216"/>
      <c r="B15" s="1102"/>
      <c r="C15" s="1102"/>
      <c r="D15" s="1102"/>
      <c r="E15" s="1109" t="s">
        <v>536</v>
      </c>
      <c r="F15" s="1102"/>
      <c r="G15" s="1110">
        <v>10609.18</v>
      </c>
      <c r="H15" s="1217">
        <v>59.5</v>
      </c>
    </row>
    <row r="16" spans="1:8" ht="9.75" thickTop="1">
      <c r="A16" s="1216"/>
      <c r="B16" s="1102"/>
      <c r="C16" s="1102"/>
      <c r="D16" s="1102"/>
      <c r="E16" s="1102"/>
      <c r="F16" s="1102"/>
      <c r="G16" s="1103"/>
      <c r="H16" s="1215"/>
    </row>
    <row r="17" spans="1:8">
      <c r="A17" s="1216"/>
      <c r="B17" s="1106" t="s">
        <v>161</v>
      </c>
      <c r="C17" s="1102" t="s">
        <v>721</v>
      </c>
      <c r="D17" s="1102"/>
      <c r="E17" s="1102" t="s">
        <v>161</v>
      </c>
      <c r="F17" s="1102"/>
      <c r="G17" s="1103">
        <v>6198.05</v>
      </c>
      <c r="H17" s="1215">
        <v>34.760000000000005</v>
      </c>
    </row>
    <row r="18" spans="1:8" ht="9.75" thickBot="1">
      <c r="A18" s="1216"/>
      <c r="B18" s="1102"/>
      <c r="C18" s="1102"/>
      <c r="D18" s="1102"/>
      <c r="E18" s="1109" t="s">
        <v>536</v>
      </c>
      <c r="F18" s="1102"/>
      <c r="G18" s="1110">
        <v>6198.05</v>
      </c>
      <c r="H18" s="1217">
        <v>34.76</v>
      </c>
    </row>
    <row r="19" spans="1:8" ht="9.75" thickTop="1">
      <c r="A19" s="1216"/>
      <c r="B19" s="1102"/>
      <c r="C19" s="1102"/>
      <c r="D19" s="1102"/>
      <c r="E19" s="1102"/>
      <c r="F19" s="1102"/>
      <c r="G19" s="1103"/>
      <c r="H19" s="1215"/>
    </row>
    <row r="20" spans="1:8">
      <c r="A20" s="1218" t="s">
        <v>565</v>
      </c>
      <c r="B20" s="1102"/>
      <c r="C20" s="1102"/>
      <c r="D20" s="1102"/>
      <c r="E20" s="1102"/>
      <c r="F20" s="1102"/>
      <c r="G20" s="1113">
        <v>20.05</v>
      </c>
      <c r="H20" s="1219">
        <v>0.12</v>
      </c>
    </row>
    <row r="21" spans="1:8">
      <c r="A21" s="1216"/>
      <c r="B21" s="1102"/>
      <c r="C21" s="1102"/>
      <c r="D21" s="1102"/>
      <c r="E21" s="1102"/>
      <c r="F21" s="1102"/>
      <c r="G21" s="1103"/>
      <c r="H21" s="1215"/>
    </row>
    <row r="22" spans="1:8" ht="9.75" thickBot="1">
      <c r="A22" s="1216"/>
      <c r="B22" s="1102"/>
      <c r="C22" s="1102"/>
      <c r="D22" s="1102"/>
      <c r="E22" s="1109" t="s">
        <v>566</v>
      </c>
      <c r="F22" s="1102"/>
      <c r="G22" s="1110">
        <v>17829.77</v>
      </c>
      <c r="H22" s="1217">
        <v>100</v>
      </c>
    </row>
    <row r="23" spans="1:8" ht="9.75" thickTop="1">
      <c r="A23" s="1216"/>
      <c r="B23" s="1102"/>
      <c r="C23" s="1102"/>
      <c r="D23" s="1102"/>
      <c r="E23" s="1102"/>
      <c r="F23" s="1102"/>
      <c r="G23" s="1103"/>
      <c r="H23" s="1215"/>
    </row>
    <row r="24" spans="1:8">
      <c r="A24" s="1220" t="s">
        <v>567</v>
      </c>
      <c r="B24" s="1102"/>
      <c r="C24" s="1102"/>
      <c r="D24" s="1102"/>
      <c r="E24" s="1102"/>
      <c r="F24" s="1102"/>
      <c r="G24" s="1103"/>
      <c r="H24" s="1215"/>
    </row>
    <row r="25" spans="1:8">
      <c r="A25" s="1216">
        <v>1</v>
      </c>
      <c r="B25" s="1102" t="s">
        <v>1432</v>
      </c>
      <c r="C25" s="1102"/>
      <c r="D25" s="1102"/>
      <c r="E25" s="1102"/>
      <c r="F25" s="1102"/>
      <c r="G25" s="1103"/>
      <c r="H25" s="1215"/>
    </row>
    <row r="26" spans="1:8">
      <c r="A26" s="1216"/>
      <c r="B26" s="1102"/>
      <c r="C26" s="1102"/>
      <c r="D26" s="1102"/>
      <c r="E26" s="1102"/>
      <c r="F26" s="1102"/>
      <c r="G26" s="1103"/>
      <c r="H26" s="1215"/>
    </row>
    <row r="27" spans="1:8">
      <c r="A27" s="1105">
        <v>2</v>
      </c>
      <c r="B27" s="1102" t="s">
        <v>477</v>
      </c>
      <c r="C27" s="1102"/>
      <c r="D27" s="1102"/>
      <c r="E27" s="1102"/>
      <c r="F27" s="1102"/>
      <c r="G27" s="1103"/>
      <c r="H27" s="1215"/>
    </row>
    <row r="28" spans="1:8">
      <c r="A28" s="1216"/>
      <c r="B28" s="1102"/>
      <c r="C28" s="1102"/>
      <c r="D28" s="1102"/>
      <c r="E28" s="1102"/>
      <c r="F28" s="1102"/>
      <c r="G28" s="1103"/>
      <c r="H28" s="1215"/>
    </row>
    <row r="29" spans="1:8">
      <c r="A29" s="1216">
        <v>3</v>
      </c>
      <c r="B29" s="1102" t="s">
        <v>570</v>
      </c>
      <c r="C29" s="1102"/>
      <c r="D29" s="1102"/>
      <c r="E29" s="1102"/>
      <c r="F29" s="1102"/>
      <c r="G29" s="1103"/>
      <c r="H29" s="1215"/>
    </row>
    <row r="30" spans="1:8">
      <c r="A30" s="1216"/>
      <c r="B30" s="1102" t="s">
        <v>722</v>
      </c>
      <c r="C30" s="1102"/>
      <c r="D30" s="1102"/>
      <c r="E30" s="1102"/>
      <c r="F30" s="1102"/>
      <c r="G30" s="1103"/>
      <c r="H30" s="1215"/>
    </row>
    <row r="31" spans="1:8">
      <c r="A31" s="1221"/>
      <c r="B31" s="1222" t="s">
        <v>572</v>
      </c>
      <c r="C31" s="1222"/>
      <c r="D31" s="1222"/>
      <c r="E31" s="1222"/>
      <c r="F31" s="1222"/>
      <c r="G31" s="1223"/>
      <c r="H31" s="1224"/>
    </row>
  </sheetData>
  <mergeCells count="6">
    <mergeCell ref="B10:C10"/>
    <mergeCell ref="A2:C2"/>
    <mergeCell ref="A3:C3"/>
    <mergeCell ref="B4:C4"/>
    <mergeCell ref="B5:C5"/>
    <mergeCell ref="A9:C9"/>
  </mergeCells>
  <phoneticPr fontId="0" type="noConversion"/>
  <pageMargins left="0.7" right="0.7" top="0.75" bottom="0.75" header="0.3" footer="0.3"/>
  <pageSetup paperSize="9" scale="93" orientation="portrait" verticalDpi="0" r:id="rId1"/>
  <headerFooter alignWithMargins="0"/>
</worksheet>
</file>

<file path=xl/worksheets/sheet90.xml><?xml version="1.0" encoding="utf-8"?>
<worksheet xmlns="http://schemas.openxmlformats.org/spreadsheetml/2006/main" xmlns:r="http://schemas.openxmlformats.org/officeDocument/2006/relationships">
  <dimension ref="A1:H115"/>
  <sheetViews>
    <sheetView topLeftCell="A31" zoomScaleNormal="100" workbookViewId="0">
      <selection activeCell="B110" sqref="B110"/>
    </sheetView>
  </sheetViews>
  <sheetFormatPr defaultRowHeight="9"/>
  <cols>
    <col min="1" max="1" width="2.7109375" style="38" customWidth="1"/>
    <col min="2" max="2" width="4.7109375" style="38" customWidth="1"/>
    <col min="3" max="3" width="40.7109375" style="38" customWidth="1"/>
    <col min="4" max="4" width="10.85546875" style="38" bestFit="1" customWidth="1"/>
    <col min="5" max="5" width="11.5703125" style="38" bestFit="1" customWidth="1"/>
    <col min="6" max="6" width="8.7109375" style="38" customWidth="1"/>
    <col min="7" max="7" width="18.7109375" style="58" bestFit="1" customWidth="1"/>
    <col min="8" max="8" width="8.28515625" style="59" bestFit="1" customWidth="1"/>
    <col min="9" max="16384" width="9.140625" style="38"/>
  </cols>
  <sheetData>
    <row r="1" spans="1:8">
      <c r="A1" s="33"/>
      <c r="B1" s="34"/>
      <c r="C1" s="35" t="s">
        <v>579</v>
      </c>
      <c r="D1" s="34"/>
      <c r="E1" s="34"/>
      <c r="F1" s="34"/>
      <c r="G1" s="36"/>
      <c r="H1" s="37"/>
    </row>
    <row r="2" spans="1:8" ht="18.75">
      <c r="A2" s="1496" t="s">
        <v>153</v>
      </c>
      <c r="B2" s="1497"/>
      <c r="C2" s="1497"/>
      <c r="D2" s="39" t="s">
        <v>154</v>
      </c>
      <c r="E2" s="40" t="s">
        <v>580</v>
      </c>
      <c r="F2" s="41" t="s">
        <v>156</v>
      </c>
      <c r="G2" s="42" t="s">
        <v>157</v>
      </c>
      <c r="H2" s="43" t="s">
        <v>158</v>
      </c>
    </row>
    <row r="3" spans="1:8" ht="12.75">
      <c r="A3" s="1498" t="s">
        <v>537</v>
      </c>
      <c r="B3" s="1495"/>
      <c r="C3" s="1495"/>
      <c r="D3" s="44"/>
      <c r="E3" s="44"/>
      <c r="F3" s="44"/>
      <c r="G3" s="45"/>
      <c r="H3" s="46"/>
    </row>
    <row r="4" spans="1:8" ht="12.75">
      <c r="A4" s="47"/>
      <c r="B4" s="1494" t="s">
        <v>538</v>
      </c>
      <c r="C4" s="1495"/>
      <c r="D4" s="44"/>
      <c r="E4" s="44"/>
      <c r="F4" s="44"/>
      <c r="G4" s="45"/>
      <c r="H4" s="46"/>
    </row>
    <row r="5" spans="1:8" ht="12.75">
      <c r="A5" s="47"/>
      <c r="B5" s="1492" t="s">
        <v>160</v>
      </c>
      <c r="C5" s="1495"/>
      <c r="D5" s="44"/>
      <c r="E5" s="44"/>
      <c r="F5" s="44"/>
      <c r="G5" s="45"/>
      <c r="H5" s="46"/>
    </row>
    <row r="6" spans="1:8">
      <c r="A6" s="47"/>
      <c r="B6" s="48">
        <v>8.9499999999999996E-2</v>
      </c>
      <c r="C6" s="44" t="s">
        <v>581</v>
      </c>
      <c r="D6" s="44" t="s">
        <v>582</v>
      </c>
      <c r="E6" s="44" t="s">
        <v>554</v>
      </c>
      <c r="F6" s="44">
        <v>1546</v>
      </c>
      <c r="G6" s="45">
        <v>14233.03</v>
      </c>
      <c r="H6" s="46">
        <v>3.56</v>
      </c>
    </row>
    <row r="7" spans="1:8">
      <c r="A7" s="47"/>
      <c r="B7" s="48">
        <v>0.04</v>
      </c>
      <c r="C7" s="44" t="s">
        <v>583</v>
      </c>
      <c r="D7" s="44" t="s">
        <v>584</v>
      </c>
      <c r="E7" s="44" t="s">
        <v>585</v>
      </c>
      <c r="F7" s="44">
        <v>850</v>
      </c>
      <c r="G7" s="45">
        <v>9340.3799999999992</v>
      </c>
      <c r="H7" s="46">
        <v>2.33</v>
      </c>
    </row>
    <row r="8" spans="1:8">
      <c r="A8" s="47"/>
      <c r="B8" s="48">
        <v>0.1075</v>
      </c>
      <c r="C8" s="44" t="s">
        <v>586</v>
      </c>
      <c r="D8" s="44" t="s">
        <v>587</v>
      </c>
      <c r="E8" s="44" t="s">
        <v>544</v>
      </c>
      <c r="F8" s="44">
        <v>920</v>
      </c>
      <c r="G8" s="45">
        <v>9218.48</v>
      </c>
      <c r="H8" s="46">
        <v>2.2999999999999998</v>
      </c>
    </row>
    <row r="9" spans="1:8">
      <c r="A9" s="47"/>
      <c r="B9" s="48">
        <v>9.8000000000000004E-2</v>
      </c>
      <c r="C9" s="44" t="s">
        <v>588</v>
      </c>
      <c r="D9" s="44" t="s">
        <v>589</v>
      </c>
      <c r="E9" s="44" t="s">
        <v>590</v>
      </c>
      <c r="F9" s="44">
        <v>750</v>
      </c>
      <c r="G9" s="45">
        <v>7318.42</v>
      </c>
      <c r="H9" s="46">
        <v>1.83</v>
      </c>
    </row>
    <row r="10" spans="1:8">
      <c r="A10" s="47"/>
      <c r="B10" s="48">
        <v>0.04</v>
      </c>
      <c r="C10" s="44" t="s">
        <v>583</v>
      </c>
      <c r="D10" s="44" t="s">
        <v>591</v>
      </c>
      <c r="E10" s="44" t="s">
        <v>585</v>
      </c>
      <c r="F10" s="44">
        <v>550</v>
      </c>
      <c r="G10" s="45">
        <v>6051.63</v>
      </c>
      <c r="H10" s="46">
        <v>1.51</v>
      </c>
    </row>
    <row r="11" spans="1:8">
      <c r="A11" s="47"/>
      <c r="B11" s="48">
        <v>9.69E-2</v>
      </c>
      <c r="C11" s="44" t="s">
        <v>592</v>
      </c>
      <c r="D11" s="44" t="s">
        <v>593</v>
      </c>
      <c r="E11" s="44" t="s">
        <v>554</v>
      </c>
      <c r="F11" s="44">
        <v>600</v>
      </c>
      <c r="G11" s="45">
        <v>6002.56</v>
      </c>
      <c r="H11" s="46">
        <v>1.5</v>
      </c>
    </row>
    <row r="12" spans="1:8">
      <c r="A12" s="47"/>
      <c r="B12" s="48">
        <v>9.9500000000000005E-2</v>
      </c>
      <c r="C12" s="44" t="s">
        <v>594</v>
      </c>
      <c r="D12" s="44" t="s">
        <v>595</v>
      </c>
      <c r="E12" s="44" t="s">
        <v>596</v>
      </c>
      <c r="F12" s="44">
        <v>540</v>
      </c>
      <c r="G12" s="45">
        <v>5482.54</v>
      </c>
      <c r="H12" s="46">
        <v>1.37</v>
      </c>
    </row>
    <row r="13" spans="1:8">
      <c r="A13" s="47"/>
      <c r="B13" s="48">
        <v>8.48E-2</v>
      </c>
      <c r="C13" s="44" t="s">
        <v>597</v>
      </c>
      <c r="D13" s="44" t="s">
        <v>598</v>
      </c>
      <c r="E13" s="44" t="s">
        <v>599</v>
      </c>
      <c r="F13" s="44">
        <v>300</v>
      </c>
      <c r="G13" s="45">
        <v>2979.18</v>
      </c>
      <c r="H13" s="46">
        <v>0.74</v>
      </c>
    </row>
    <row r="14" spans="1:8">
      <c r="A14" s="47"/>
      <c r="B14" s="48">
        <v>8.9899999999999994E-2</v>
      </c>
      <c r="C14" s="44" t="s">
        <v>600</v>
      </c>
      <c r="D14" s="44" t="s">
        <v>601</v>
      </c>
      <c r="E14" s="44" t="s">
        <v>602</v>
      </c>
      <c r="F14" s="44">
        <v>300</v>
      </c>
      <c r="G14" s="45">
        <v>2907.86</v>
      </c>
      <c r="H14" s="46">
        <v>0.73</v>
      </c>
    </row>
    <row r="15" spans="1:8">
      <c r="A15" s="47"/>
      <c r="B15" s="48">
        <v>9.7000000000000003E-2</v>
      </c>
      <c r="C15" s="44" t="s">
        <v>603</v>
      </c>
      <c r="D15" s="44" t="s">
        <v>604</v>
      </c>
      <c r="E15" s="44" t="s">
        <v>554</v>
      </c>
      <c r="F15" s="44">
        <v>250</v>
      </c>
      <c r="G15" s="45">
        <v>2514.27</v>
      </c>
      <c r="H15" s="46">
        <v>0.63</v>
      </c>
    </row>
    <row r="16" spans="1:8">
      <c r="A16" s="47"/>
      <c r="B16" s="48">
        <v>0.10199999999999999</v>
      </c>
      <c r="C16" s="44" t="s">
        <v>605</v>
      </c>
      <c r="D16" s="44" t="s">
        <v>606</v>
      </c>
      <c r="E16" s="44" t="s">
        <v>547</v>
      </c>
      <c r="F16" s="44">
        <v>250</v>
      </c>
      <c r="G16" s="45">
        <v>2509.58</v>
      </c>
      <c r="H16" s="46">
        <v>0.63</v>
      </c>
    </row>
    <row r="17" spans="1:8">
      <c r="A17" s="47"/>
      <c r="B17" s="48">
        <v>0.1</v>
      </c>
      <c r="C17" s="44" t="s">
        <v>607</v>
      </c>
      <c r="D17" s="44" t="s">
        <v>608</v>
      </c>
      <c r="E17" s="44" t="s">
        <v>547</v>
      </c>
      <c r="F17" s="44">
        <v>250</v>
      </c>
      <c r="G17" s="45">
        <v>2499.5300000000002</v>
      </c>
      <c r="H17" s="46">
        <v>0.62</v>
      </c>
    </row>
    <row r="18" spans="1:8">
      <c r="A18" s="47"/>
      <c r="B18" s="48">
        <v>9.6000000000000002E-2</v>
      </c>
      <c r="C18" s="44" t="s">
        <v>609</v>
      </c>
      <c r="D18" s="44" t="s">
        <v>610</v>
      </c>
      <c r="E18" s="44" t="s">
        <v>541</v>
      </c>
      <c r="F18" s="44">
        <v>220</v>
      </c>
      <c r="G18" s="45">
        <v>2180.81</v>
      </c>
      <c r="H18" s="46">
        <v>0.55000000000000004</v>
      </c>
    </row>
    <row r="19" spans="1:8">
      <c r="A19" s="47"/>
      <c r="B19" s="48">
        <v>0.10249999999999999</v>
      </c>
      <c r="C19" s="44" t="s">
        <v>548</v>
      </c>
      <c r="D19" s="44" t="s">
        <v>611</v>
      </c>
      <c r="E19" s="44" t="s">
        <v>541</v>
      </c>
      <c r="F19" s="44">
        <v>191003</v>
      </c>
      <c r="G19" s="45">
        <v>1914.24</v>
      </c>
      <c r="H19" s="46">
        <v>0.48</v>
      </c>
    </row>
    <row r="20" spans="1:8">
      <c r="A20" s="47"/>
      <c r="B20" s="48">
        <v>9.9000000000000005E-2</v>
      </c>
      <c r="C20" s="44" t="s">
        <v>509</v>
      </c>
      <c r="D20" s="44" t="s">
        <v>612</v>
      </c>
      <c r="E20" s="44" t="s">
        <v>585</v>
      </c>
      <c r="F20" s="44">
        <v>200</v>
      </c>
      <c r="G20" s="45">
        <v>1901.87</v>
      </c>
      <c r="H20" s="46">
        <v>0.48</v>
      </c>
    </row>
    <row r="21" spans="1:8">
      <c r="A21" s="47"/>
      <c r="B21" s="48">
        <v>9.7500000000000003E-2</v>
      </c>
      <c r="C21" s="44" t="s">
        <v>613</v>
      </c>
      <c r="D21" s="44" t="s">
        <v>614</v>
      </c>
      <c r="E21" s="44" t="s">
        <v>615</v>
      </c>
      <c r="F21" s="44">
        <v>150</v>
      </c>
      <c r="G21" s="45">
        <v>1496.34</v>
      </c>
      <c r="H21" s="46">
        <v>0.37</v>
      </c>
    </row>
    <row r="22" spans="1:8">
      <c r="A22" s="47"/>
      <c r="B22" s="48">
        <v>8.6999999999999994E-2</v>
      </c>
      <c r="C22" s="44" t="s">
        <v>616</v>
      </c>
      <c r="D22" s="44" t="s">
        <v>617</v>
      </c>
      <c r="E22" s="44" t="s">
        <v>554</v>
      </c>
      <c r="F22" s="44">
        <v>150</v>
      </c>
      <c r="G22" s="45">
        <v>1488.83</v>
      </c>
      <c r="H22" s="46">
        <v>0.37</v>
      </c>
    </row>
    <row r="23" spans="1:8">
      <c r="A23" s="47"/>
      <c r="B23" s="48">
        <v>8.5400000000000004E-2</v>
      </c>
      <c r="C23" s="44" t="s">
        <v>618</v>
      </c>
      <c r="D23" s="44" t="s">
        <v>619</v>
      </c>
      <c r="E23" s="44" t="s">
        <v>620</v>
      </c>
      <c r="F23" s="44">
        <v>150</v>
      </c>
      <c r="G23" s="45">
        <v>1463.4</v>
      </c>
      <c r="H23" s="46">
        <v>0.37</v>
      </c>
    </row>
    <row r="24" spans="1:8">
      <c r="A24" s="47"/>
      <c r="B24" s="49" t="s">
        <v>621</v>
      </c>
      <c r="C24" s="44" t="s">
        <v>609</v>
      </c>
      <c r="D24" s="44" t="s">
        <v>622</v>
      </c>
      <c r="E24" s="44" t="s">
        <v>544</v>
      </c>
      <c r="F24" s="44">
        <v>150</v>
      </c>
      <c r="G24" s="45">
        <v>1386.36</v>
      </c>
      <c r="H24" s="46">
        <v>0.35</v>
      </c>
    </row>
    <row r="25" spans="1:8">
      <c r="A25" s="47"/>
      <c r="B25" s="48">
        <v>0.11849999999999999</v>
      </c>
      <c r="C25" s="44" t="s">
        <v>623</v>
      </c>
      <c r="D25" s="44" t="s">
        <v>624</v>
      </c>
      <c r="E25" s="44" t="s">
        <v>625</v>
      </c>
      <c r="F25" s="44">
        <v>100</v>
      </c>
      <c r="G25" s="45">
        <v>1004.17</v>
      </c>
      <c r="H25" s="46">
        <v>0.25</v>
      </c>
    </row>
    <row r="26" spans="1:8">
      <c r="A26" s="47"/>
      <c r="B26" s="48">
        <v>0.106</v>
      </c>
      <c r="C26" s="44" t="s">
        <v>626</v>
      </c>
      <c r="D26" s="44" t="s">
        <v>627</v>
      </c>
      <c r="E26" s="44" t="s">
        <v>544</v>
      </c>
      <c r="F26" s="44">
        <v>100000</v>
      </c>
      <c r="G26" s="45">
        <v>1003.54</v>
      </c>
      <c r="H26" s="46">
        <v>0.25</v>
      </c>
    </row>
    <row r="27" spans="1:8">
      <c r="A27" s="47"/>
      <c r="B27" s="48">
        <v>0.10299999999999999</v>
      </c>
      <c r="C27" s="44" t="s">
        <v>618</v>
      </c>
      <c r="D27" s="44" t="s">
        <v>628</v>
      </c>
      <c r="E27" s="44" t="s">
        <v>620</v>
      </c>
      <c r="F27" s="44">
        <v>200</v>
      </c>
      <c r="G27" s="45">
        <v>1002.62</v>
      </c>
      <c r="H27" s="46">
        <v>0.25</v>
      </c>
    </row>
    <row r="28" spans="1:8">
      <c r="A28" s="47"/>
      <c r="B28" s="49" t="s">
        <v>621</v>
      </c>
      <c r="C28" s="44" t="s">
        <v>629</v>
      </c>
      <c r="D28" s="44" t="s">
        <v>630</v>
      </c>
      <c r="E28" s="44" t="s">
        <v>547</v>
      </c>
      <c r="F28" s="44">
        <v>100</v>
      </c>
      <c r="G28" s="45">
        <v>929.58</v>
      </c>
      <c r="H28" s="46">
        <v>0.23</v>
      </c>
    </row>
    <row r="29" spans="1:8">
      <c r="A29" s="47"/>
      <c r="B29" s="48">
        <v>0.04</v>
      </c>
      <c r="C29" s="44" t="s">
        <v>583</v>
      </c>
      <c r="D29" s="44" t="s">
        <v>631</v>
      </c>
      <c r="E29" s="44" t="s">
        <v>585</v>
      </c>
      <c r="F29" s="44">
        <v>50</v>
      </c>
      <c r="G29" s="45">
        <v>551.16</v>
      </c>
      <c r="H29" s="46">
        <v>0.14000000000000001</v>
      </c>
    </row>
    <row r="30" spans="1:8">
      <c r="A30" s="47"/>
      <c r="B30" s="48">
        <v>9.2499999999999999E-2</v>
      </c>
      <c r="C30" s="44" t="s">
        <v>632</v>
      </c>
      <c r="D30" s="44" t="s">
        <v>633</v>
      </c>
      <c r="E30" s="44" t="s">
        <v>547</v>
      </c>
      <c r="F30" s="44">
        <v>50</v>
      </c>
      <c r="G30" s="45">
        <v>499.8</v>
      </c>
      <c r="H30" s="46">
        <v>0.12</v>
      </c>
    </row>
    <row r="31" spans="1:8">
      <c r="A31" s="47"/>
      <c r="B31" s="48">
        <v>0.10059999999999999</v>
      </c>
      <c r="C31" s="44" t="s">
        <v>634</v>
      </c>
      <c r="D31" s="44" t="s">
        <v>635</v>
      </c>
      <c r="E31" s="44" t="s">
        <v>615</v>
      </c>
      <c r="F31" s="44">
        <v>50</v>
      </c>
      <c r="G31" s="45">
        <v>499.39</v>
      </c>
      <c r="H31" s="46">
        <v>0.12</v>
      </c>
    </row>
    <row r="32" spans="1:8">
      <c r="A32" s="47"/>
      <c r="B32" s="48">
        <v>0.02</v>
      </c>
      <c r="C32" s="44" t="s">
        <v>636</v>
      </c>
      <c r="D32" s="44" t="s">
        <v>637</v>
      </c>
      <c r="E32" s="44" t="s">
        <v>550</v>
      </c>
      <c r="F32" s="44">
        <v>50</v>
      </c>
      <c r="G32" s="45">
        <v>471.66</v>
      </c>
      <c r="H32" s="46">
        <v>0.12</v>
      </c>
    </row>
    <row r="33" spans="1:8">
      <c r="A33" s="47"/>
      <c r="B33" s="48">
        <v>8.4000000000000005E-2</v>
      </c>
      <c r="C33" s="44" t="s">
        <v>592</v>
      </c>
      <c r="D33" s="44" t="s">
        <v>638</v>
      </c>
      <c r="E33" s="44" t="s">
        <v>554</v>
      </c>
      <c r="F33" s="44">
        <v>25</v>
      </c>
      <c r="G33" s="45">
        <v>239.06</v>
      </c>
      <c r="H33" s="46">
        <v>0.06</v>
      </c>
    </row>
    <row r="34" spans="1:8">
      <c r="A34" s="47"/>
      <c r="B34" s="48">
        <v>9.4E-2</v>
      </c>
      <c r="C34" s="44" t="s">
        <v>639</v>
      </c>
      <c r="D34" s="44" t="s">
        <v>640</v>
      </c>
      <c r="E34" s="44" t="s">
        <v>554</v>
      </c>
      <c r="F34" s="44">
        <v>19</v>
      </c>
      <c r="G34" s="45">
        <v>190.45</v>
      </c>
      <c r="H34" s="46">
        <v>0.05</v>
      </c>
    </row>
    <row r="35" spans="1:8">
      <c r="A35" s="47"/>
      <c r="B35" s="48">
        <v>8.8499999999999995E-2</v>
      </c>
      <c r="C35" s="44" t="s">
        <v>616</v>
      </c>
      <c r="D35" s="44" t="s">
        <v>641</v>
      </c>
      <c r="E35" s="44" t="s">
        <v>554</v>
      </c>
      <c r="F35" s="44">
        <v>15</v>
      </c>
      <c r="G35" s="45">
        <v>149.43</v>
      </c>
      <c r="H35" s="46">
        <v>0.04</v>
      </c>
    </row>
    <row r="36" spans="1:8">
      <c r="A36" s="47"/>
      <c r="B36" s="48">
        <v>8.5400000000000004E-2</v>
      </c>
      <c r="C36" s="44" t="s">
        <v>642</v>
      </c>
      <c r="D36" s="44" t="s">
        <v>643</v>
      </c>
      <c r="E36" s="44" t="s">
        <v>554</v>
      </c>
      <c r="F36" s="44">
        <v>8</v>
      </c>
      <c r="G36" s="45">
        <v>79.83</v>
      </c>
      <c r="H36" s="46">
        <v>0.02</v>
      </c>
    </row>
    <row r="37" spans="1:8">
      <c r="A37" s="47"/>
      <c r="B37" s="48">
        <v>9.2499999999999999E-2</v>
      </c>
      <c r="C37" s="44" t="s">
        <v>592</v>
      </c>
      <c r="D37" s="44" t="s">
        <v>644</v>
      </c>
      <c r="E37" s="44" t="s">
        <v>554</v>
      </c>
      <c r="F37" s="44">
        <v>8</v>
      </c>
      <c r="G37" s="45">
        <v>77.75</v>
      </c>
      <c r="H37" s="46">
        <v>0.02</v>
      </c>
    </row>
    <row r="38" spans="1:8">
      <c r="A38" s="47"/>
      <c r="B38" s="48">
        <v>8.72E-2</v>
      </c>
      <c r="C38" s="44" t="s">
        <v>213</v>
      </c>
      <c r="D38" s="44" t="s">
        <v>645</v>
      </c>
      <c r="E38" s="44" t="s">
        <v>620</v>
      </c>
      <c r="F38" s="44">
        <v>8</v>
      </c>
      <c r="G38" s="45">
        <v>77.14</v>
      </c>
      <c r="H38" s="46">
        <v>0.02</v>
      </c>
    </row>
    <row r="39" spans="1:8">
      <c r="A39" s="47"/>
      <c r="B39" s="48">
        <v>8.9800000000000005E-2</v>
      </c>
      <c r="C39" s="44" t="s">
        <v>185</v>
      </c>
      <c r="D39" s="44" t="s">
        <v>646</v>
      </c>
      <c r="E39" s="44" t="s">
        <v>554</v>
      </c>
      <c r="F39" s="44">
        <v>7</v>
      </c>
      <c r="G39" s="45">
        <v>67.5</v>
      </c>
      <c r="H39" s="46">
        <v>0.02</v>
      </c>
    </row>
    <row r="40" spans="1:8">
      <c r="A40" s="47"/>
      <c r="B40" s="49" t="s">
        <v>621</v>
      </c>
      <c r="C40" s="44" t="s">
        <v>185</v>
      </c>
      <c r="D40" s="44" t="s">
        <v>647</v>
      </c>
      <c r="E40" s="44" t="s">
        <v>554</v>
      </c>
      <c r="F40" s="44">
        <v>5</v>
      </c>
      <c r="G40" s="45">
        <v>61.08</v>
      </c>
      <c r="H40" s="46">
        <v>0.02</v>
      </c>
    </row>
    <row r="41" spans="1:8">
      <c r="A41" s="47"/>
      <c r="B41" s="48">
        <v>9.5000000000000001E-2</v>
      </c>
      <c r="C41" s="44" t="s">
        <v>592</v>
      </c>
      <c r="D41" s="44" t="s">
        <v>648</v>
      </c>
      <c r="E41" s="44" t="s">
        <v>554</v>
      </c>
      <c r="F41" s="44">
        <v>6</v>
      </c>
      <c r="G41" s="45">
        <v>59.89</v>
      </c>
      <c r="H41" s="46">
        <v>0.01</v>
      </c>
    </row>
    <row r="42" spans="1:8">
      <c r="A42" s="47"/>
      <c r="B42" s="48">
        <v>9.4E-2</v>
      </c>
      <c r="C42" s="44" t="s">
        <v>639</v>
      </c>
      <c r="D42" s="44" t="s">
        <v>649</v>
      </c>
      <c r="E42" s="44" t="s">
        <v>554</v>
      </c>
      <c r="F42" s="44">
        <v>5</v>
      </c>
      <c r="G42" s="45">
        <v>50.11</v>
      </c>
      <c r="H42" s="46">
        <v>0.01</v>
      </c>
    </row>
    <row r="43" spans="1:8">
      <c r="A43" s="47"/>
      <c r="B43" s="48">
        <v>9.5600000000000004E-2</v>
      </c>
      <c r="C43" s="44" t="s">
        <v>592</v>
      </c>
      <c r="D43" s="44" t="s">
        <v>650</v>
      </c>
      <c r="E43" s="44" t="s">
        <v>554</v>
      </c>
      <c r="F43" s="44">
        <v>5</v>
      </c>
      <c r="G43" s="45">
        <v>49.84</v>
      </c>
      <c r="H43" s="46">
        <v>0.01</v>
      </c>
    </row>
    <row r="44" spans="1:8">
      <c r="A44" s="47"/>
      <c r="B44" s="48">
        <v>9.64E-2</v>
      </c>
      <c r="C44" s="44" t="s">
        <v>616</v>
      </c>
      <c r="D44" s="44" t="s">
        <v>651</v>
      </c>
      <c r="E44" s="44" t="s">
        <v>554</v>
      </c>
      <c r="F44" s="44">
        <v>4</v>
      </c>
      <c r="G44" s="45">
        <v>40.200000000000003</v>
      </c>
      <c r="H44" s="46">
        <v>0.01</v>
      </c>
    </row>
    <row r="45" spans="1:8">
      <c r="A45" s="47"/>
      <c r="B45" s="48">
        <v>8.7900000000000006E-2</v>
      </c>
      <c r="C45" s="44" t="s">
        <v>185</v>
      </c>
      <c r="D45" s="44" t="s">
        <v>652</v>
      </c>
      <c r="E45" s="44" t="s">
        <v>554</v>
      </c>
      <c r="F45" s="44">
        <v>4</v>
      </c>
      <c r="G45" s="45">
        <v>38.28</v>
      </c>
      <c r="H45" s="46">
        <v>0.01</v>
      </c>
    </row>
    <row r="46" spans="1:8">
      <c r="A46" s="47"/>
      <c r="B46" s="48">
        <v>0.105</v>
      </c>
      <c r="C46" s="44" t="s">
        <v>548</v>
      </c>
      <c r="D46" s="44" t="s">
        <v>549</v>
      </c>
      <c r="E46" s="44" t="s">
        <v>550</v>
      </c>
      <c r="F46" s="44">
        <v>655</v>
      </c>
      <c r="G46" s="45">
        <v>3.93</v>
      </c>
      <c r="H46" s="46">
        <v>0</v>
      </c>
    </row>
    <row r="47" spans="1:8">
      <c r="A47" s="47"/>
      <c r="B47" s="48">
        <v>0.11</v>
      </c>
      <c r="C47" s="44" t="s">
        <v>548</v>
      </c>
      <c r="D47" s="44" t="s">
        <v>653</v>
      </c>
      <c r="E47" s="44" t="s">
        <v>654</v>
      </c>
      <c r="F47" s="44">
        <v>6200</v>
      </c>
      <c r="G47" s="45">
        <v>1.25</v>
      </c>
      <c r="H47" s="46">
        <v>0</v>
      </c>
    </row>
    <row r="48" spans="1:8" ht="9.75" thickBot="1">
      <c r="A48" s="47"/>
      <c r="B48" s="44"/>
      <c r="C48" s="44"/>
      <c r="D48" s="44"/>
      <c r="E48" s="39" t="s">
        <v>536</v>
      </c>
      <c r="F48" s="44"/>
      <c r="G48" s="50">
        <v>90036.969999999899</v>
      </c>
      <c r="H48" s="51">
        <v>22.5</v>
      </c>
    </row>
    <row r="49" spans="1:8" ht="9.75" thickTop="1">
      <c r="A49" s="47"/>
      <c r="B49" s="1492" t="s">
        <v>551</v>
      </c>
      <c r="C49" s="1493"/>
      <c r="D49" s="44"/>
      <c r="E49" s="44"/>
      <c r="F49" s="44"/>
      <c r="G49" s="45"/>
      <c r="H49" s="46"/>
    </row>
    <row r="50" spans="1:8">
      <c r="A50" s="47"/>
      <c r="B50" s="49" t="s">
        <v>621</v>
      </c>
      <c r="C50" s="44" t="s">
        <v>655</v>
      </c>
      <c r="D50" s="44" t="s">
        <v>656</v>
      </c>
      <c r="E50" s="44" t="s">
        <v>585</v>
      </c>
      <c r="F50" s="44">
        <v>1010</v>
      </c>
      <c r="G50" s="45">
        <v>8091.74</v>
      </c>
      <c r="H50" s="46">
        <v>2.02</v>
      </c>
    </row>
    <row r="51" spans="1:8">
      <c r="A51" s="47"/>
      <c r="B51" s="48">
        <v>0.04</v>
      </c>
      <c r="C51" s="44" t="s">
        <v>655</v>
      </c>
      <c r="D51" s="44" t="s">
        <v>657</v>
      </c>
      <c r="E51" s="44" t="s">
        <v>585</v>
      </c>
      <c r="F51" s="44">
        <v>600</v>
      </c>
      <c r="G51" s="45">
        <v>6601.19</v>
      </c>
      <c r="H51" s="46">
        <v>1.65</v>
      </c>
    </row>
    <row r="52" spans="1:8">
      <c r="A52" s="47"/>
      <c r="B52" s="48">
        <v>8.8999999999999996E-2</v>
      </c>
      <c r="C52" s="44" t="s">
        <v>658</v>
      </c>
      <c r="D52" s="44" t="s">
        <v>659</v>
      </c>
      <c r="E52" s="44" t="s">
        <v>599</v>
      </c>
      <c r="F52" s="44">
        <v>600</v>
      </c>
      <c r="G52" s="45">
        <v>5839.06</v>
      </c>
      <c r="H52" s="46">
        <v>1.46</v>
      </c>
    </row>
    <row r="53" spans="1:8">
      <c r="A53" s="47"/>
      <c r="B53" s="48">
        <v>0.04</v>
      </c>
      <c r="C53" s="44" t="s">
        <v>655</v>
      </c>
      <c r="D53" s="44" t="s">
        <v>660</v>
      </c>
      <c r="E53" s="44" t="s">
        <v>585</v>
      </c>
      <c r="F53" s="44">
        <v>350</v>
      </c>
      <c r="G53" s="45">
        <v>3855.12</v>
      </c>
      <c r="H53" s="46">
        <v>0.96</v>
      </c>
    </row>
    <row r="54" spans="1:8">
      <c r="A54" s="47"/>
      <c r="B54" s="48">
        <v>8.9499999999999996E-2</v>
      </c>
      <c r="C54" s="44" t="s">
        <v>658</v>
      </c>
      <c r="D54" s="44" t="s">
        <v>661</v>
      </c>
      <c r="E54" s="44" t="s">
        <v>554</v>
      </c>
      <c r="F54" s="44">
        <v>300</v>
      </c>
      <c r="G54" s="45">
        <v>2923.85</v>
      </c>
      <c r="H54" s="46">
        <v>0.73</v>
      </c>
    </row>
    <row r="55" spans="1:8">
      <c r="A55" s="47"/>
      <c r="B55" s="48">
        <v>0.04</v>
      </c>
      <c r="C55" s="44" t="s">
        <v>655</v>
      </c>
      <c r="D55" s="44" t="s">
        <v>662</v>
      </c>
      <c r="E55" s="44" t="s">
        <v>585</v>
      </c>
      <c r="F55" s="44">
        <v>250</v>
      </c>
      <c r="G55" s="45">
        <v>2758.32</v>
      </c>
      <c r="H55" s="46">
        <v>0.69</v>
      </c>
    </row>
    <row r="56" spans="1:8">
      <c r="A56" s="47"/>
      <c r="B56" s="48">
        <v>9.7699999999999995E-2</v>
      </c>
      <c r="C56" s="44" t="s">
        <v>552</v>
      </c>
      <c r="D56" s="44" t="s">
        <v>663</v>
      </c>
      <c r="E56" s="44" t="s">
        <v>554</v>
      </c>
      <c r="F56" s="44">
        <v>250</v>
      </c>
      <c r="G56" s="45">
        <v>2502.69</v>
      </c>
      <c r="H56" s="46">
        <v>0.63</v>
      </c>
    </row>
    <row r="57" spans="1:8">
      <c r="A57" s="47"/>
      <c r="B57" s="48">
        <v>8.8999999999999996E-2</v>
      </c>
      <c r="C57" s="44" t="s">
        <v>658</v>
      </c>
      <c r="D57" s="44" t="s">
        <v>664</v>
      </c>
      <c r="E57" s="44" t="s">
        <v>599</v>
      </c>
      <c r="F57" s="44">
        <v>250</v>
      </c>
      <c r="G57" s="45">
        <v>2432.94</v>
      </c>
      <c r="H57" s="46">
        <v>0.61</v>
      </c>
    </row>
    <row r="58" spans="1:8">
      <c r="A58" s="47"/>
      <c r="B58" s="48">
        <v>9.8400000000000001E-2</v>
      </c>
      <c r="C58" s="44" t="s">
        <v>552</v>
      </c>
      <c r="D58" s="44" t="s">
        <v>665</v>
      </c>
      <c r="E58" s="44" t="s">
        <v>554</v>
      </c>
      <c r="F58" s="44">
        <v>50</v>
      </c>
      <c r="G58" s="45">
        <v>500.45</v>
      </c>
      <c r="H58" s="46">
        <v>0.13</v>
      </c>
    </row>
    <row r="59" spans="1:8">
      <c r="A59" s="47"/>
      <c r="B59" s="48">
        <v>9.6699999999999994E-2</v>
      </c>
      <c r="C59" s="44" t="s">
        <v>552</v>
      </c>
      <c r="D59" s="44" t="s">
        <v>666</v>
      </c>
      <c r="E59" s="44" t="s">
        <v>554</v>
      </c>
      <c r="F59" s="44">
        <v>50</v>
      </c>
      <c r="G59" s="45">
        <v>499.78</v>
      </c>
      <c r="H59" s="46">
        <v>0.12</v>
      </c>
    </row>
    <row r="60" spans="1:8" ht="9.75" thickBot="1">
      <c r="A60" s="47"/>
      <c r="B60" s="44"/>
      <c r="C60" s="44"/>
      <c r="D60" s="44"/>
      <c r="E60" s="39" t="s">
        <v>536</v>
      </c>
      <c r="F60" s="44"/>
      <c r="G60" s="50">
        <v>36005.14</v>
      </c>
      <c r="H60" s="51">
        <v>9</v>
      </c>
    </row>
    <row r="61" spans="1:8" ht="13.5" thickTop="1">
      <c r="A61" s="47"/>
      <c r="B61" s="1494" t="s">
        <v>555</v>
      </c>
      <c r="C61" s="1495"/>
      <c r="D61" s="44"/>
      <c r="E61" s="44"/>
      <c r="F61" s="44"/>
      <c r="G61" s="45"/>
      <c r="H61" s="46"/>
    </row>
    <row r="62" spans="1:8" ht="12.75">
      <c r="A62" s="47"/>
      <c r="B62" s="1492" t="s">
        <v>160</v>
      </c>
      <c r="C62" s="1495"/>
      <c r="D62" s="44"/>
      <c r="E62" s="44"/>
      <c r="F62" s="44"/>
      <c r="G62" s="45"/>
      <c r="H62" s="46"/>
    </row>
    <row r="63" spans="1:8">
      <c r="A63" s="47"/>
      <c r="B63" s="48">
        <v>7.1599999999999997E-2</v>
      </c>
      <c r="C63" s="44" t="s">
        <v>556</v>
      </c>
      <c r="D63" s="44" t="s">
        <v>667</v>
      </c>
      <c r="E63" s="44" t="s">
        <v>558</v>
      </c>
      <c r="F63" s="44">
        <v>76220000</v>
      </c>
      <c r="G63" s="45">
        <v>66880.990000000005</v>
      </c>
      <c r="H63" s="46">
        <v>16.72</v>
      </c>
    </row>
    <row r="64" spans="1:8">
      <c r="A64" s="47"/>
      <c r="B64" s="48">
        <v>8.8300000000000003E-2</v>
      </c>
      <c r="C64" s="44" t="s">
        <v>556</v>
      </c>
      <c r="D64" s="44" t="s">
        <v>557</v>
      </c>
      <c r="E64" s="44" t="s">
        <v>558</v>
      </c>
      <c r="F64" s="44">
        <v>28000000</v>
      </c>
      <c r="G64" s="45">
        <v>28041.97</v>
      </c>
      <c r="H64" s="46">
        <v>7.01</v>
      </c>
    </row>
    <row r="65" spans="1:8">
      <c r="A65" s="47"/>
      <c r="B65" s="48">
        <v>8.1199999999999994E-2</v>
      </c>
      <c r="C65" s="44" t="s">
        <v>668</v>
      </c>
      <c r="D65" s="44" t="s">
        <v>669</v>
      </c>
      <c r="E65" s="44" t="s">
        <v>558</v>
      </c>
      <c r="F65" s="44">
        <v>28800000</v>
      </c>
      <c r="G65" s="45">
        <v>27483.41</v>
      </c>
      <c r="H65" s="46">
        <v>6.87</v>
      </c>
    </row>
    <row r="66" spans="1:8">
      <c r="A66" s="47"/>
      <c r="B66" s="48">
        <v>1.44E-2</v>
      </c>
      <c r="C66" s="44" t="s">
        <v>678</v>
      </c>
      <c r="D66" s="44" t="s">
        <v>679</v>
      </c>
      <c r="E66" s="44" t="s">
        <v>558</v>
      </c>
      <c r="F66" s="44">
        <v>17000000</v>
      </c>
      <c r="G66" s="45">
        <v>14445.12</v>
      </c>
      <c r="H66" s="46">
        <v>3.61</v>
      </c>
    </row>
    <row r="67" spans="1:8">
      <c r="A67" s="47"/>
      <c r="B67" s="48">
        <v>8.2400000000000001E-2</v>
      </c>
      <c r="C67" s="44" t="s">
        <v>670</v>
      </c>
      <c r="D67" s="44" t="s">
        <v>671</v>
      </c>
      <c r="E67" s="44" t="s">
        <v>558</v>
      </c>
      <c r="F67" s="44">
        <v>8720600</v>
      </c>
      <c r="G67" s="45">
        <v>8123.2</v>
      </c>
      <c r="H67" s="46">
        <v>2.0299999999999998</v>
      </c>
    </row>
    <row r="68" spans="1:8">
      <c r="A68" s="47"/>
      <c r="B68" s="48">
        <v>9.4899999999999998E-2</v>
      </c>
      <c r="C68" s="44" t="s">
        <v>556</v>
      </c>
      <c r="D68" s="44" t="s">
        <v>680</v>
      </c>
      <c r="E68" s="44" t="s">
        <v>558</v>
      </c>
      <c r="F68" s="44">
        <v>7558800</v>
      </c>
      <c r="G68" s="45">
        <v>7583.92</v>
      </c>
      <c r="H68" s="46">
        <v>1.9</v>
      </c>
    </row>
    <row r="69" spans="1:8">
      <c r="A69" s="47"/>
      <c r="B69" s="48">
        <v>7.2800000000000004E-2</v>
      </c>
      <c r="C69" s="44" t="s">
        <v>672</v>
      </c>
      <c r="D69" s="44" t="s">
        <v>673</v>
      </c>
      <c r="E69" s="44" t="s">
        <v>558</v>
      </c>
      <c r="F69" s="44">
        <v>7000000</v>
      </c>
      <c r="G69" s="45">
        <v>6547.6</v>
      </c>
      <c r="H69" s="46">
        <v>1.64</v>
      </c>
    </row>
    <row r="70" spans="1:8">
      <c r="A70" s="47"/>
      <c r="B70" s="48">
        <v>9.6000000000000002E-2</v>
      </c>
      <c r="C70" s="44" t="s">
        <v>674</v>
      </c>
      <c r="D70" s="44" t="s">
        <v>675</v>
      </c>
      <c r="E70" s="44" t="s">
        <v>558</v>
      </c>
      <c r="F70" s="44">
        <v>6000000</v>
      </c>
      <c r="G70" s="45">
        <v>6066.07</v>
      </c>
      <c r="H70" s="46">
        <v>1.52</v>
      </c>
    </row>
    <row r="71" spans="1:8">
      <c r="A71" s="47"/>
      <c r="B71" s="48">
        <v>8.3199999999999996E-2</v>
      </c>
      <c r="C71" s="44" t="s">
        <v>676</v>
      </c>
      <c r="D71" s="44" t="s">
        <v>677</v>
      </c>
      <c r="E71" s="44" t="s">
        <v>558</v>
      </c>
      <c r="F71" s="44">
        <v>150000</v>
      </c>
      <c r="G71" s="45">
        <v>139.38999999999999</v>
      </c>
      <c r="H71" s="46">
        <v>0.03</v>
      </c>
    </row>
    <row r="72" spans="1:8">
      <c r="A72" s="47"/>
      <c r="B72" s="48">
        <v>9.7699999999999995E-2</v>
      </c>
      <c r="C72" s="44" t="s">
        <v>556</v>
      </c>
      <c r="D72" s="44" t="s">
        <v>681</v>
      </c>
      <c r="E72" s="44" t="s">
        <v>558</v>
      </c>
      <c r="F72" s="44">
        <v>55000</v>
      </c>
      <c r="G72" s="45">
        <v>56.11</v>
      </c>
      <c r="H72" s="46">
        <v>0.01</v>
      </c>
    </row>
    <row r="73" spans="1:8" ht="9.75" thickBot="1">
      <c r="A73" s="47"/>
      <c r="B73" s="44"/>
      <c r="C73" s="44"/>
      <c r="D73" s="44"/>
      <c r="E73" s="39" t="s">
        <v>536</v>
      </c>
      <c r="F73" s="44"/>
      <c r="G73" s="50">
        <f>SUM(G63:G72)</f>
        <v>165367.78000000006</v>
      </c>
      <c r="H73" s="51">
        <f>SUM(H63:H72)</f>
        <v>41.34</v>
      </c>
    </row>
    <row r="74" spans="1:8" ht="9.75" thickTop="1">
      <c r="A74" s="47"/>
      <c r="B74" s="44"/>
      <c r="C74" s="44"/>
      <c r="D74" s="44"/>
      <c r="E74" s="44"/>
      <c r="F74" s="44"/>
      <c r="G74" s="45"/>
      <c r="H74" s="46"/>
    </row>
    <row r="75" spans="1:8" ht="12.75">
      <c r="A75" s="1498" t="s">
        <v>682</v>
      </c>
      <c r="B75" s="1495"/>
      <c r="C75" s="1495"/>
      <c r="D75" s="44"/>
      <c r="E75" s="44"/>
      <c r="F75" s="44"/>
      <c r="G75" s="45"/>
      <c r="H75" s="46"/>
    </row>
    <row r="76" spans="1:8" ht="12.75">
      <c r="A76" s="47"/>
      <c r="B76" s="1494" t="s">
        <v>683</v>
      </c>
      <c r="C76" s="1495"/>
      <c r="D76" s="44"/>
      <c r="E76" s="44"/>
      <c r="F76" s="44"/>
      <c r="G76" s="45"/>
      <c r="H76" s="46"/>
    </row>
    <row r="77" spans="1:8">
      <c r="A77" s="47"/>
      <c r="B77" s="49" t="s">
        <v>684</v>
      </c>
      <c r="C77" s="44" t="s">
        <v>685</v>
      </c>
      <c r="D77" s="44" t="s">
        <v>686</v>
      </c>
      <c r="E77" s="44" t="s">
        <v>687</v>
      </c>
      <c r="F77" s="44">
        <v>30000</v>
      </c>
      <c r="G77" s="45">
        <v>29660.31</v>
      </c>
      <c r="H77" s="46">
        <v>7.41</v>
      </c>
    </row>
    <row r="78" spans="1:8">
      <c r="A78" s="47"/>
      <c r="B78" s="49" t="s">
        <v>684</v>
      </c>
      <c r="C78" s="44" t="s">
        <v>688</v>
      </c>
      <c r="D78" s="44" t="s">
        <v>689</v>
      </c>
      <c r="E78" s="44" t="s">
        <v>687</v>
      </c>
      <c r="F78" s="44">
        <v>20000</v>
      </c>
      <c r="G78" s="45">
        <v>19839.759999999998</v>
      </c>
      <c r="H78" s="46">
        <v>4.96</v>
      </c>
    </row>
    <row r="79" spans="1:8">
      <c r="A79" s="47"/>
      <c r="B79" s="49" t="s">
        <v>684</v>
      </c>
      <c r="C79" s="44" t="s">
        <v>690</v>
      </c>
      <c r="D79" s="44" t="s">
        <v>691</v>
      </c>
      <c r="E79" s="44" t="s">
        <v>687</v>
      </c>
      <c r="F79" s="44">
        <v>19500</v>
      </c>
      <c r="G79" s="45">
        <v>19313.189999999999</v>
      </c>
      <c r="H79" s="46">
        <v>4.83</v>
      </c>
    </row>
    <row r="80" spans="1:8">
      <c r="A80" s="47"/>
      <c r="B80" s="49" t="s">
        <v>684</v>
      </c>
      <c r="C80" s="44" t="s">
        <v>692</v>
      </c>
      <c r="D80" s="44" t="s">
        <v>693</v>
      </c>
      <c r="E80" s="44" t="s">
        <v>687</v>
      </c>
      <c r="F80" s="44">
        <v>17000</v>
      </c>
      <c r="G80" s="45">
        <v>16824.419999999998</v>
      </c>
      <c r="H80" s="46">
        <v>4.21</v>
      </c>
    </row>
    <row r="81" spans="1:8">
      <c r="A81" s="47"/>
      <c r="B81" s="49" t="s">
        <v>694</v>
      </c>
      <c r="C81" s="44" t="s">
        <v>695</v>
      </c>
      <c r="D81" s="44" t="s">
        <v>696</v>
      </c>
      <c r="E81" s="44" t="s">
        <v>687</v>
      </c>
      <c r="F81" s="44">
        <v>3000</v>
      </c>
      <c r="G81" s="45">
        <v>14276.3</v>
      </c>
      <c r="H81" s="46">
        <v>3.57</v>
      </c>
    </row>
    <row r="82" spans="1:8">
      <c r="A82" s="47"/>
      <c r="B82" s="49" t="s">
        <v>684</v>
      </c>
      <c r="C82" s="44" t="s">
        <v>690</v>
      </c>
      <c r="D82" s="44" t="s">
        <v>697</v>
      </c>
      <c r="E82" s="44" t="s">
        <v>698</v>
      </c>
      <c r="F82" s="44">
        <v>10000</v>
      </c>
      <c r="G82" s="45">
        <v>9896.7199999999993</v>
      </c>
      <c r="H82" s="46">
        <v>2.4700000000000002</v>
      </c>
    </row>
    <row r="83" spans="1:8">
      <c r="A83" s="47"/>
      <c r="B83" s="49" t="s">
        <v>684</v>
      </c>
      <c r="C83" s="44" t="s">
        <v>690</v>
      </c>
      <c r="D83" s="44" t="s">
        <v>699</v>
      </c>
      <c r="E83" s="44" t="s">
        <v>698</v>
      </c>
      <c r="F83" s="44">
        <v>10000</v>
      </c>
      <c r="G83" s="45">
        <v>9894.23</v>
      </c>
      <c r="H83" s="46">
        <v>2.4700000000000002</v>
      </c>
    </row>
    <row r="84" spans="1:8">
      <c r="A84" s="47"/>
      <c r="B84" s="49" t="s">
        <v>684</v>
      </c>
      <c r="C84" s="44" t="s">
        <v>685</v>
      </c>
      <c r="D84" s="44" t="s">
        <v>700</v>
      </c>
      <c r="E84" s="44" t="s">
        <v>687</v>
      </c>
      <c r="F84" s="44">
        <v>10000</v>
      </c>
      <c r="G84" s="45">
        <v>9879.2800000000007</v>
      </c>
      <c r="H84" s="46">
        <v>2.4700000000000002</v>
      </c>
    </row>
    <row r="85" spans="1:8">
      <c r="A85" s="47"/>
      <c r="B85" s="49" t="s">
        <v>684</v>
      </c>
      <c r="C85" s="44" t="s">
        <v>692</v>
      </c>
      <c r="D85" s="44" t="s">
        <v>701</v>
      </c>
      <c r="E85" s="44" t="s">
        <v>687</v>
      </c>
      <c r="F85" s="44">
        <v>7000</v>
      </c>
      <c r="G85" s="45">
        <v>6932.94</v>
      </c>
      <c r="H85" s="46">
        <v>1.73</v>
      </c>
    </row>
    <row r="86" spans="1:8">
      <c r="A86" s="47"/>
      <c r="B86" s="49" t="s">
        <v>684</v>
      </c>
      <c r="C86" s="44" t="s">
        <v>702</v>
      </c>
      <c r="D86" s="44" t="s">
        <v>703</v>
      </c>
      <c r="E86" s="44" t="s">
        <v>687</v>
      </c>
      <c r="F86" s="44">
        <v>5000</v>
      </c>
      <c r="G86" s="45">
        <v>4915.3100000000004</v>
      </c>
      <c r="H86" s="46">
        <v>1.23</v>
      </c>
    </row>
    <row r="87" spans="1:8">
      <c r="A87" s="47"/>
      <c r="B87" s="49" t="s">
        <v>684</v>
      </c>
      <c r="C87" s="44" t="s">
        <v>493</v>
      </c>
      <c r="D87" s="44" t="s">
        <v>704</v>
      </c>
      <c r="E87" s="44" t="s">
        <v>687</v>
      </c>
      <c r="F87" s="44">
        <v>5000</v>
      </c>
      <c r="G87" s="45">
        <v>4911.54</v>
      </c>
      <c r="H87" s="46">
        <v>1.23</v>
      </c>
    </row>
    <row r="88" spans="1:8">
      <c r="A88" s="47"/>
      <c r="B88" s="49" t="s">
        <v>684</v>
      </c>
      <c r="C88" s="44" t="s">
        <v>705</v>
      </c>
      <c r="D88" s="44" t="s">
        <v>706</v>
      </c>
      <c r="E88" s="44" t="s">
        <v>687</v>
      </c>
      <c r="F88" s="44">
        <v>5000</v>
      </c>
      <c r="G88" s="45">
        <v>4794.2</v>
      </c>
      <c r="H88" s="46">
        <v>1.2</v>
      </c>
    </row>
    <row r="89" spans="1:8">
      <c r="A89" s="47"/>
      <c r="B89" s="49" t="s">
        <v>694</v>
      </c>
      <c r="C89" s="44" t="s">
        <v>707</v>
      </c>
      <c r="D89" s="44" t="s">
        <v>708</v>
      </c>
      <c r="E89" s="44" t="s">
        <v>698</v>
      </c>
      <c r="F89" s="44">
        <v>500</v>
      </c>
      <c r="G89" s="45">
        <v>2492.16</v>
      </c>
      <c r="H89" s="46">
        <v>0.62</v>
      </c>
    </row>
    <row r="90" spans="1:8">
      <c r="A90" s="47"/>
      <c r="B90" s="49" t="s">
        <v>684</v>
      </c>
      <c r="C90" s="44" t="s">
        <v>501</v>
      </c>
      <c r="D90" s="44" t="s">
        <v>709</v>
      </c>
      <c r="E90" s="44" t="s">
        <v>687</v>
      </c>
      <c r="F90" s="44">
        <v>2500</v>
      </c>
      <c r="G90" s="45">
        <v>2476.58</v>
      </c>
      <c r="H90" s="46">
        <v>0.62</v>
      </c>
    </row>
    <row r="91" spans="1:8">
      <c r="A91" s="47"/>
      <c r="B91" s="49" t="s">
        <v>684</v>
      </c>
      <c r="C91" s="44" t="s">
        <v>507</v>
      </c>
      <c r="D91" s="44" t="s">
        <v>710</v>
      </c>
      <c r="E91" s="44" t="s">
        <v>687</v>
      </c>
      <c r="F91" s="44">
        <v>2000</v>
      </c>
      <c r="G91" s="45">
        <v>1974.09</v>
      </c>
      <c r="H91" s="46">
        <v>0.49</v>
      </c>
    </row>
    <row r="92" spans="1:8">
      <c r="A92" s="47"/>
      <c r="B92" s="49" t="s">
        <v>694</v>
      </c>
      <c r="C92" s="44" t="s">
        <v>711</v>
      </c>
      <c r="D92" s="44" t="s">
        <v>712</v>
      </c>
      <c r="E92" s="44" t="s">
        <v>698</v>
      </c>
      <c r="F92" s="44">
        <v>40</v>
      </c>
      <c r="G92" s="45">
        <v>191.74</v>
      </c>
      <c r="H92" s="46">
        <v>0.05</v>
      </c>
    </row>
    <row r="93" spans="1:8" ht="9.75" thickBot="1">
      <c r="A93" s="47"/>
      <c r="B93" s="44"/>
      <c r="C93" s="44"/>
      <c r="D93" s="44"/>
      <c r="E93" s="39" t="s">
        <v>536</v>
      </c>
      <c r="F93" s="44"/>
      <c r="G93" s="50">
        <v>158272.76999999999</v>
      </c>
      <c r="H93" s="51">
        <v>39.56</v>
      </c>
    </row>
    <row r="94" spans="1:8" ht="13.5" thickTop="1">
      <c r="A94" s="47"/>
      <c r="B94" s="1494" t="s">
        <v>713</v>
      </c>
      <c r="C94" s="1495"/>
      <c r="D94" s="44"/>
      <c r="E94" s="44"/>
      <c r="F94" s="44"/>
      <c r="G94" s="45"/>
      <c r="H94" s="46"/>
    </row>
    <row r="95" spans="1:8">
      <c r="A95" s="47"/>
      <c r="B95" s="49" t="s">
        <v>714</v>
      </c>
      <c r="C95" s="44" t="s">
        <v>715</v>
      </c>
      <c r="D95" s="44" t="s">
        <v>716</v>
      </c>
      <c r="E95" s="44" t="s">
        <v>558</v>
      </c>
      <c r="F95" s="44">
        <v>5000000</v>
      </c>
      <c r="G95" s="45">
        <v>4940.62</v>
      </c>
      <c r="H95" s="46">
        <v>1.24</v>
      </c>
    </row>
    <row r="96" spans="1:8">
      <c r="A96" s="47"/>
      <c r="B96" s="49" t="s">
        <v>714</v>
      </c>
      <c r="C96" s="44" t="s">
        <v>1139</v>
      </c>
      <c r="D96" s="44" t="s">
        <v>717</v>
      </c>
      <c r="E96" s="44" t="s">
        <v>558</v>
      </c>
      <c r="F96" s="44">
        <v>781750</v>
      </c>
      <c r="G96" s="45">
        <v>766.27</v>
      </c>
      <c r="H96" s="46">
        <v>0.19</v>
      </c>
    </row>
    <row r="97" spans="1:8" ht="9.75" thickBot="1">
      <c r="A97" s="47"/>
      <c r="B97" s="44"/>
      <c r="C97" s="44"/>
      <c r="D97" s="44"/>
      <c r="E97" s="39" t="s">
        <v>536</v>
      </c>
      <c r="F97" s="44"/>
      <c r="G97" s="50">
        <v>5706.89</v>
      </c>
      <c r="H97" s="51">
        <v>1.43</v>
      </c>
    </row>
    <row r="98" spans="1:8" ht="13.5" thickTop="1">
      <c r="A98" s="47"/>
      <c r="B98" s="1494" t="s">
        <v>718</v>
      </c>
      <c r="C98" s="1495"/>
      <c r="D98" s="44"/>
      <c r="E98" s="44"/>
      <c r="F98" s="44"/>
      <c r="G98" s="45"/>
      <c r="H98" s="46"/>
    </row>
    <row r="99" spans="1:8">
      <c r="A99" s="47"/>
      <c r="B99" s="49" t="s">
        <v>719</v>
      </c>
      <c r="C99" s="44" t="s">
        <v>720</v>
      </c>
      <c r="D99" s="44"/>
      <c r="E99" s="44" t="s">
        <v>161</v>
      </c>
      <c r="F99" s="44">
        <v>20000000</v>
      </c>
      <c r="G99" s="45">
        <v>19728.78</v>
      </c>
      <c r="H99" s="46">
        <v>4.93</v>
      </c>
    </row>
    <row r="100" spans="1:8" ht="9.75" thickBot="1">
      <c r="A100" s="47"/>
      <c r="B100" s="44"/>
      <c r="C100" s="44"/>
      <c r="D100" s="44"/>
      <c r="E100" s="39" t="s">
        <v>536</v>
      </c>
      <c r="F100" s="44"/>
      <c r="G100" s="50">
        <v>19728.78</v>
      </c>
      <c r="H100" s="51">
        <v>4.93</v>
      </c>
    </row>
    <row r="101" spans="1:8" ht="9.75" thickTop="1">
      <c r="A101" s="47"/>
      <c r="B101" s="44"/>
      <c r="C101" s="44"/>
      <c r="D101" s="44"/>
      <c r="E101" s="44"/>
      <c r="F101" s="44"/>
      <c r="G101" s="45"/>
      <c r="H101" s="46"/>
    </row>
    <row r="102" spans="1:8">
      <c r="A102" s="47"/>
      <c r="B102" s="49" t="s">
        <v>161</v>
      </c>
      <c r="C102" s="44" t="s">
        <v>721</v>
      </c>
      <c r="D102" s="44"/>
      <c r="E102" s="44" t="s">
        <v>161</v>
      </c>
      <c r="F102" s="44"/>
      <c r="G102" s="45">
        <v>1117.71</v>
      </c>
      <c r="H102" s="46">
        <v>0.28000000000000003</v>
      </c>
    </row>
    <row r="103" spans="1:8">
      <c r="A103" s="47"/>
      <c r="B103" s="44"/>
      <c r="C103" s="44"/>
      <c r="D103" s="44"/>
      <c r="E103" s="44"/>
      <c r="F103" s="44"/>
      <c r="G103" s="45"/>
      <c r="H103" s="46"/>
    </row>
    <row r="104" spans="1:8">
      <c r="A104" s="52" t="s">
        <v>565</v>
      </c>
      <c r="B104" s="44"/>
      <c r="C104" s="44"/>
      <c r="D104" s="44"/>
      <c r="E104" s="44"/>
      <c r="F104" s="44"/>
      <c r="G104" s="292">
        <v>-76209.45</v>
      </c>
      <c r="H104" s="293">
        <v>-19.04</v>
      </c>
    </row>
    <row r="105" spans="1:8">
      <c r="A105" s="47"/>
      <c r="B105" s="44"/>
      <c r="C105" s="44"/>
      <c r="D105" s="44"/>
      <c r="E105" s="44"/>
      <c r="F105" s="44"/>
      <c r="G105" s="45"/>
      <c r="H105" s="46"/>
    </row>
    <row r="106" spans="1:8" ht="9.75" thickBot="1">
      <c r="A106" s="47"/>
      <c r="B106" s="44"/>
      <c r="C106" s="44"/>
      <c r="D106" s="44"/>
      <c r="E106" s="39" t="s">
        <v>566</v>
      </c>
      <c r="F106" s="44"/>
      <c r="G106" s="50">
        <v>400026.59</v>
      </c>
      <c r="H106" s="51">
        <v>100</v>
      </c>
    </row>
    <row r="107" spans="1:8" ht="9.75" thickTop="1">
      <c r="A107" s="47"/>
      <c r="B107" s="44"/>
      <c r="C107" s="44"/>
      <c r="D107" s="44"/>
      <c r="E107" s="44"/>
      <c r="F107" s="44"/>
      <c r="G107" s="45"/>
      <c r="H107" s="46"/>
    </row>
    <row r="108" spans="1:8">
      <c r="A108" s="53" t="s">
        <v>567</v>
      </c>
      <c r="B108" s="44"/>
      <c r="C108" s="44"/>
      <c r="D108" s="44"/>
      <c r="E108" s="44"/>
      <c r="F108" s="44"/>
      <c r="G108" s="45"/>
      <c r="H108" s="46"/>
    </row>
    <row r="109" spans="1:8">
      <c r="A109" s="47">
        <v>1</v>
      </c>
      <c r="B109" s="44" t="s">
        <v>1309</v>
      </c>
      <c r="C109" s="44"/>
      <c r="D109" s="44"/>
      <c r="E109" s="44"/>
      <c r="F109" s="44"/>
      <c r="G109" s="45"/>
      <c r="H109" s="46"/>
    </row>
    <row r="110" spans="1:8">
      <c r="A110" s="47"/>
      <c r="B110" s="44"/>
      <c r="C110" s="44"/>
      <c r="D110" s="44"/>
      <c r="E110" s="44"/>
      <c r="F110" s="44"/>
      <c r="G110" s="45"/>
      <c r="H110" s="46"/>
    </row>
    <row r="111" spans="1:8">
      <c r="A111" s="47">
        <v>2</v>
      </c>
      <c r="B111" s="44" t="s">
        <v>477</v>
      </c>
      <c r="C111" s="44"/>
      <c r="D111" s="44"/>
      <c r="E111" s="44"/>
      <c r="F111" s="44"/>
      <c r="G111" s="45"/>
      <c r="H111" s="46"/>
    </row>
    <row r="112" spans="1:8">
      <c r="A112" s="47"/>
      <c r="B112" s="44"/>
      <c r="C112" s="44"/>
      <c r="D112" s="44"/>
      <c r="E112" s="44"/>
      <c r="F112" s="44"/>
      <c r="G112" s="45"/>
      <c r="H112" s="46"/>
    </row>
    <row r="113" spans="1:8">
      <c r="A113" s="47">
        <v>3</v>
      </c>
      <c r="B113" s="44" t="s">
        <v>570</v>
      </c>
      <c r="C113" s="44"/>
      <c r="D113" s="44"/>
      <c r="E113" s="44"/>
      <c r="F113" s="44"/>
      <c r="G113" s="45"/>
      <c r="H113" s="46"/>
    </row>
    <row r="114" spans="1:8">
      <c r="A114" s="47"/>
      <c r="B114" s="44" t="s">
        <v>722</v>
      </c>
      <c r="C114" s="44"/>
      <c r="D114" s="44"/>
      <c r="E114" s="44"/>
      <c r="F114" s="44"/>
      <c r="G114" s="45"/>
      <c r="H114" s="46"/>
    </row>
    <row r="115" spans="1:8">
      <c r="A115" s="54"/>
      <c r="B115" s="55" t="s">
        <v>572</v>
      </c>
      <c r="C115" s="55"/>
      <c r="D115" s="55"/>
      <c r="E115" s="55"/>
      <c r="F115" s="55"/>
      <c r="G115" s="56"/>
      <c r="H115" s="57"/>
    </row>
  </sheetData>
  <mergeCells count="11">
    <mergeCell ref="A75:C75"/>
    <mergeCell ref="B76:C76"/>
    <mergeCell ref="B94:C94"/>
    <mergeCell ref="B98:C98"/>
    <mergeCell ref="B49:C49"/>
    <mergeCell ref="B61:C61"/>
    <mergeCell ref="B62:C62"/>
    <mergeCell ref="A2:C2"/>
    <mergeCell ref="A3:C3"/>
    <mergeCell ref="B4:C4"/>
    <mergeCell ref="B5:C5"/>
  </mergeCells>
  <phoneticPr fontId="4" type="noConversion"/>
  <pageMargins left="0.75" right="0.75" top="1" bottom="1" header="0.5" footer="0.5"/>
  <pageSetup paperSize="9" scale="65" orientation="portrait" verticalDpi="0" r:id="rId1"/>
  <headerFooter alignWithMargins="0"/>
</worksheet>
</file>

<file path=xl/worksheets/sheet91.xml><?xml version="1.0" encoding="utf-8"?>
<worksheet xmlns="http://schemas.openxmlformats.org/spreadsheetml/2006/main" xmlns:r="http://schemas.openxmlformats.org/officeDocument/2006/relationships">
  <dimension ref="A1:K94"/>
  <sheetViews>
    <sheetView topLeftCell="A46" zoomScaleNormal="100" workbookViewId="0">
      <selection activeCell="C87" sqref="C87"/>
    </sheetView>
  </sheetViews>
  <sheetFormatPr defaultRowHeight="12.75"/>
  <cols>
    <col min="1" max="1" width="2.7109375" style="6" customWidth="1"/>
    <col min="2" max="2" width="6.28515625" style="6" customWidth="1"/>
    <col min="3" max="3" width="51" style="6" customWidth="1"/>
    <col min="4" max="4" width="16" style="6" customWidth="1"/>
    <col min="5" max="5" width="20" style="6" bestFit="1" customWidth="1"/>
    <col min="6" max="6" width="8.7109375" style="6" customWidth="1"/>
    <col min="7" max="7" width="13" style="31" customWidth="1"/>
    <col min="8" max="8" width="10" style="32" customWidth="1"/>
    <col min="9" max="9" width="9.140625" style="24"/>
    <col min="10" max="16384" width="9.140625" style="6"/>
  </cols>
  <sheetData>
    <row r="1" spans="1:9">
      <c r="A1" s="1"/>
      <c r="B1" s="2"/>
      <c r="C1" s="3" t="s">
        <v>152</v>
      </c>
      <c r="D1" s="2"/>
      <c r="E1" s="2"/>
      <c r="F1" s="2"/>
      <c r="G1" s="4"/>
      <c r="H1" s="5"/>
      <c r="I1" s="6"/>
    </row>
    <row r="2" spans="1:9" ht="33.75" customHeight="1">
      <c r="A2" s="1502" t="s">
        <v>153</v>
      </c>
      <c r="B2" s="1503"/>
      <c r="C2" s="1503"/>
      <c r="D2" s="7" t="s">
        <v>154</v>
      </c>
      <c r="E2" s="8" t="s">
        <v>155</v>
      </c>
      <c r="F2" s="9" t="s">
        <v>156</v>
      </c>
      <c r="G2" s="10" t="s">
        <v>157</v>
      </c>
      <c r="H2" s="11" t="s">
        <v>158</v>
      </c>
      <c r="I2" s="6"/>
    </row>
    <row r="3" spans="1:9">
      <c r="A3" s="1504" t="s">
        <v>159</v>
      </c>
      <c r="B3" s="1500"/>
      <c r="C3" s="1500"/>
      <c r="D3" s="12"/>
      <c r="E3" s="12"/>
      <c r="F3" s="12"/>
      <c r="G3" s="13"/>
      <c r="H3" s="14"/>
      <c r="I3" s="6"/>
    </row>
    <row r="4" spans="1:9">
      <c r="A4" s="15"/>
      <c r="B4" s="1499" t="s">
        <v>160</v>
      </c>
      <c r="C4" s="1500"/>
      <c r="D4" s="12"/>
      <c r="E4" s="12"/>
      <c r="F4" s="12"/>
      <c r="G4" s="13"/>
      <c r="H4" s="14"/>
      <c r="I4" s="6"/>
    </row>
    <row r="5" spans="1:9">
      <c r="A5" s="15"/>
      <c r="B5" s="16" t="s">
        <v>161</v>
      </c>
      <c r="C5" s="12" t="s">
        <v>162</v>
      </c>
      <c r="D5" s="12" t="s">
        <v>163</v>
      </c>
      <c r="E5" s="12" t="s">
        <v>164</v>
      </c>
      <c r="F5" s="12">
        <v>109139</v>
      </c>
      <c r="G5" s="13">
        <v>817.23</v>
      </c>
      <c r="H5" s="14">
        <f t="shared" ref="H5:H48" si="0">G5/$G$75*100</f>
        <v>5.6575285565939772</v>
      </c>
      <c r="I5" s="6"/>
    </row>
    <row r="6" spans="1:9">
      <c r="A6" s="15"/>
      <c r="B6" s="16" t="s">
        <v>161</v>
      </c>
      <c r="C6" s="12" t="s">
        <v>165</v>
      </c>
      <c r="D6" s="12" t="s">
        <v>166</v>
      </c>
      <c r="E6" s="12" t="s">
        <v>164</v>
      </c>
      <c r="F6" s="12">
        <v>51721</v>
      </c>
      <c r="G6" s="13">
        <v>643.95000000000005</v>
      </c>
      <c r="H6" s="14">
        <f t="shared" si="0"/>
        <v>4.4579439252336446</v>
      </c>
      <c r="I6" s="6"/>
    </row>
    <row r="7" spans="1:9">
      <c r="A7" s="15"/>
      <c r="B7" s="16" t="s">
        <v>161</v>
      </c>
      <c r="C7" s="12" t="s">
        <v>167</v>
      </c>
      <c r="D7" s="12" t="s">
        <v>168</v>
      </c>
      <c r="E7" s="12" t="s">
        <v>169</v>
      </c>
      <c r="F7" s="12">
        <v>19552</v>
      </c>
      <c r="G7" s="13">
        <v>641.85</v>
      </c>
      <c r="H7" s="14">
        <f t="shared" si="0"/>
        <v>4.4434060228452754</v>
      </c>
      <c r="I7" s="6"/>
    </row>
    <row r="8" spans="1:9">
      <c r="A8" s="15"/>
      <c r="B8" s="16" t="s">
        <v>161</v>
      </c>
      <c r="C8" s="12" t="s">
        <v>170</v>
      </c>
      <c r="D8" s="12" t="s">
        <v>171</v>
      </c>
      <c r="E8" s="12" t="s">
        <v>172</v>
      </c>
      <c r="F8" s="12">
        <v>177126</v>
      </c>
      <c r="G8" s="13">
        <v>624.99</v>
      </c>
      <c r="H8" s="14">
        <f t="shared" si="0"/>
        <v>4.3266874350986502</v>
      </c>
      <c r="I8" s="6"/>
    </row>
    <row r="9" spans="1:9">
      <c r="A9" s="15"/>
      <c r="B9" s="16" t="s">
        <v>161</v>
      </c>
      <c r="C9" s="12" t="s">
        <v>173</v>
      </c>
      <c r="D9" s="12" t="s">
        <v>174</v>
      </c>
      <c r="E9" s="12" t="s">
        <v>175</v>
      </c>
      <c r="F9" s="12">
        <v>157412</v>
      </c>
      <c r="G9" s="13">
        <v>500.18</v>
      </c>
      <c r="H9" s="14">
        <f t="shared" si="0"/>
        <v>3.4626514364832119</v>
      </c>
      <c r="I9" s="6"/>
    </row>
    <row r="10" spans="1:9">
      <c r="A10" s="15"/>
      <c r="B10" s="16" t="s">
        <v>161</v>
      </c>
      <c r="C10" s="12" t="s">
        <v>176</v>
      </c>
      <c r="D10" s="12" t="s">
        <v>177</v>
      </c>
      <c r="E10" s="12" t="s">
        <v>178</v>
      </c>
      <c r="F10" s="12">
        <v>36991</v>
      </c>
      <c r="G10" s="13">
        <v>470.49</v>
      </c>
      <c r="H10" s="14">
        <f t="shared" si="0"/>
        <v>3.2571131879543094</v>
      </c>
      <c r="I10" s="6"/>
    </row>
    <row r="11" spans="1:9">
      <c r="A11" s="15"/>
      <c r="B11" s="16" t="s">
        <v>161</v>
      </c>
      <c r="C11" s="12" t="s">
        <v>179</v>
      </c>
      <c r="D11" s="12" t="s">
        <v>180</v>
      </c>
      <c r="E11" s="12" t="s">
        <v>181</v>
      </c>
      <c r="F11" s="12">
        <v>53936</v>
      </c>
      <c r="G11" s="13">
        <v>455.68</v>
      </c>
      <c r="H11" s="14">
        <f t="shared" si="0"/>
        <v>3.1545863620629979</v>
      </c>
      <c r="I11" s="6"/>
    </row>
    <row r="12" spans="1:9">
      <c r="A12" s="15"/>
      <c r="B12" s="16" t="s">
        <v>161</v>
      </c>
      <c r="C12" s="12" t="s">
        <v>182</v>
      </c>
      <c r="D12" s="12" t="s">
        <v>183</v>
      </c>
      <c r="E12" s="12" t="s">
        <v>184</v>
      </c>
      <c r="F12" s="12">
        <v>43527</v>
      </c>
      <c r="G12" s="13">
        <v>405.13</v>
      </c>
      <c r="H12" s="14">
        <f t="shared" si="0"/>
        <v>2.8046382831429559</v>
      </c>
      <c r="I12" s="6"/>
    </row>
    <row r="13" spans="1:9">
      <c r="A13" s="15"/>
      <c r="B13" s="16" t="s">
        <v>161</v>
      </c>
      <c r="C13" s="12" t="s">
        <v>185</v>
      </c>
      <c r="D13" s="12" t="s">
        <v>186</v>
      </c>
      <c r="E13" s="12" t="s">
        <v>187</v>
      </c>
      <c r="F13" s="12">
        <v>45235</v>
      </c>
      <c r="G13" s="13">
        <v>399.83</v>
      </c>
      <c r="H13" s="14">
        <f t="shared" si="0"/>
        <v>2.7679473866389754</v>
      </c>
      <c r="I13" s="6"/>
    </row>
    <row r="14" spans="1:9">
      <c r="A14" s="15"/>
      <c r="B14" s="16" t="s">
        <v>161</v>
      </c>
      <c r="C14" s="12" t="s">
        <v>188</v>
      </c>
      <c r="D14" s="12" t="s">
        <v>189</v>
      </c>
      <c r="E14" s="12" t="s">
        <v>164</v>
      </c>
      <c r="F14" s="12">
        <v>18630</v>
      </c>
      <c r="G14" s="13">
        <v>357.27</v>
      </c>
      <c r="H14" s="14">
        <f t="shared" si="0"/>
        <v>2.4733125649013497</v>
      </c>
      <c r="I14" s="6"/>
    </row>
    <row r="15" spans="1:9">
      <c r="A15" s="15"/>
      <c r="B15" s="16" t="s">
        <v>161</v>
      </c>
      <c r="C15" s="12" t="s">
        <v>190</v>
      </c>
      <c r="D15" s="12" t="s">
        <v>191</v>
      </c>
      <c r="E15" s="12" t="s">
        <v>169</v>
      </c>
      <c r="F15" s="12">
        <v>16721</v>
      </c>
      <c r="G15" s="13">
        <v>356.68</v>
      </c>
      <c r="H15" s="14">
        <f t="shared" si="0"/>
        <v>2.469228106611284</v>
      </c>
      <c r="I15" s="6"/>
    </row>
    <row r="16" spans="1:9">
      <c r="A16" s="15"/>
      <c r="B16" s="16" t="s">
        <v>161</v>
      </c>
      <c r="C16" s="12" t="s">
        <v>192</v>
      </c>
      <c r="D16" s="12" t="s">
        <v>193</v>
      </c>
      <c r="E16" s="12" t="s">
        <v>181</v>
      </c>
      <c r="F16" s="12">
        <v>54049</v>
      </c>
      <c r="G16" s="13">
        <v>310.64999999999998</v>
      </c>
      <c r="H16" s="14">
        <f t="shared" si="0"/>
        <v>2.1505711318795426</v>
      </c>
      <c r="I16" s="6"/>
    </row>
    <row r="17" spans="1:9">
      <c r="A17" s="15"/>
      <c r="B17" s="16" t="s">
        <v>161</v>
      </c>
      <c r="C17" s="12" t="s">
        <v>194</v>
      </c>
      <c r="D17" s="12" t="s">
        <v>195</v>
      </c>
      <c r="E17" s="12" t="s">
        <v>169</v>
      </c>
      <c r="F17" s="12">
        <v>15760</v>
      </c>
      <c r="G17" s="13">
        <v>282.95</v>
      </c>
      <c r="H17" s="14">
        <f t="shared" si="0"/>
        <v>1.9588092765662857</v>
      </c>
      <c r="I17" s="6"/>
    </row>
    <row r="18" spans="1:9">
      <c r="A18" s="15"/>
      <c r="B18" s="16" t="s">
        <v>161</v>
      </c>
      <c r="C18" s="12" t="s">
        <v>196</v>
      </c>
      <c r="D18" s="12" t="s">
        <v>197</v>
      </c>
      <c r="E18" s="12" t="s">
        <v>198</v>
      </c>
      <c r="F18" s="12">
        <v>13905</v>
      </c>
      <c r="G18" s="13">
        <v>274.17</v>
      </c>
      <c r="H18" s="14">
        <f t="shared" si="0"/>
        <v>1.8980269989615786</v>
      </c>
      <c r="I18" s="6"/>
    </row>
    <row r="19" spans="1:9">
      <c r="A19" s="15"/>
      <c r="B19" s="16" t="s">
        <v>161</v>
      </c>
      <c r="C19" s="12" t="s">
        <v>199</v>
      </c>
      <c r="D19" s="12" t="s">
        <v>200</v>
      </c>
      <c r="E19" s="12" t="s">
        <v>184</v>
      </c>
      <c r="F19" s="12">
        <v>86609</v>
      </c>
      <c r="G19" s="13">
        <v>268.31</v>
      </c>
      <c r="H19" s="14">
        <f t="shared" si="0"/>
        <v>1.8574593284873659</v>
      </c>
      <c r="I19" s="6"/>
    </row>
    <row r="20" spans="1:9">
      <c r="A20" s="15"/>
      <c r="B20" s="16" t="s">
        <v>161</v>
      </c>
      <c r="C20" s="12" t="s">
        <v>201</v>
      </c>
      <c r="D20" s="12" t="s">
        <v>202</v>
      </c>
      <c r="E20" s="12" t="s">
        <v>203</v>
      </c>
      <c r="F20" s="12">
        <v>150784</v>
      </c>
      <c r="G20" s="13">
        <v>209.97</v>
      </c>
      <c r="H20" s="14">
        <f t="shared" si="0"/>
        <v>1.4535825545171339</v>
      </c>
      <c r="I20" s="6"/>
    </row>
    <row r="21" spans="1:9">
      <c r="A21" s="15"/>
      <c r="B21" s="16" t="s">
        <v>161</v>
      </c>
      <c r="C21" s="12" t="s">
        <v>204</v>
      </c>
      <c r="D21" s="12" t="s">
        <v>205</v>
      </c>
      <c r="E21" s="12" t="s">
        <v>172</v>
      </c>
      <c r="F21" s="12">
        <v>43633</v>
      </c>
      <c r="G21" s="13">
        <v>189.93</v>
      </c>
      <c r="H21" s="14">
        <f t="shared" si="0"/>
        <v>1.3148494288681205</v>
      </c>
      <c r="I21" s="6"/>
    </row>
    <row r="22" spans="1:9">
      <c r="A22" s="15"/>
      <c r="B22" s="16" t="s">
        <v>161</v>
      </c>
      <c r="C22" s="12" t="s">
        <v>206</v>
      </c>
      <c r="D22" s="12" t="s">
        <v>207</v>
      </c>
      <c r="E22" s="12" t="s">
        <v>181</v>
      </c>
      <c r="F22" s="12">
        <v>42889</v>
      </c>
      <c r="G22" s="13">
        <v>164.18</v>
      </c>
      <c r="H22" s="14">
        <f t="shared" si="0"/>
        <v>1.1365870543440637</v>
      </c>
      <c r="I22" s="6"/>
    </row>
    <row r="23" spans="1:9">
      <c r="A23" s="15"/>
      <c r="B23" s="16" t="s">
        <v>161</v>
      </c>
      <c r="C23" s="12" t="s">
        <v>208</v>
      </c>
      <c r="D23" s="12" t="s">
        <v>209</v>
      </c>
      <c r="E23" s="12" t="s">
        <v>164</v>
      </c>
      <c r="F23" s="12">
        <v>140664</v>
      </c>
      <c r="G23" s="13">
        <v>162.82</v>
      </c>
      <c r="H23" s="14">
        <f t="shared" si="0"/>
        <v>1.127172031844929</v>
      </c>
      <c r="I23" s="6"/>
    </row>
    <row r="24" spans="1:9">
      <c r="A24" s="15"/>
      <c r="B24" s="16" t="s">
        <v>161</v>
      </c>
      <c r="C24" s="12" t="s">
        <v>210</v>
      </c>
      <c r="D24" s="12" t="s">
        <v>211</v>
      </c>
      <c r="E24" s="12" t="s">
        <v>212</v>
      </c>
      <c r="F24" s="12">
        <v>49438</v>
      </c>
      <c r="G24" s="13">
        <v>157.56</v>
      </c>
      <c r="H24" s="14">
        <f t="shared" si="0"/>
        <v>1.0907580477673935</v>
      </c>
      <c r="I24" s="6"/>
    </row>
    <row r="25" spans="1:9">
      <c r="A25" s="15"/>
      <c r="B25" s="16" t="s">
        <v>161</v>
      </c>
      <c r="C25" s="12" t="s">
        <v>213</v>
      </c>
      <c r="D25" s="12" t="s">
        <v>483</v>
      </c>
      <c r="E25" s="12" t="s">
        <v>484</v>
      </c>
      <c r="F25" s="12">
        <v>211182</v>
      </c>
      <c r="G25" s="13">
        <v>150.78</v>
      </c>
      <c r="H25" s="14">
        <f t="shared" si="0"/>
        <v>1.0438213914849428</v>
      </c>
      <c r="I25" s="6"/>
    </row>
    <row r="26" spans="1:9">
      <c r="A26" s="15"/>
      <c r="B26" s="16" t="s">
        <v>161</v>
      </c>
      <c r="C26" s="12" t="s">
        <v>485</v>
      </c>
      <c r="D26" s="12" t="s">
        <v>486</v>
      </c>
      <c r="E26" s="12" t="s">
        <v>184</v>
      </c>
      <c r="F26" s="12">
        <v>52466</v>
      </c>
      <c r="G26" s="13">
        <v>147.77000000000001</v>
      </c>
      <c r="H26" s="14">
        <f t="shared" si="0"/>
        <v>1.0229837313949464</v>
      </c>
      <c r="I26" s="6"/>
    </row>
    <row r="27" spans="1:9">
      <c r="A27" s="15"/>
      <c r="B27" s="16" t="s">
        <v>161</v>
      </c>
      <c r="C27" s="12" t="s">
        <v>487</v>
      </c>
      <c r="D27" s="12" t="s">
        <v>488</v>
      </c>
      <c r="E27" s="12" t="s">
        <v>489</v>
      </c>
      <c r="F27" s="12">
        <v>36758</v>
      </c>
      <c r="G27" s="13">
        <v>144.97</v>
      </c>
      <c r="H27" s="14">
        <f t="shared" si="0"/>
        <v>1.0035998615437869</v>
      </c>
      <c r="I27" s="6"/>
    </row>
    <row r="28" spans="1:9">
      <c r="A28" s="15"/>
      <c r="B28" s="16" t="s">
        <v>161</v>
      </c>
      <c r="C28" s="12" t="s">
        <v>490</v>
      </c>
      <c r="D28" s="12" t="s">
        <v>491</v>
      </c>
      <c r="E28" s="12" t="s">
        <v>492</v>
      </c>
      <c r="F28" s="12">
        <v>89603</v>
      </c>
      <c r="G28" s="13">
        <v>143.72</v>
      </c>
      <c r="H28" s="14">
        <f t="shared" si="0"/>
        <v>0.99494634821737626</v>
      </c>
      <c r="I28" s="6"/>
    </row>
    <row r="29" spans="1:9">
      <c r="A29" s="15"/>
      <c r="B29" s="16" t="s">
        <v>161</v>
      </c>
      <c r="C29" s="12" t="s">
        <v>493</v>
      </c>
      <c r="D29" s="12" t="s">
        <v>494</v>
      </c>
      <c r="E29" s="12" t="s">
        <v>164</v>
      </c>
      <c r="F29" s="12">
        <v>60186</v>
      </c>
      <c r="G29" s="13">
        <v>134.15</v>
      </c>
      <c r="H29" s="14">
        <f t="shared" si="0"/>
        <v>0.92869505019037746</v>
      </c>
      <c r="I29" s="6"/>
    </row>
    <row r="30" spans="1:9">
      <c r="A30" s="15"/>
      <c r="B30" s="16" t="s">
        <v>161</v>
      </c>
      <c r="C30" s="12" t="s">
        <v>495</v>
      </c>
      <c r="D30" s="12" t="s">
        <v>496</v>
      </c>
      <c r="E30" s="12" t="s">
        <v>497</v>
      </c>
      <c r="F30" s="12">
        <v>101614</v>
      </c>
      <c r="G30" s="13">
        <v>121.84</v>
      </c>
      <c r="H30" s="14">
        <f t="shared" si="0"/>
        <v>0.84347525095188647</v>
      </c>
      <c r="I30" s="6"/>
    </row>
    <row r="31" spans="1:9">
      <c r="A31" s="15"/>
      <c r="B31" s="16" t="s">
        <v>161</v>
      </c>
      <c r="C31" s="12" t="s">
        <v>498</v>
      </c>
      <c r="D31" s="12" t="s">
        <v>499</v>
      </c>
      <c r="E31" s="12" t="s">
        <v>500</v>
      </c>
      <c r="F31" s="12">
        <v>86496</v>
      </c>
      <c r="G31" s="13">
        <v>111.49</v>
      </c>
      <c r="H31" s="14">
        <f t="shared" si="0"/>
        <v>0.77182416060920733</v>
      </c>
      <c r="I31" s="6"/>
    </row>
    <row r="32" spans="1:9">
      <c r="A32" s="15"/>
      <c r="B32" s="16" t="s">
        <v>161</v>
      </c>
      <c r="C32" s="12" t="s">
        <v>501</v>
      </c>
      <c r="D32" s="12" t="s">
        <v>502</v>
      </c>
      <c r="E32" s="12" t="s">
        <v>164</v>
      </c>
      <c r="F32" s="12">
        <v>14999</v>
      </c>
      <c r="G32" s="13">
        <v>108.11</v>
      </c>
      <c r="H32" s="14">
        <f t="shared" si="0"/>
        <v>0.74842506057459335</v>
      </c>
      <c r="I32" s="6"/>
    </row>
    <row r="33" spans="1:9">
      <c r="A33" s="15"/>
      <c r="B33" s="16" t="s">
        <v>161</v>
      </c>
      <c r="C33" s="12" t="s">
        <v>503</v>
      </c>
      <c r="D33" s="12" t="s">
        <v>504</v>
      </c>
      <c r="E33" s="12" t="s">
        <v>181</v>
      </c>
      <c r="F33" s="12">
        <v>3981</v>
      </c>
      <c r="G33" s="13">
        <v>102.07</v>
      </c>
      <c r="H33" s="14">
        <f t="shared" si="0"/>
        <v>0.70661128418137764</v>
      </c>
      <c r="I33" s="6"/>
    </row>
    <row r="34" spans="1:9">
      <c r="A34" s="15"/>
      <c r="B34" s="16" t="s">
        <v>161</v>
      </c>
      <c r="C34" s="12" t="s">
        <v>505</v>
      </c>
      <c r="D34" s="12" t="s">
        <v>506</v>
      </c>
      <c r="E34" s="12" t="s">
        <v>172</v>
      </c>
      <c r="F34" s="12">
        <v>11949</v>
      </c>
      <c r="G34" s="13">
        <v>100.78</v>
      </c>
      <c r="H34" s="14">
        <f t="shared" si="0"/>
        <v>0.69768085842852201</v>
      </c>
      <c r="I34" s="6"/>
    </row>
    <row r="35" spans="1:9">
      <c r="A35" s="15"/>
      <c r="B35" s="16" t="s">
        <v>161</v>
      </c>
      <c r="C35" s="12" t="s">
        <v>507</v>
      </c>
      <c r="D35" s="12" t="s">
        <v>508</v>
      </c>
      <c r="E35" s="12" t="s">
        <v>164</v>
      </c>
      <c r="F35" s="12">
        <v>18732</v>
      </c>
      <c r="G35" s="13">
        <v>94.01</v>
      </c>
      <c r="H35" s="14">
        <f t="shared" si="0"/>
        <v>0.65081343025268257</v>
      </c>
      <c r="I35" s="6"/>
    </row>
    <row r="36" spans="1:9">
      <c r="A36" s="15"/>
      <c r="B36" s="16" t="s">
        <v>161</v>
      </c>
      <c r="C36" s="12" t="s">
        <v>509</v>
      </c>
      <c r="D36" s="12" t="s">
        <v>510</v>
      </c>
      <c r="E36" s="12" t="s">
        <v>164</v>
      </c>
      <c r="F36" s="12">
        <v>22078</v>
      </c>
      <c r="G36" s="13">
        <v>91.39</v>
      </c>
      <c r="H36" s="14">
        <f t="shared" si="0"/>
        <v>0.63267566632052619</v>
      </c>
      <c r="I36" s="6"/>
    </row>
    <row r="37" spans="1:9">
      <c r="A37" s="15"/>
      <c r="B37" s="16" t="s">
        <v>161</v>
      </c>
      <c r="C37" s="12" t="s">
        <v>511</v>
      </c>
      <c r="D37" s="12" t="s">
        <v>512</v>
      </c>
      <c r="E37" s="12" t="s">
        <v>164</v>
      </c>
      <c r="F37" s="12">
        <v>6004</v>
      </c>
      <c r="G37" s="13">
        <v>87.69</v>
      </c>
      <c r="H37" s="14">
        <f t="shared" si="0"/>
        <v>0.60706126687435102</v>
      </c>
      <c r="I37" s="6"/>
    </row>
    <row r="38" spans="1:9">
      <c r="A38" s="15"/>
      <c r="B38" s="16" t="s">
        <v>161</v>
      </c>
      <c r="C38" s="12" t="s">
        <v>513</v>
      </c>
      <c r="D38" s="12" t="s">
        <v>514</v>
      </c>
      <c r="E38" s="12" t="s">
        <v>203</v>
      </c>
      <c r="F38" s="12">
        <v>30663</v>
      </c>
      <c r="G38" s="13">
        <v>77.099999999999994</v>
      </c>
      <c r="H38" s="14">
        <f t="shared" si="0"/>
        <v>0.53374870197300106</v>
      </c>
      <c r="I38" s="6"/>
    </row>
    <row r="39" spans="1:9">
      <c r="A39" s="15"/>
      <c r="B39" s="16" t="s">
        <v>161</v>
      </c>
      <c r="C39" s="12" t="s">
        <v>515</v>
      </c>
      <c r="D39" s="12" t="s">
        <v>516</v>
      </c>
      <c r="E39" s="12" t="s">
        <v>169</v>
      </c>
      <c r="F39" s="12">
        <v>13671</v>
      </c>
      <c r="G39" s="13">
        <v>74.260000000000005</v>
      </c>
      <c r="H39" s="14">
        <f t="shared" si="0"/>
        <v>0.51408791969539636</v>
      </c>
      <c r="I39" s="6"/>
    </row>
    <row r="40" spans="1:9">
      <c r="A40" s="15"/>
      <c r="B40" s="16" t="s">
        <v>161</v>
      </c>
      <c r="C40" s="12" t="s">
        <v>517</v>
      </c>
      <c r="D40" s="12" t="s">
        <v>518</v>
      </c>
      <c r="E40" s="12" t="s">
        <v>181</v>
      </c>
      <c r="F40" s="12">
        <v>7539</v>
      </c>
      <c r="G40" s="13">
        <v>70.349999999999994</v>
      </c>
      <c r="H40" s="14">
        <f t="shared" si="0"/>
        <v>0.48701973001038418</v>
      </c>
      <c r="I40" s="6"/>
    </row>
    <row r="41" spans="1:9">
      <c r="A41" s="15"/>
      <c r="B41" s="16" t="s">
        <v>161</v>
      </c>
      <c r="C41" s="12" t="s">
        <v>519</v>
      </c>
      <c r="D41" s="12" t="s">
        <v>520</v>
      </c>
      <c r="E41" s="12" t="s">
        <v>172</v>
      </c>
      <c r="F41" s="12">
        <v>36641</v>
      </c>
      <c r="G41" s="13">
        <v>65.83</v>
      </c>
      <c r="H41" s="14">
        <f t="shared" si="0"/>
        <v>0.45572862582208379</v>
      </c>
      <c r="I41" s="6"/>
    </row>
    <row r="42" spans="1:9">
      <c r="A42" s="15"/>
      <c r="B42" s="16" t="s">
        <v>161</v>
      </c>
      <c r="C42" s="12" t="s">
        <v>521</v>
      </c>
      <c r="D42" s="12" t="s">
        <v>522</v>
      </c>
      <c r="E42" s="12" t="s">
        <v>523</v>
      </c>
      <c r="F42" s="12">
        <v>28555</v>
      </c>
      <c r="G42" s="13">
        <v>61.48</v>
      </c>
      <c r="H42" s="14">
        <f t="shared" si="0"/>
        <v>0.42561439944617513</v>
      </c>
      <c r="I42" s="6"/>
    </row>
    <row r="43" spans="1:9">
      <c r="A43" s="15"/>
      <c r="B43" s="16" t="s">
        <v>161</v>
      </c>
      <c r="C43" s="12" t="s">
        <v>524</v>
      </c>
      <c r="D43" s="12" t="s">
        <v>525</v>
      </c>
      <c r="E43" s="12" t="s">
        <v>492</v>
      </c>
      <c r="F43" s="12">
        <v>19212</v>
      </c>
      <c r="G43" s="13">
        <v>37.67</v>
      </c>
      <c r="H43" s="14">
        <f t="shared" si="0"/>
        <v>0.26078227760470751</v>
      </c>
      <c r="I43" s="6"/>
    </row>
    <row r="44" spans="1:9">
      <c r="A44" s="15"/>
      <c r="B44" s="16" t="s">
        <v>161</v>
      </c>
      <c r="C44" s="12" t="s">
        <v>526</v>
      </c>
      <c r="D44" s="12" t="s">
        <v>527</v>
      </c>
      <c r="E44" s="12" t="s">
        <v>198</v>
      </c>
      <c r="F44" s="12">
        <v>3793</v>
      </c>
      <c r="G44" s="13">
        <v>37.200000000000003</v>
      </c>
      <c r="H44" s="14">
        <f t="shared" si="0"/>
        <v>0.25752855659397716</v>
      </c>
      <c r="I44" s="6"/>
    </row>
    <row r="45" spans="1:9">
      <c r="A45" s="15"/>
      <c r="B45" s="16" t="s">
        <v>161</v>
      </c>
      <c r="C45" s="12" t="s">
        <v>528</v>
      </c>
      <c r="D45" s="12" t="s">
        <v>529</v>
      </c>
      <c r="E45" s="12" t="s">
        <v>523</v>
      </c>
      <c r="F45" s="12">
        <v>14000</v>
      </c>
      <c r="G45" s="13">
        <v>28.31</v>
      </c>
      <c r="H45" s="14">
        <f t="shared" si="0"/>
        <v>0.1959847698165455</v>
      </c>
      <c r="I45" s="6"/>
    </row>
    <row r="46" spans="1:9">
      <c r="A46" s="15"/>
      <c r="B46" s="16" t="s">
        <v>161</v>
      </c>
      <c r="C46" s="12" t="s">
        <v>530</v>
      </c>
      <c r="D46" s="12" t="s">
        <v>531</v>
      </c>
      <c r="E46" s="12" t="s">
        <v>523</v>
      </c>
      <c r="F46" s="12">
        <v>39401</v>
      </c>
      <c r="G46" s="13">
        <v>23.98</v>
      </c>
      <c r="H46" s="14">
        <f t="shared" si="0"/>
        <v>0.16600899965385946</v>
      </c>
      <c r="I46" s="6"/>
    </row>
    <row r="47" spans="1:9">
      <c r="A47" s="15"/>
      <c r="B47" s="16" t="s">
        <v>161</v>
      </c>
      <c r="C47" s="12" t="s">
        <v>532</v>
      </c>
      <c r="D47" s="12" t="s">
        <v>533</v>
      </c>
      <c r="E47" s="12" t="s">
        <v>184</v>
      </c>
      <c r="F47" s="12">
        <v>26415</v>
      </c>
      <c r="G47" s="13">
        <v>18.079999999999998</v>
      </c>
      <c r="H47" s="14">
        <f t="shared" si="0"/>
        <v>0.12516441675320178</v>
      </c>
      <c r="I47" s="6"/>
    </row>
    <row r="48" spans="1:9">
      <c r="A48" s="15"/>
      <c r="B48" s="16" t="s">
        <v>161</v>
      </c>
      <c r="C48" s="12" t="s">
        <v>534</v>
      </c>
      <c r="D48" s="12" t="s">
        <v>535</v>
      </c>
      <c r="E48" s="12" t="s">
        <v>187</v>
      </c>
      <c r="F48" s="12">
        <v>1607</v>
      </c>
      <c r="G48" s="13">
        <v>12.53</v>
      </c>
      <c r="H48" s="14">
        <f t="shared" si="0"/>
        <v>8.6742817583939077E-2</v>
      </c>
      <c r="I48" s="6"/>
    </row>
    <row r="49" spans="1:9" ht="13.5" thickBot="1">
      <c r="A49" s="15"/>
      <c r="B49" s="12"/>
      <c r="C49" s="12"/>
      <c r="D49" s="12"/>
      <c r="E49" s="7" t="s">
        <v>536</v>
      </c>
      <c r="F49" s="12"/>
      <c r="G49" s="17">
        <v>9739.3799999999992</v>
      </c>
      <c r="H49" s="18">
        <f>SUM(H5:H48)</f>
        <v>67.423883696780891</v>
      </c>
      <c r="I49" s="6"/>
    </row>
    <row r="50" spans="1:9" ht="13.5" thickTop="1">
      <c r="A50" s="15"/>
      <c r="B50" s="12"/>
      <c r="C50" s="12"/>
      <c r="D50" s="12"/>
      <c r="E50" s="12"/>
      <c r="F50" s="12"/>
      <c r="G50" s="13"/>
      <c r="H50" s="14"/>
      <c r="I50" s="6"/>
    </row>
    <row r="51" spans="1:9">
      <c r="A51" s="1504" t="s">
        <v>537</v>
      </c>
      <c r="B51" s="1500"/>
      <c r="C51" s="1500"/>
      <c r="D51" s="12"/>
      <c r="E51" s="12"/>
      <c r="F51" s="12"/>
      <c r="G51" s="13"/>
      <c r="H51" s="14"/>
      <c r="I51" s="6"/>
    </row>
    <row r="52" spans="1:9">
      <c r="A52" s="15"/>
      <c r="B52" s="1501" t="s">
        <v>538</v>
      </c>
      <c r="C52" s="1500"/>
      <c r="D52" s="12"/>
      <c r="E52" s="12"/>
      <c r="F52" s="12"/>
      <c r="G52" s="13"/>
      <c r="H52" s="14"/>
      <c r="I52" s="6"/>
    </row>
    <row r="53" spans="1:9">
      <c r="A53" s="15"/>
      <c r="B53" s="1499" t="s">
        <v>160</v>
      </c>
      <c r="C53" s="1500"/>
      <c r="D53" s="12"/>
      <c r="E53" s="12"/>
      <c r="F53" s="12"/>
      <c r="G53" s="13"/>
      <c r="H53" s="14"/>
      <c r="I53" s="6"/>
    </row>
    <row r="54" spans="1:9">
      <c r="A54" s="15"/>
      <c r="B54" s="19">
        <v>0.1004</v>
      </c>
      <c r="C54" s="12" t="s">
        <v>539</v>
      </c>
      <c r="D54" s="12" t="s">
        <v>540</v>
      </c>
      <c r="E54" s="12" t="s">
        <v>541</v>
      </c>
      <c r="F54" s="12">
        <v>200</v>
      </c>
      <c r="G54" s="13">
        <v>2005.28</v>
      </c>
      <c r="H54" s="14">
        <f>G54/$G$75*100</f>
        <v>13.882173762547595</v>
      </c>
      <c r="I54" s="6"/>
    </row>
    <row r="55" spans="1:9">
      <c r="A55" s="15"/>
      <c r="B55" s="19">
        <v>0.1152</v>
      </c>
      <c r="C55" s="12" t="s">
        <v>542</v>
      </c>
      <c r="D55" s="12" t="s">
        <v>543</v>
      </c>
      <c r="E55" s="12" t="s">
        <v>544</v>
      </c>
      <c r="F55" s="12">
        <v>100000</v>
      </c>
      <c r="G55" s="13">
        <v>1008.15</v>
      </c>
      <c r="H55" s="14">
        <f>G55/$G$75*100</f>
        <v>6.9792315680166137</v>
      </c>
      <c r="I55" s="6"/>
    </row>
    <row r="56" spans="1:9">
      <c r="A56" s="15"/>
      <c r="B56" s="19">
        <v>0.1009</v>
      </c>
      <c r="C56" s="12" t="s">
        <v>545</v>
      </c>
      <c r="D56" s="12" t="s">
        <v>546</v>
      </c>
      <c r="E56" s="12" t="s">
        <v>547</v>
      </c>
      <c r="F56" s="12">
        <v>50</v>
      </c>
      <c r="G56" s="13">
        <v>501.08</v>
      </c>
      <c r="H56" s="14">
        <f>G56/$G$75*100</f>
        <v>3.4688819660782277</v>
      </c>
      <c r="I56" s="6"/>
    </row>
    <row r="57" spans="1:9">
      <c r="A57" s="15"/>
      <c r="B57" s="19">
        <v>0.105</v>
      </c>
      <c r="C57" s="12" t="s">
        <v>548</v>
      </c>
      <c r="D57" s="12" t="s">
        <v>549</v>
      </c>
      <c r="E57" s="12" t="s">
        <v>550</v>
      </c>
      <c r="F57" s="12">
        <v>13034</v>
      </c>
      <c r="G57" s="13">
        <v>78.28</v>
      </c>
      <c r="H57" s="14">
        <f>G57/$G$75*100</f>
        <v>0.54191761855313259</v>
      </c>
      <c r="I57" s="6"/>
    </row>
    <row r="58" spans="1:9" ht="13.5" thickBot="1">
      <c r="A58" s="15"/>
      <c r="B58" s="12"/>
      <c r="C58" s="12"/>
      <c r="D58" s="12"/>
      <c r="E58" s="7" t="s">
        <v>536</v>
      </c>
      <c r="F58" s="12"/>
      <c r="G58" s="17">
        <v>3592.79</v>
      </c>
      <c r="H58" s="18">
        <f>SUM(H54:H57)</f>
        <v>24.872204915195571</v>
      </c>
      <c r="I58" s="6"/>
    </row>
    <row r="59" spans="1:9" ht="13.5" thickTop="1">
      <c r="A59" s="15"/>
      <c r="B59" s="1499" t="s">
        <v>551</v>
      </c>
      <c r="C59" s="1500"/>
      <c r="D59" s="12"/>
      <c r="E59" s="12"/>
      <c r="F59" s="12"/>
      <c r="G59" s="13"/>
      <c r="H59" s="14"/>
      <c r="I59" s="6"/>
    </row>
    <row r="60" spans="1:9">
      <c r="A60" s="15"/>
      <c r="B60" s="19">
        <v>9.6600000000000005E-2</v>
      </c>
      <c r="C60" s="12" t="s">
        <v>552</v>
      </c>
      <c r="D60" s="12" t="s">
        <v>553</v>
      </c>
      <c r="E60" s="12" t="s">
        <v>554</v>
      </c>
      <c r="F60" s="12">
        <v>2</v>
      </c>
      <c r="G60" s="13">
        <v>19.97</v>
      </c>
      <c r="H60" s="14">
        <f>G60/$G$75*100</f>
        <v>0.13824852890273451</v>
      </c>
      <c r="I60" s="6"/>
    </row>
    <row r="61" spans="1:9" ht="13.5" thickBot="1">
      <c r="A61" s="15"/>
      <c r="B61" s="12"/>
      <c r="C61" s="12"/>
      <c r="D61" s="12"/>
      <c r="E61" s="7" t="s">
        <v>536</v>
      </c>
      <c r="F61" s="12"/>
      <c r="G61" s="17">
        <v>19.97</v>
      </c>
      <c r="H61" s="18">
        <v>0.14000000000000001</v>
      </c>
      <c r="I61" s="6"/>
    </row>
    <row r="62" spans="1:9" ht="13.5" thickTop="1">
      <c r="A62" s="15"/>
      <c r="B62" s="1501" t="s">
        <v>555</v>
      </c>
      <c r="C62" s="1500"/>
      <c r="D62" s="12"/>
      <c r="E62" s="12"/>
      <c r="F62" s="12"/>
      <c r="G62" s="13"/>
      <c r="H62" s="14"/>
      <c r="I62" s="6"/>
    </row>
    <row r="63" spans="1:9">
      <c r="A63" s="15"/>
      <c r="B63" s="1499" t="s">
        <v>160</v>
      </c>
      <c r="C63" s="1500"/>
      <c r="D63" s="12"/>
      <c r="E63" s="12"/>
      <c r="F63" s="12"/>
      <c r="G63" s="13"/>
      <c r="H63" s="14"/>
      <c r="I63" s="6"/>
    </row>
    <row r="64" spans="1:9">
      <c r="A64" s="15"/>
      <c r="B64" s="19">
        <v>8.8300000000000003E-2</v>
      </c>
      <c r="C64" s="12" t="s">
        <v>556</v>
      </c>
      <c r="D64" s="12" t="s">
        <v>557</v>
      </c>
      <c r="E64" s="12" t="s">
        <v>558</v>
      </c>
      <c r="F64" s="12">
        <v>100</v>
      </c>
      <c r="G64" s="13">
        <v>0.1</v>
      </c>
      <c r="H64" s="1244" t="s">
        <v>1261</v>
      </c>
      <c r="I64" s="6"/>
    </row>
    <row r="65" spans="1:11" ht="13.5" thickBot="1">
      <c r="A65" s="15"/>
      <c r="B65" s="12"/>
      <c r="C65" s="12"/>
      <c r="D65" s="12"/>
      <c r="E65" s="7" t="s">
        <v>536</v>
      </c>
      <c r="F65" s="12"/>
      <c r="G65" s="20">
        <v>0.1</v>
      </c>
      <c r="H65" s="1245" t="s">
        <v>1261</v>
      </c>
      <c r="I65" s="6"/>
    </row>
    <row r="66" spans="1:11" ht="13.5" thickTop="1">
      <c r="A66" s="15"/>
      <c r="B66" s="12"/>
      <c r="C66" s="12"/>
      <c r="D66" s="12"/>
      <c r="E66" s="12"/>
      <c r="F66" s="12"/>
      <c r="G66" s="13"/>
      <c r="H66" s="14"/>
      <c r="I66" s="6"/>
    </row>
    <row r="67" spans="1:11">
      <c r="A67" s="15"/>
      <c r="B67" s="1285" t="s">
        <v>559</v>
      </c>
      <c r="C67" s="1284"/>
      <c r="D67" s="12"/>
      <c r="E67" s="12"/>
      <c r="F67" s="12"/>
      <c r="G67" s="13"/>
      <c r="H67" s="14"/>
      <c r="I67" s="6"/>
    </row>
    <row r="68" spans="1:11">
      <c r="A68" s="15"/>
      <c r="B68" s="1501" t="s">
        <v>560</v>
      </c>
      <c r="C68" s="1500"/>
      <c r="D68" s="12"/>
      <c r="E68" s="7" t="s">
        <v>561</v>
      </c>
      <c r="F68" s="12"/>
      <c r="G68" s="13"/>
      <c r="H68" s="14"/>
      <c r="I68" s="6"/>
    </row>
    <row r="69" spans="1:11">
      <c r="A69" s="15"/>
      <c r="B69" s="12"/>
      <c r="C69" s="12" t="s">
        <v>562</v>
      </c>
      <c r="D69" s="12"/>
      <c r="E69" s="12" t="s">
        <v>563</v>
      </c>
      <c r="F69" s="12"/>
      <c r="G69" s="13">
        <v>200</v>
      </c>
      <c r="H69" s="14">
        <f>G69/$G$75*100</f>
        <v>1.3845621322256836</v>
      </c>
      <c r="I69" s="6"/>
    </row>
    <row r="70" spans="1:11">
      <c r="A70" s="15"/>
      <c r="B70" s="12"/>
      <c r="C70" s="12" t="s">
        <v>562</v>
      </c>
      <c r="D70" s="12"/>
      <c r="E70" s="12" t="s">
        <v>564</v>
      </c>
      <c r="F70" s="12"/>
      <c r="G70" s="13">
        <v>200</v>
      </c>
      <c r="H70" s="14">
        <f>G70/$G$75*100</f>
        <v>1.3845621322256836</v>
      </c>
      <c r="I70" s="6"/>
    </row>
    <row r="71" spans="1:11" ht="13.5" thickBot="1">
      <c r="A71" s="15"/>
      <c r="B71" s="12"/>
      <c r="C71" s="12"/>
      <c r="D71" s="12"/>
      <c r="E71" s="7" t="s">
        <v>536</v>
      </c>
      <c r="F71" s="12"/>
      <c r="G71" s="17">
        <v>400</v>
      </c>
      <c r="H71" s="18">
        <f>SUM(H69:H70)</f>
        <v>2.7691242644513672</v>
      </c>
      <c r="I71" s="6"/>
    </row>
    <row r="72" spans="1:11" ht="13.5" thickTop="1">
      <c r="A72" s="15"/>
      <c r="B72" s="12"/>
      <c r="C72" s="12"/>
      <c r="D72" s="12"/>
      <c r="E72" s="12"/>
      <c r="F72" s="12"/>
      <c r="G72" s="13"/>
      <c r="H72" s="14"/>
      <c r="I72" s="6"/>
    </row>
    <row r="73" spans="1:11">
      <c r="A73" s="21" t="s">
        <v>565</v>
      </c>
      <c r="B73" s="12"/>
      <c r="C73" s="12"/>
      <c r="D73" s="12"/>
      <c r="E73" s="12"/>
      <c r="F73" s="12"/>
      <c r="G73" s="22">
        <f>694.04-1.28</f>
        <v>692.76</v>
      </c>
      <c r="H73" s="23">
        <f>G73/$G$75*100</f>
        <v>4.7958463136033229</v>
      </c>
      <c r="I73" s="6"/>
      <c r="J73" s="31"/>
      <c r="K73" s="31"/>
    </row>
    <row r="74" spans="1:11">
      <c r="A74" s="15"/>
      <c r="B74" s="12"/>
      <c r="C74" s="12"/>
      <c r="D74" s="12"/>
      <c r="E74" s="12"/>
      <c r="F74" s="12"/>
      <c r="G74" s="13"/>
      <c r="H74" s="14"/>
    </row>
    <row r="75" spans="1:11" ht="13.5" thickBot="1">
      <c r="A75" s="15"/>
      <c r="B75" s="12"/>
      <c r="C75" s="12"/>
      <c r="D75" s="12"/>
      <c r="E75" s="7" t="s">
        <v>566</v>
      </c>
      <c r="F75" s="12"/>
      <c r="G75" s="17">
        <f>14446.28-1.28</f>
        <v>14445</v>
      </c>
      <c r="H75" s="18">
        <f>H73+H71+H61+H58+H49</f>
        <v>100.00105919003116</v>
      </c>
      <c r="I75" s="6"/>
      <c r="J75" s="31"/>
      <c r="K75" s="1246"/>
    </row>
    <row r="76" spans="1:11" ht="13.5" thickTop="1">
      <c r="A76" s="15"/>
      <c r="B76" s="12"/>
      <c r="C76" s="12"/>
      <c r="D76" s="12"/>
      <c r="E76" s="12"/>
      <c r="F76" s="12"/>
      <c r="G76" s="13"/>
      <c r="H76" s="14"/>
    </row>
    <row r="77" spans="1:11">
      <c r="A77" s="25" t="s">
        <v>567</v>
      </c>
      <c r="B77" s="12"/>
      <c r="C77" s="12"/>
      <c r="D77" s="12"/>
      <c r="E77" s="12"/>
      <c r="F77" s="12"/>
      <c r="G77" s="13"/>
      <c r="H77" s="14"/>
      <c r="I77" s="6"/>
    </row>
    <row r="78" spans="1:11">
      <c r="A78" s="15">
        <v>1</v>
      </c>
      <c r="B78" s="12" t="s">
        <v>568</v>
      </c>
      <c r="C78" s="12"/>
      <c r="D78" s="12"/>
      <c r="E78" s="12"/>
      <c r="F78" s="12"/>
      <c r="G78" s="13"/>
      <c r="H78" s="14"/>
      <c r="I78" s="6"/>
    </row>
    <row r="79" spans="1:11">
      <c r="A79" s="15"/>
      <c r="B79" s="12"/>
      <c r="C79" s="12"/>
      <c r="D79" s="12"/>
      <c r="E79" s="12"/>
      <c r="F79" s="12"/>
      <c r="G79" s="13"/>
      <c r="H79" s="14"/>
    </row>
    <row r="80" spans="1:11">
      <c r="A80" s="15">
        <v>2</v>
      </c>
      <c r="B80" s="12" t="s">
        <v>477</v>
      </c>
      <c r="C80" s="12"/>
      <c r="D80" s="12"/>
      <c r="E80" s="12"/>
      <c r="F80" s="12"/>
      <c r="G80" s="13"/>
      <c r="H80" s="14"/>
      <c r="I80" s="6"/>
    </row>
    <row r="81" spans="1:9">
      <c r="A81" s="15"/>
      <c r="B81" s="12"/>
      <c r="C81" s="12"/>
      <c r="D81" s="12"/>
      <c r="E81" s="12"/>
      <c r="F81" s="12"/>
      <c r="G81" s="13"/>
      <c r="H81" s="14"/>
    </row>
    <row r="82" spans="1:9">
      <c r="A82" s="15">
        <v>3</v>
      </c>
      <c r="B82" s="12" t="s">
        <v>569</v>
      </c>
      <c r="C82" s="12"/>
      <c r="D82" s="12"/>
      <c r="E82" s="12"/>
      <c r="F82" s="12"/>
      <c r="G82" s="13"/>
      <c r="H82" s="14"/>
      <c r="I82" s="6"/>
    </row>
    <row r="83" spans="1:9">
      <c r="A83" s="15"/>
      <c r="B83" s="12"/>
      <c r="C83" s="12"/>
      <c r="D83" s="12"/>
      <c r="E83" s="12"/>
      <c r="F83" s="12"/>
      <c r="G83" s="13"/>
      <c r="H83" s="14"/>
    </row>
    <row r="84" spans="1:9">
      <c r="A84" s="15">
        <v>4</v>
      </c>
      <c r="B84" s="12" t="s">
        <v>570</v>
      </c>
      <c r="C84" s="12"/>
      <c r="D84" s="12"/>
      <c r="E84" s="12"/>
      <c r="F84" s="12"/>
      <c r="G84" s="13"/>
      <c r="H84" s="14"/>
      <c r="I84" s="6"/>
    </row>
    <row r="85" spans="1:9">
      <c r="A85" s="15"/>
      <c r="B85" s="12" t="s">
        <v>571</v>
      </c>
      <c r="C85" s="12"/>
      <c r="D85" s="12"/>
      <c r="E85" s="12"/>
      <c r="F85" s="12"/>
      <c r="G85" s="13"/>
      <c r="H85" s="14"/>
      <c r="I85" s="6"/>
    </row>
    <row r="86" spans="1:9">
      <c r="A86" s="15"/>
      <c r="B86" s="12" t="s">
        <v>572</v>
      </c>
      <c r="C86" s="12"/>
      <c r="D86" s="12"/>
      <c r="E86" s="12"/>
      <c r="F86" s="12"/>
      <c r="G86" s="13"/>
      <c r="H86" s="14"/>
      <c r="I86" s="6"/>
    </row>
    <row r="87" spans="1:9">
      <c r="A87" s="15"/>
      <c r="B87" s="12"/>
      <c r="C87" s="12"/>
      <c r="D87" s="12"/>
      <c r="E87" s="12"/>
      <c r="F87" s="12"/>
      <c r="G87" s="13"/>
      <c r="H87" s="14"/>
      <c r="I87" s="6"/>
    </row>
    <row r="88" spans="1:9">
      <c r="A88" s="15">
        <v>5</v>
      </c>
      <c r="B88" s="26" t="s">
        <v>478</v>
      </c>
      <c r="C88" s="26"/>
      <c r="D88" s="26"/>
      <c r="E88" s="24"/>
      <c r="F88" s="12"/>
      <c r="G88" s="13"/>
      <c r="H88" s="14"/>
      <c r="I88" s="6"/>
    </row>
    <row r="89" spans="1:9">
      <c r="A89" s="15"/>
      <c r="B89" s="26" t="s">
        <v>573</v>
      </c>
      <c r="C89" s="26"/>
      <c r="D89" s="26">
        <v>4489</v>
      </c>
      <c r="E89" s="24"/>
      <c r="F89" s="12"/>
      <c r="G89" s="13"/>
      <c r="H89" s="14"/>
      <c r="I89" s="6"/>
    </row>
    <row r="90" spans="1:9">
      <c r="A90" s="15"/>
      <c r="B90" s="26" t="s">
        <v>574</v>
      </c>
      <c r="C90" s="26"/>
      <c r="D90" s="26">
        <v>4489</v>
      </c>
      <c r="E90" s="24"/>
      <c r="F90" s="12"/>
      <c r="G90" s="13"/>
      <c r="H90" s="14"/>
      <c r="I90" s="6"/>
    </row>
    <row r="91" spans="1:9">
      <c r="A91" s="15"/>
      <c r="B91" s="26" t="s">
        <v>575</v>
      </c>
      <c r="C91" s="26"/>
      <c r="D91" s="26">
        <v>15245.58</v>
      </c>
      <c r="E91" s="26" t="s">
        <v>576</v>
      </c>
      <c r="F91" s="12"/>
      <c r="G91" s="13"/>
      <c r="H91" s="14"/>
      <c r="I91" s="6"/>
    </row>
    <row r="92" spans="1:9">
      <c r="A92" s="15"/>
      <c r="B92" s="26" t="s">
        <v>577</v>
      </c>
      <c r="C92" s="26"/>
      <c r="D92" s="26">
        <v>15499.04</v>
      </c>
      <c r="E92" s="26" t="s">
        <v>576</v>
      </c>
      <c r="F92" s="12"/>
      <c r="G92" s="13"/>
      <c r="H92" s="14"/>
      <c r="I92" s="6"/>
    </row>
    <row r="93" spans="1:9">
      <c r="A93" s="15"/>
      <c r="B93" s="26" t="s">
        <v>578</v>
      </c>
      <c r="C93" s="26"/>
      <c r="D93" s="26">
        <v>253.46</v>
      </c>
      <c r="E93" s="26" t="s">
        <v>576</v>
      </c>
      <c r="F93" s="12"/>
      <c r="G93" s="13"/>
      <c r="H93" s="14"/>
      <c r="I93" s="6"/>
    </row>
    <row r="94" spans="1:9">
      <c r="A94" s="27"/>
      <c r="B94" s="28"/>
      <c r="C94" s="28"/>
      <c r="D94" s="28"/>
      <c r="E94" s="28"/>
      <c r="F94" s="28"/>
      <c r="G94" s="29"/>
      <c r="H94" s="30"/>
    </row>
  </sheetData>
  <mergeCells count="11">
    <mergeCell ref="A2:C2"/>
    <mergeCell ref="A3:C3"/>
    <mergeCell ref="B4:C4"/>
    <mergeCell ref="A51:C51"/>
    <mergeCell ref="B63:C63"/>
    <mergeCell ref="B67:C67"/>
    <mergeCell ref="B68:C68"/>
    <mergeCell ref="B52:C52"/>
    <mergeCell ref="B53:C53"/>
    <mergeCell ref="B59:C59"/>
    <mergeCell ref="B62:C62"/>
  </mergeCells>
  <phoneticPr fontId="4" type="noConversion"/>
  <pageMargins left="0.75" right="0.75" top="1" bottom="1" header="0.5" footer="0.5"/>
  <pageSetup paperSize="9" scale="67" orientation="portrait" verticalDpi="0" r:id="rId1"/>
  <headerFooter alignWithMargins="0"/>
  <rowBreaks count="1" manualBreakCount="1">
    <brk id="75" max="16383" man="1"/>
  </rowBreaks>
</worksheet>
</file>

<file path=xl/worksheets/sheet92.xml><?xml version="1.0" encoding="utf-8"?>
<worksheet xmlns="http://schemas.openxmlformats.org/spreadsheetml/2006/main" xmlns:r="http://schemas.openxmlformats.org/officeDocument/2006/relationships">
  <dimension ref="A1:F70"/>
  <sheetViews>
    <sheetView workbookViewId="0">
      <selection activeCell="E4" sqref="E4"/>
    </sheetView>
  </sheetViews>
  <sheetFormatPr defaultRowHeight="12.75"/>
  <cols>
    <col min="1" max="1" width="31" style="1234" bestFit="1" customWidth="1"/>
    <col min="2" max="2" width="31.42578125" style="1234" bestFit="1" customWidth="1"/>
    <col min="3" max="3" width="12.5703125" style="1234" bestFit="1" customWidth="1"/>
    <col min="4" max="4" width="14.42578125" style="1248" bestFit="1" customWidth="1"/>
    <col min="5" max="5" width="11" style="1248" bestFit="1" customWidth="1"/>
    <col min="6" max="6" width="10" style="1248" bestFit="1" customWidth="1"/>
    <col min="7" max="16384" width="9.140625" style="1234"/>
  </cols>
  <sheetData>
    <row r="1" spans="1:6">
      <c r="A1" s="1233" t="s">
        <v>92</v>
      </c>
    </row>
    <row r="2" spans="1:6">
      <c r="A2" s="1249"/>
      <c r="B2" s="1249"/>
      <c r="C2" s="1249"/>
      <c r="D2" s="1505" t="s">
        <v>93</v>
      </c>
      <c r="E2" s="1506"/>
      <c r="F2" s="1251"/>
    </row>
    <row r="3" spans="1:6" ht="38.25">
      <c r="A3" s="1250" t="s">
        <v>94</v>
      </c>
      <c r="B3" s="1250" t="s">
        <v>95</v>
      </c>
      <c r="C3" s="1250" t="s">
        <v>96</v>
      </c>
      <c r="D3" s="1252" t="s">
        <v>97</v>
      </c>
      <c r="E3" s="1252" t="s">
        <v>98</v>
      </c>
      <c r="F3" s="1253" t="s">
        <v>99</v>
      </c>
    </row>
    <row r="4" spans="1:6">
      <c r="A4" s="1249" t="s">
        <v>100</v>
      </c>
      <c r="B4" s="1249" t="s">
        <v>101</v>
      </c>
      <c r="C4" s="1254">
        <v>41723</v>
      </c>
      <c r="D4" s="1251">
        <v>4.8499999999999996</v>
      </c>
      <c r="E4" s="1251">
        <v>4.8499999999999996</v>
      </c>
      <c r="F4" s="1251">
        <v>19.573</v>
      </c>
    </row>
    <row r="5" spans="1:6">
      <c r="A5" s="1249" t="s">
        <v>100</v>
      </c>
      <c r="B5" s="1249" t="s">
        <v>102</v>
      </c>
      <c r="C5" s="1254">
        <v>41723</v>
      </c>
      <c r="D5" s="1251">
        <v>4.8499999999999996</v>
      </c>
      <c r="E5" s="1251">
        <v>4.8499999999999996</v>
      </c>
      <c r="F5" s="1251">
        <v>19.731999999999999</v>
      </c>
    </row>
    <row r="6" spans="1:6">
      <c r="A6" s="1249" t="s">
        <v>103</v>
      </c>
      <c r="B6" s="1249" t="s">
        <v>104</v>
      </c>
      <c r="C6" s="1254">
        <v>41718</v>
      </c>
      <c r="D6" s="1251">
        <v>0.21579999999999999</v>
      </c>
      <c r="E6" s="1251">
        <v>0.20669999999999999</v>
      </c>
      <c r="F6" s="1251">
        <v>21.297699999999999</v>
      </c>
    </row>
    <row r="7" spans="1:6">
      <c r="A7" s="1249" t="s">
        <v>103</v>
      </c>
      <c r="B7" s="1249" t="s">
        <v>105</v>
      </c>
      <c r="C7" s="1254">
        <v>41718</v>
      </c>
      <c r="D7" s="1251">
        <v>0.23039999999999999</v>
      </c>
      <c r="E7" s="1251">
        <v>0.22059999999999999</v>
      </c>
      <c r="F7" s="1251">
        <v>21.419799999999999</v>
      </c>
    </row>
    <row r="8" spans="1:6">
      <c r="A8" s="1249" t="s">
        <v>106</v>
      </c>
      <c r="B8" s="1249" t="s">
        <v>107</v>
      </c>
      <c r="C8" s="1254">
        <v>41718</v>
      </c>
      <c r="D8" s="1251">
        <v>0.1143</v>
      </c>
      <c r="E8" s="1251">
        <v>0.1094</v>
      </c>
      <c r="F8" s="1251">
        <v>11.496600000000001</v>
      </c>
    </row>
    <row r="9" spans="1:6">
      <c r="A9" s="1249" t="s">
        <v>108</v>
      </c>
      <c r="B9" s="1249" t="s">
        <v>101</v>
      </c>
      <c r="C9" s="1254">
        <v>41710</v>
      </c>
      <c r="D9" s="1251">
        <v>6.0499999999999998E-2</v>
      </c>
      <c r="E9" s="1251">
        <v>5.79E-2</v>
      </c>
      <c r="F9" s="1251">
        <v>10.181900000000001</v>
      </c>
    </row>
    <row r="10" spans="1:6">
      <c r="A10" s="1249" t="s">
        <v>108</v>
      </c>
      <c r="B10" s="1249" t="s">
        <v>102</v>
      </c>
      <c r="C10" s="1254">
        <v>41710</v>
      </c>
      <c r="D10" s="1251">
        <v>6.3799999999999996E-2</v>
      </c>
      <c r="E10" s="1251">
        <v>6.1100000000000002E-2</v>
      </c>
      <c r="F10" s="1251">
        <v>10.223800000000001</v>
      </c>
    </row>
    <row r="11" spans="1:6">
      <c r="A11" s="1249" t="s">
        <v>109</v>
      </c>
      <c r="B11" s="1249" t="s">
        <v>101</v>
      </c>
      <c r="C11" s="1254">
        <v>41722</v>
      </c>
      <c r="D11" s="1251">
        <v>6.7100000000000007E-2</v>
      </c>
      <c r="E11" s="1251">
        <v>6.7100000000000007E-2</v>
      </c>
      <c r="F11" s="1251">
        <v>10.73</v>
      </c>
    </row>
    <row r="12" spans="1:6">
      <c r="A12" s="1249" t="s">
        <v>109</v>
      </c>
      <c r="B12" s="1249" t="s">
        <v>102</v>
      </c>
      <c r="C12" s="1254">
        <v>41722</v>
      </c>
      <c r="D12" s="1251">
        <v>7.2400000000000006E-2</v>
      </c>
      <c r="E12" s="1251">
        <v>7.2400000000000006E-2</v>
      </c>
      <c r="F12" s="1251">
        <v>10.792</v>
      </c>
    </row>
    <row r="13" spans="1:6">
      <c r="A13" s="1249" t="s">
        <v>214</v>
      </c>
      <c r="B13" s="1249" t="s">
        <v>104</v>
      </c>
      <c r="C13" s="1254">
        <v>41718</v>
      </c>
      <c r="D13" s="1251">
        <v>0.57350000000000001</v>
      </c>
      <c r="E13" s="1251">
        <v>0.54920000000000002</v>
      </c>
      <c r="F13" s="1251">
        <v>10.876899999999999</v>
      </c>
    </row>
    <row r="14" spans="1:6">
      <c r="A14" s="1249" t="s">
        <v>214</v>
      </c>
      <c r="B14" s="1249" t="s">
        <v>110</v>
      </c>
      <c r="C14" s="1249"/>
      <c r="D14" s="1251">
        <v>8.6999999999999994E-2</v>
      </c>
      <c r="E14" s="1251">
        <v>8.3299999999999999E-2</v>
      </c>
      <c r="F14" s="1251"/>
    </row>
    <row r="15" spans="1:6">
      <c r="A15" s="1249" t="s">
        <v>214</v>
      </c>
      <c r="B15" s="1249" t="s">
        <v>111</v>
      </c>
      <c r="C15" s="1254">
        <v>41710</v>
      </c>
      <c r="D15" s="1251">
        <v>5.96E-2</v>
      </c>
      <c r="E15" s="1251">
        <v>5.7099999999999998E-2</v>
      </c>
      <c r="F15" s="1251">
        <v>10.2463</v>
      </c>
    </row>
    <row r="16" spans="1:6">
      <c r="A16" s="1249" t="s">
        <v>214</v>
      </c>
      <c r="B16" s="1249" t="s">
        <v>112</v>
      </c>
      <c r="C16" s="1254">
        <v>41710</v>
      </c>
      <c r="D16" s="1251">
        <v>6.2799999999999995E-2</v>
      </c>
      <c r="E16" s="1251">
        <v>0</v>
      </c>
      <c r="F16" s="1251">
        <v>10.2476</v>
      </c>
    </row>
    <row r="17" spans="1:6">
      <c r="A17" s="1249" t="s">
        <v>214</v>
      </c>
      <c r="B17" s="1249" t="s">
        <v>113</v>
      </c>
      <c r="C17" s="1254">
        <v>41718</v>
      </c>
      <c r="D17" s="1251">
        <v>0.15840000000000001</v>
      </c>
      <c r="E17" s="1251">
        <v>0.1517</v>
      </c>
      <c r="F17" s="1251">
        <v>10.4779</v>
      </c>
    </row>
    <row r="18" spans="1:6">
      <c r="A18" s="1249" t="s">
        <v>114</v>
      </c>
      <c r="B18" s="1249" t="s">
        <v>115</v>
      </c>
      <c r="C18" s="1249"/>
      <c r="D18" s="1251">
        <v>6.5825930000000001</v>
      </c>
      <c r="E18" s="1251">
        <v>6.3042889999999998</v>
      </c>
      <c r="F18" s="1251"/>
    </row>
    <row r="19" spans="1:6">
      <c r="A19" s="1249" t="s">
        <v>114</v>
      </c>
      <c r="B19" s="1249" t="s">
        <v>116</v>
      </c>
      <c r="C19" s="1249"/>
      <c r="D19" s="1251">
        <v>6.6171150000000001</v>
      </c>
      <c r="E19" s="1251">
        <v>6.3373480000000004</v>
      </c>
      <c r="F19" s="1251"/>
    </row>
    <row r="20" spans="1:6">
      <c r="A20" s="1249" t="s">
        <v>114</v>
      </c>
      <c r="B20" s="1249" t="s">
        <v>110</v>
      </c>
      <c r="C20" s="1249"/>
      <c r="D20" s="1251">
        <v>5.4678000000000004</v>
      </c>
      <c r="E20" s="1251">
        <v>5.2366000000000001</v>
      </c>
      <c r="F20" s="1251"/>
    </row>
    <row r="21" spans="1:6">
      <c r="A21" s="1249" t="s">
        <v>114</v>
      </c>
      <c r="B21" s="1249" t="s">
        <v>117</v>
      </c>
      <c r="C21" s="1249"/>
      <c r="D21" s="1251">
        <v>5.5063000000000004</v>
      </c>
      <c r="E21" s="1251">
        <v>5.2736000000000001</v>
      </c>
      <c r="F21" s="1251"/>
    </row>
    <row r="22" spans="1:6">
      <c r="A22" s="1249" t="s">
        <v>114</v>
      </c>
      <c r="B22" s="1249" t="s">
        <v>111</v>
      </c>
      <c r="C22" s="1254">
        <v>41710</v>
      </c>
      <c r="D22" s="1251">
        <v>5.2595000000000001</v>
      </c>
      <c r="E22" s="1251">
        <v>5.0370999999999997</v>
      </c>
      <c r="F22" s="1251">
        <v>1008.0893</v>
      </c>
    </row>
    <row r="23" spans="1:6">
      <c r="A23" s="1249" t="s">
        <v>114</v>
      </c>
      <c r="B23" s="1249" t="s">
        <v>112</v>
      </c>
      <c r="C23" s="1254">
        <v>41710</v>
      </c>
      <c r="D23" s="1251">
        <v>5.3164999999999996</v>
      </c>
      <c r="E23" s="1251">
        <v>0</v>
      </c>
      <c r="F23" s="1251">
        <v>1013.4652</v>
      </c>
    </row>
    <row r="24" spans="1:6">
      <c r="A24" s="1249" t="s">
        <v>118</v>
      </c>
      <c r="B24" s="1249" t="s">
        <v>115</v>
      </c>
      <c r="C24" s="1249"/>
      <c r="D24" s="1251">
        <v>8.1888000000000002E-2</v>
      </c>
      <c r="E24" s="1251">
        <v>7.8424999999999995E-2</v>
      </c>
      <c r="F24" s="1251"/>
    </row>
    <row r="25" spans="1:6">
      <c r="A25" s="1249" t="s">
        <v>118</v>
      </c>
      <c r="B25" s="1249" t="s">
        <v>116</v>
      </c>
      <c r="C25" s="1249"/>
      <c r="D25" s="1251">
        <v>8.2951999999999998E-2</v>
      </c>
      <c r="E25" s="1251">
        <v>7.9444000000000001E-2</v>
      </c>
      <c r="F25" s="1251"/>
    </row>
    <row r="26" spans="1:6">
      <c r="A26" s="1249" t="s">
        <v>118</v>
      </c>
      <c r="B26" s="1249" t="s">
        <v>110</v>
      </c>
      <c r="C26" s="1249"/>
      <c r="D26" s="1251">
        <v>5.6099999999999997E-2</v>
      </c>
      <c r="E26" s="1251">
        <v>5.3699999999999998E-2</v>
      </c>
      <c r="F26" s="1251"/>
    </row>
    <row r="27" spans="1:6">
      <c r="A27" s="1249" t="s">
        <v>118</v>
      </c>
      <c r="B27" s="1249" t="s">
        <v>117</v>
      </c>
      <c r="C27" s="1249"/>
      <c r="D27" s="1251">
        <v>7.0800000000000002E-2</v>
      </c>
      <c r="E27" s="1251">
        <v>6.7900000000000002E-2</v>
      </c>
      <c r="F27" s="1251"/>
    </row>
    <row r="28" spans="1:6">
      <c r="A28" s="1249" t="s">
        <v>118</v>
      </c>
      <c r="B28" s="1249" t="s">
        <v>111</v>
      </c>
      <c r="C28" s="1254">
        <v>41710</v>
      </c>
      <c r="D28" s="1251">
        <v>5.8299999999999998E-2</v>
      </c>
      <c r="E28" s="1251">
        <v>5.5800000000000002E-2</v>
      </c>
      <c r="F28" s="1251">
        <v>10.126899999999999</v>
      </c>
    </row>
    <row r="29" spans="1:6">
      <c r="A29" s="1249" t="s">
        <v>118</v>
      </c>
      <c r="B29" s="1249" t="s">
        <v>112</v>
      </c>
      <c r="C29" s="1254">
        <v>41710</v>
      </c>
      <c r="D29" s="1251">
        <v>5.1999999999999998E-2</v>
      </c>
      <c r="E29" s="1251">
        <v>0</v>
      </c>
      <c r="F29" s="1251">
        <v>10.2263</v>
      </c>
    </row>
    <row r="30" spans="1:6">
      <c r="A30" s="1249" t="s">
        <v>119</v>
      </c>
      <c r="B30" s="1249" t="s">
        <v>115</v>
      </c>
      <c r="C30" s="1249"/>
      <c r="D30" s="1251">
        <v>8.6698999999999998E-2</v>
      </c>
      <c r="E30" s="1251">
        <v>8.3032999999999996E-2</v>
      </c>
      <c r="F30" s="1251"/>
    </row>
    <row r="31" spans="1:6">
      <c r="A31" s="1249" t="s">
        <v>119</v>
      </c>
      <c r="B31" s="1249" t="s">
        <v>116</v>
      </c>
      <c r="C31" s="1249"/>
      <c r="D31" s="1251">
        <v>9.1649999999999995E-2</v>
      </c>
      <c r="E31" s="1251">
        <v>8.7776000000000007E-2</v>
      </c>
      <c r="F31" s="1251"/>
    </row>
    <row r="32" spans="1:6">
      <c r="A32" s="1249" t="s">
        <v>119</v>
      </c>
      <c r="B32" s="1249" t="s">
        <v>110</v>
      </c>
      <c r="C32" s="1249"/>
      <c r="D32" s="1251">
        <v>7.7399999999999997E-2</v>
      </c>
      <c r="E32" s="1251">
        <v>7.4200000000000002E-2</v>
      </c>
      <c r="F32" s="1251"/>
    </row>
    <row r="33" spans="1:6">
      <c r="A33" s="1249" t="s">
        <v>120</v>
      </c>
      <c r="B33" s="1249" t="s">
        <v>110</v>
      </c>
      <c r="C33" s="1249"/>
      <c r="D33" s="1251">
        <v>7.2599999999999998E-2</v>
      </c>
      <c r="E33" s="1251">
        <v>6.9500000000000006E-2</v>
      </c>
      <c r="F33" s="1251"/>
    </row>
    <row r="34" spans="1:6">
      <c r="A34" s="1249" t="s">
        <v>121</v>
      </c>
      <c r="B34" s="1249" t="s">
        <v>122</v>
      </c>
      <c r="C34" s="1254">
        <v>41718</v>
      </c>
      <c r="D34" s="1251">
        <v>0.1535</v>
      </c>
      <c r="E34" s="1251">
        <v>0.14710000000000001</v>
      </c>
      <c r="F34" s="1251">
        <v>10.737399999999999</v>
      </c>
    </row>
    <row r="35" spans="1:6">
      <c r="A35" s="1249" t="s">
        <v>119</v>
      </c>
      <c r="B35" s="1249" t="s">
        <v>122</v>
      </c>
      <c r="C35" s="1254">
        <v>41718</v>
      </c>
      <c r="D35" s="1251">
        <v>0.63660000000000005</v>
      </c>
      <c r="E35" s="1251">
        <v>0.60970000000000002</v>
      </c>
      <c r="F35" s="1251">
        <v>11.246700000000001</v>
      </c>
    </row>
    <row r="36" spans="1:6">
      <c r="A36" s="1249" t="s">
        <v>119</v>
      </c>
      <c r="B36" s="1249" t="s">
        <v>123</v>
      </c>
      <c r="C36" s="1254">
        <v>41718</v>
      </c>
      <c r="D36" s="1251">
        <v>0.63260000000000005</v>
      </c>
      <c r="E36" s="1251">
        <v>0.60580000000000001</v>
      </c>
      <c r="F36" s="1251">
        <v>11.3162</v>
      </c>
    </row>
    <row r="37" spans="1:6">
      <c r="A37" s="1249" t="s">
        <v>215</v>
      </c>
      <c r="B37" s="1249" t="s">
        <v>101</v>
      </c>
      <c r="C37" s="1254">
        <v>41709</v>
      </c>
      <c r="D37" s="1251">
        <v>0.16241581999999999</v>
      </c>
      <c r="E37" s="1251">
        <v>0.15554609999999999</v>
      </c>
      <c r="F37" s="1251">
        <v>10.206200000000001</v>
      </c>
    </row>
    <row r="38" spans="1:6">
      <c r="A38" s="1249" t="s">
        <v>124</v>
      </c>
      <c r="B38" s="1249" t="s">
        <v>104</v>
      </c>
      <c r="C38" s="1254">
        <v>41718</v>
      </c>
      <c r="D38" s="1251">
        <v>1.1758999999999999</v>
      </c>
      <c r="E38" s="1251">
        <v>1.1262000000000001</v>
      </c>
      <c r="F38" s="1251">
        <v>16.895</v>
      </c>
    </row>
    <row r="39" spans="1:6">
      <c r="A39" s="1249" t="s">
        <v>124</v>
      </c>
      <c r="B39" s="1249" t="s">
        <v>105</v>
      </c>
      <c r="C39" s="1254">
        <v>41718</v>
      </c>
      <c r="D39" s="1251">
        <v>1.2667999999999999</v>
      </c>
      <c r="E39" s="1251">
        <v>1.2132000000000001</v>
      </c>
      <c r="F39" s="1251">
        <v>17.8902</v>
      </c>
    </row>
    <row r="40" spans="1:6">
      <c r="A40" s="1249" t="s">
        <v>124</v>
      </c>
      <c r="B40" s="1249" t="s">
        <v>111</v>
      </c>
      <c r="C40" s="1254">
        <v>41710</v>
      </c>
      <c r="D40" s="1251">
        <v>6.1600000000000002E-2</v>
      </c>
      <c r="E40" s="1251">
        <v>5.8999999999999997E-2</v>
      </c>
      <c r="F40" s="1251">
        <v>10.7141</v>
      </c>
    </row>
    <row r="41" spans="1:6">
      <c r="A41" s="1249" t="s">
        <v>124</v>
      </c>
      <c r="B41" s="1249" t="s">
        <v>112</v>
      </c>
      <c r="C41" s="1254">
        <v>41710</v>
      </c>
      <c r="D41" s="1251">
        <v>6.3700000000000007E-2</v>
      </c>
      <c r="E41" s="1251">
        <v>0</v>
      </c>
      <c r="F41" s="1251">
        <v>10.9214</v>
      </c>
    </row>
    <row r="42" spans="1:6">
      <c r="A42" s="1249" t="s">
        <v>124</v>
      </c>
      <c r="B42" s="1249" t="s">
        <v>125</v>
      </c>
      <c r="C42" s="1254"/>
      <c r="D42" s="1251">
        <v>7.5664000000000009E-2</v>
      </c>
      <c r="E42" s="1251">
        <v>7.2466000000000003E-2</v>
      </c>
      <c r="F42" s="1251">
        <v>10.0335</v>
      </c>
    </row>
    <row r="43" spans="1:6">
      <c r="A43" s="1249" t="s">
        <v>124</v>
      </c>
      <c r="B43" s="1249" t="s">
        <v>126</v>
      </c>
      <c r="C43" s="1254"/>
      <c r="D43" s="1251">
        <v>7.6938999999999994E-2</v>
      </c>
      <c r="E43" s="1251">
        <v>7.3683999999999999E-2</v>
      </c>
      <c r="F43" s="1251">
        <v>10.0587</v>
      </c>
    </row>
    <row r="44" spans="1:6">
      <c r="A44" s="1249" t="s">
        <v>127</v>
      </c>
      <c r="B44" s="1249" t="s">
        <v>111</v>
      </c>
      <c r="C44" s="1254">
        <v>41710</v>
      </c>
      <c r="D44" s="1251">
        <v>4.2700000000000002E-2</v>
      </c>
      <c r="E44" s="1251">
        <v>4.0899999999999999E-2</v>
      </c>
      <c r="F44" s="1251">
        <v>11.247400000000001</v>
      </c>
    </row>
    <row r="45" spans="1:6">
      <c r="A45" s="1249" t="s">
        <v>127</v>
      </c>
      <c r="B45" s="1249" t="s">
        <v>112</v>
      </c>
      <c r="C45" s="1254">
        <v>41710</v>
      </c>
      <c r="D45" s="1251">
        <v>4.6199999999999998E-2</v>
      </c>
      <c r="E45" s="1251">
        <v>0</v>
      </c>
      <c r="F45" s="1251">
        <v>11.304399999999999</v>
      </c>
    </row>
    <row r="46" spans="1:6">
      <c r="A46" s="1249" t="s">
        <v>127</v>
      </c>
      <c r="B46" s="1249" t="s">
        <v>113</v>
      </c>
      <c r="C46" s="1254">
        <v>41718</v>
      </c>
      <c r="D46" s="1251">
        <v>0.14369999999999999</v>
      </c>
      <c r="E46" s="1251">
        <v>0.1376</v>
      </c>
      <c r="F46" s="1251">
        <v>11.849299999999999</v>
      </c>
    </row>
    <row r="47" spans="1:6">
      <c r="A47" s="1249" t="s">
        <v>127</v>
      </c>
      <c r="B47" s="1249" t="s">
        <v>128</v>
      </c>
      <c r="C47" s="1254">
        <v>41718</v>
      </c>
      <c r="D47" s="1251">
        <v>0.15640000000000001</v>
      </c>
      <c r="E47" s="1251">
        <v>0.14979999999999999</v>
      </c>
      <c r="F47" s="1251">
        <v>12.058</v>
      </c>
    </row>
    <row r="48" spans="1:6">
      <c r="A48" s="1249" t="s">
        <v>129</v>
      </c>
      <c r="B48" s="1249" t="s">
        <v>101</v>
      </c>
      <c r="C48" s="1254"/>
      <c r="D48" s="1251">
        <v>4.8566000000000003</v>
      </c>
      <c r="E48" s="1251">
        <v>4.6512000000000002</v>
      </c>
      <c r="F48" s="1251"/>
    </row>
    <row r="49" spans="1:6">
      <c r="A49" s="1249" t="s">
        <v>130</v>
      </c>
      <c r="B49" s="1249" t="s">
        <v>115</v>
      </c>
      <c r="C49" s="1249"/>
      <c r="D49" s="1251">
        <v>8.1064559999999997</v>
      </c>
      <c r="E49" s="1251">
        <v>7.7637210000000003</v>
      </c>
      <c r="F49" s="1251"/>
    </row>
    <row r="50" spans="1:6">
      <c r="A50" s="1249" t="s">
        <v>130</v>
      </c>
      <c r="B50" s="1249" t="s">
        <v>116</v>
      </c>
      <c r="C50" s="1249"/>
      <c r="D50" s="1251">
        <v>8.1482349999999997</v>
      </c>
      <c r="E50" s="1251">
        <v>7.8037330000000003</v>
      </c>
      <c r="F50" s="1251"/>
    </row>
    <row r="51" spans="1:6">
      <c r="A51" s="1249" t="s">
        <v>130</v>
      </c>
      <c r="B51" s="1249" t="s">
        <v>110</v>
      </c>
      <c r="C51" s="1249"/>
      <c r="D51" s="1251">
        <v>5.4104000000000001</v>
      </c>
      <c r="E51" s="1251">
        <v>5.1817000000000002</v>
      </c>
      <c r="F51" s="1251"/>
    </row>
    <row r="52" spans="1:6">
      <c r="A52" s="1249" t="s">
        <v>130</v>
      </c>
      <c r="B52" s="1249" t="s">
        <v>117</v>
      </c>
      <c r="C52" s="1249"/>
      <c r="D52" s="1251">
        <v>5.4489999999999998</v>
      </c>
      <c r="E52" s="1251">
        <v>5.2186000000000003</v>
      </c>
      <c r="F52" s="1251"/>
    </row>
    <row r="53" spans="1:6">
      <c r="A53" s="1249" t="s">
        <v>216</v>
      </c>
      <c r="B53" s="1249" t="s">
        <v>104</v>
      </c>
      <c r="C53" s="1254">
        <v>41718</v>
      </c>
      <c r="D53" s="1251">
        <v>0.29249999999999998</v>
      </c>
      <c r="E53" s="1251">
        <v>0.28010000000000002</v>
      </c>
      <c r="F53" s="1251">
        <v>10.9407</v>
      </c>
    </row>
    <row r="54" spans="1:6">
      <c r="A54" s="1249" t="s">
        <v>216</v>
      </c>
      <c r="B54" s="1249" t="s">
        <v>105</v>
      </c>
      <c r="C54" s="1254">
        <v>41718</v>
      </c>
      <c r="D54" s="1251">
        <v>0.35160000000000002</v>
      </c>
      <c r="E54" s="1251">
        <v>0.3367</v>
      </c>
      <c r="F54" s="1251">
        <v>11.6288</v>
      </c>
    </row>
    <row r="55" spans="1:6">
      <c r="A55" s="1249" t="s">
        <v>216</v>
      </c>
      <c r="B55" s="1249" t="s">
        <v>111</v>
      </c>
      <c r="C55" s="1254">
        <v>41710</v>
      </c>
      <c r="D55" s="1251">
        <v>3.6700000000000003E-2</v>
      </c>
      <c r="E55" s="1251">
        <v>3.5099999999999999E-2</v>
      </c>
      <c r="F55" s="1251">
        <v>11.335599999999999</v>
      </c>
    </row>
    <row r="56" spans="1:6">
      <c r="A56" s="1249" t="s">
        <v>216</v>
      </c>
      <c r="B56" s="1249" t="s">
        <v>112</v>
      </c>
      <c r="C56" s="1254">
        <v>41710</v>
      </c>
      <c r="D56" s="1251">
        <v>4.0300000000000002E-2</v>
      </c>
      <c r="E56" s="1251">
        <v>0</v>
      </c>
      <c r="F56" s="1251">
        <v>11.419499999999999</v>
      </c>
    </row>
    <row r="57" spans="1:6">
      <c r="A57" s="1249" t="s">
        <v>216</v>
      </c>
      <c r="B57" s="1249" t="s">
        <v>113</v>
      </c>
      <c r="C57" s="1254">
        <v>41718</v>
      </c>
      <c r="D57" s="1251">
        <v>0.1285</v>
      </c>
      <c r="E57" s="1251">
        <v>0.1231</v>
      </c>
      <c r="F57" s="1251">
        <v>11.3565</v>
      </c>
    </row>
    <row r="58" spans="1:6">
      <c r="A58" s="1249" t="s">
        <v>216</v>
      </c>
      <c r="B58" s="1249" t="s">
        <v>128</v>
      </c>
      <c r="C58" s="1254">
        <v>41718</v>
      </c>
      <c r="D58" s="1251">
        <v>0.13930000000000001</v>
      </c>
      <c r="E58" s="1251">
        <v>0.13339999999999999</v>
      </c>
      <c r="F58" s="1251">
        <v>11.441700000000001</v>
      </c>
    </row>
    <row r="59" spans="1:6">
      <c r="A59" s="1249" t="s">
        <v>131</v>
      </c>
      <c r="B59" s="1249" t="s">
        <v>101</v>
      </c>
      <c r="C59" s="1254">
        <v>41698</v>
      </c>
      <c r="D59" s="1251">
        <v>1</v>
      </c>
      <c r="E59" s="1251">
        <v>1</v>
      </c>
      <c r="F59" s="1251">
        <v>17.731000000000002</v>
      </c>
    </row>
    <row r="60" spans="1:6">
      <c r="A60" s="1249" t="s">
        <v>131</v>
      </c>
      <c r="B60" s="1249" t="s">
        <v>102</v>
      </c>
      <c r="C60" s="1254">
        <v>41698</v>
      </c>
      <c r="D60" s="1251">
        <v>1</v>
      </c>
      <c r="E60" s="1251">
        <v>1</v>
      </c>
      <c r="F60" s="1251">
        <v>16.992999999999999</v>
      </c>
    </row>
    <row r="61" spans="1:6">
      <c r="A61" s="1249" t="s">
        <v>217</v>
      </c>
      <c r="B61" s="1249" t="s">
        <v>101</v>
      </c>
      <c r="C61" s="1254">
        <v>41715</v>
      </c>
      <c r="D61" s="1251">
        <v>0.16066274</v>
      </c>
      <c r="E61" s="1251">
        <v>0.15387145999999999</v>
      </c>
      <c r="F61" s="1251">
        <v>10.2037</v>
      </c>
    </row>
    <row r="62" spans="1:6">
      <c r="A62" s="1249" t="s">
        <v>217</v>
      </c>
      <c r="B62" s="1249" t="s">
        <v>102</v>
      </c>
      <c r="C62" s="1254">
        <v>41715</v>
      </c>
      <c r="D62" s="1251">
        <v>0.16188227999999999</v>
      </c>
      <c r="E62" s="1251">
        <v>0.15503802</v>
      </c>
      <c r="F62" s="1251">
        <v>10.206099999999999</v>
      </c>
    </row>
    <row r="63" spans="1:6">
      <c r="A63" s="1249" t="s">
        <v>218</v>
      </c>
      <c r="B63" s="1249" t="s">
        <v>101</v>
      </c>
      <c r="C63" s="1254">
        <v>41708</v>
      </c>
      <c r="D63" s="1251">
        <v>0.16501513000000001</v>
      </c>
      <c r="E63" s="1251">
        <v>0.15803501</v>
      </c>
      <c r="F63" s="1251">
        <v>10.2058</v>
      </c>
    </row>
    <row r="64" spans="1:6">
      <c r="A64" s="1249" t="s">
        <v>218</v>
      </c>
      <c r="B64" s="1249" t="s">
        <v>102</v>
      </c>
      <c r="C64" s="1254">
        <v>41708</v>
      </c>
      <c r="D64" s="1251">
        <v>0.16507282000000001</v>
      </c>
      <c r="E64" s="1251">
        <v>0.15804578</v>
      </c>
      <c r="F64" s="1251">
        <v>10.2066</v>
      </c>
    </row>
    <row r="65" spans="1:6">
      <c r="A65" s="1249" t="s">
        <v>219</v>
      </c>
      <c r="B65" s="1249" t="s">
        <v>101</v>
      </c>
      <c r="C65" s="1254">
        <v>41708</v>
      </c>
      <c r="D65" s="1251">
        <v>0.12466608999999999</v>
      </c>
      <c r="E65" s="1251">
        <v>0.11942003</v>
      </c>
      <c r="F65" s="1251">
        <v>10.154199999999999</v>
      </c>
    </row>
    <row r="66" spans="1:6">
      <c r="A66" s="1249" t="s">
        <v>132</v>
      </c>
      <c r="B66" s="1249" t="s">
        <v>101</v>
      </c>
      <c r="C66" s="1254">
        <v>41709</v>
      </c>
      <c r="D66" s="1251">
        <v>0.40611150000000001</v>
      </c>
      <c r="E66" s="1251">
        <v>0.38894139999999999</v>
      </c>
      <c r="F66" s="1251">
        <v>10.521100000000001</v>
      </c>
    </row>
    <row r="67" spans="1:6">
      <c r="A67" s="1249" t="s">
        <v>132</v>
      </c>
      <c r="B67" s="1249" t="s">
        <v>133</v>
      </c>
      <c r="C67" s="1254">
        <v>41709</v>
      </c>
      <c r="D67" s="1251">
        <v>0.41129523000000001</v>
      </c>
      <c r="E67" s="1251">
        <v>0.39390296000000002</v>
      </c>
      <c r="F67" s="1251">
        <v>10.527799999999999</v>
      </c>
    </row>
    <row r="69" spans="1:6">
      <c r="A69" s="1235" t="s">
        <v>134</v>
      </c>
    </row>
    <row r="70" spans="1:6">
      <c r="A70" s="1235" t="s">
        <v>135</v>
      </c>
    </row>
  </sheetData>
  <mergeCells count="1">
    <mergeCell ref="D2:E2"/>
  </mergeCells>
  <phoneticPr fontId="4" type="noConversion"/>
  <pageMargins left="0.75" right="0.75" top="1" bottom="1" header="0.5" footer="0.5"/>
  <pageSetup orientation="portrait" r:id="rId1"/>
  <headerFooter alignWithMargins="0"/>
</worksheet>
</file>

<file path=xl/worksheets/sheet93.xml><?xml version="1.0" encoding="utf-8"?>
<worksheet xmlns="http://schemas.openxmlformats.org/spreadsheetml/2006/main" xmlns:r="http://schemas.openxmlformats.org/officeDocument/2006/relationships">
  <dimension ref="A1:C366"/>
  <sheetViews>
    <sheetView workbookViewId="0">
      <selection activeCell="B3" sqref="B3"/>
    </sheetView>
  </sheetViews>
  <sheetFormatPr defaultRowHeight="12.75"/>
  <cols>
    <col min="1" max="1" width="36.7109375" style="1229" bestFit="1" customWidth="1"/>
    <col min="2" max="2" width="19.28515625" style="1232" bestFit="1" customWidth="1"/>
    <col min="3" max="3" width="17" style="1232" bestFit="1" customWidth="1"/>
    <col min="4" max="16384" width="9.140625" style="1229"/>
  </cols>
  <sheetData>
    <row r="1" spans="1:3">
      <c r="A1" s="1227" t="s">
        <v>1654</v>
      </c>
      <c r="B1" s="1228" t="s">
        <v>220</v>
      </c>
      <c r="C1" s="1228" t="s">
        <v>1655</v>
      </c>
    </row>
    <row r="2" spans="1:3">
      <c r="A2" s="1230" t="s">
        <v>1656</v>
      </c>
      <c r="B2" s="1231">
        <v>1011.62</v>
      </c>
      <c r="C2" s="1231">
        <v>1011.62</v>
      </c>
    </row>
    <row r="3" spans="1:3">
      <c r="A3" s="1230" t="s">
        <v>1657</v>
      </c>
      <c r="B3" s="1231">
        <v>2085.5749999999998</v>
      </c>
      <c r="C3" s="1231">
        <v>2102.4955</v>
      </c>
    </row>
    <row r="4" spans="1:3">
      <c r="A4" s="1230" t="s">
        <v>1658</v>
      </c>
      <c r="B4" s="1231">
        <v>1005.1421</v>
      </c>
      <c r="C4" s="1231">
        <v>1006.5146</v>
      </c>
    </row>
    <row r="5" spans="1:3">
      <c r="A5" s="1230" t="s">
        <v>1659</v>
      </c>
      <c r="B5" s="1231">
        <v>1012.9294</v>
      </c>
      <c r="C5" s="1231">
        <v>1014.0996</v>
      </c>
    </row>
    <row r="6" spans="1:3">
      <c r="A6" s="1230" t="s">
        <v>1660</v>
      </c>
      <c r="B6" s="1231">
        <v>1011.62</v>
      </c>
      <c r="C6" s="1231">
        <v>1011.62</v>
      </c>
    </row>
    <row r="7" spans="1:3">
      <c r="A7" s="1230" t="s">
        <v>1661</v>
      </c>
      <c r="B7" s="1231">
        <v>2086.7685000000001</v>
      </c>
      <c r="C7" s="1231">
        <v>2103.7882</v>
      </c>
    </row>
    <row r="8" spans="1:3">
      <c r="A8" s="1230" t="s">
        <v>1662</v>
      </c>
      <c r="B8" s="1231">
        <v>1010.4856</v>
      </c>
      <c r="C8" s="1231">
        <v>1011.8684</v>
      </c>
    </row>
    <row r="9" spans="1:3">
      <c r="A9" s="1230" t="s">
        <v>1663</v>
      </c>
      <c r="B9" s="1231">
        <v>1014.5965</v>
      </c>
      <c r="C9" s="1231">
        <v>1015.772</v>
      </c>
    </row>
    <row r="10" spans="1:3">
      <c r="A10" s="1230" t="s">
        <v>1664</v>
      </c>
      <c r="B10" s="1231">
        <v>2479.4573999999998</v>
      </c>
      <c r="C10" s="1231">
        <v>2499.4832999999999</v>
      </c>
    </row>
    <row r="11" spans="1:3">
      <c r="A11" s="1230" t="s">
        <v>1665</v>
      </c>
      <c r="B11" s="1231">
        <v>1222.81</v>
      </c>
      <c r="C11" s="1231">
        <v>1222.81</v>
      </c>
    </row>
    <row r="12" spans="1:3">
      <c r="A12" s="1230" t="s">
        <v>1666</v>
      </c>
      <c r="B12" s="1231">
        <v>2581.1306</v>
      </c>
      <c r="C12" s="1231">
        <v>2602.5446000000002</v>
      </c>
    </row>
    <row r="13" spans="1:3">
      <c r="A13" s="1230" t="s">
        <v>0</v>
      </c>
      <c r="B13" s="1231">
        <v>1000.9516</v>
      </c>
      <c r="C13" s="1231">
        <v>1002.2805</v>
      </c>
    </row>
    <row r="14" spans="1:3">
      <c r="A14" s="1230" t="s">
        <v>1</v>
      </c>
      <c r="B14" s="1231">
        <v>1222.81</v>
      </c>
      <c r="C14" s="1231">
        <v>1222.81</v>
      </c>
    </row>
    <row r="15" spans="1:3">
      <c r="A15" s="1230" t="s">
        <v>2</v>
      </c>
      <c r="B15" s="1231">
        <v>2582.5776999999998</v>
      </c>
      <c r="C15" s="1231">
        <v>2604.1140999999998</v>
      </c>
    </row>
    <row r="16" spans="1:3">
      <c r="A16" s="1230" t="s">
        <v>3</v>
      </c>
      <c r="B16" s="1231">
        <v>1002.5785</v>
      </c>
      <c r="C16" s="1231">
        <v>1003.9142000000001</v>
      </c>
    </row>
    <row r="17" spans="1:3">
      <c r="A17" s="1230" t="s">
        <v>4</v>
      </c>
      <c r="B17" s="1231">
        <v>1003.075</v>
      </c>
      <c r="C17" s="1231">
        <v>1004.4313</v>
      </c>
    </row>
    <row r="18" spans="1:3">
      <c r="A18" s="1230" t="s">
        <v>5</v>
      </c>
      <c r="B18" s="1231">
        <v>2385.3058999999998</v>
      </c>
      <c r="C18" s="1231">
        <v>2403.4155000000001</v>
      </c>
    </row>
    <row r="19" spans="1:3">
      <c r="A19" s="1230" t="s">
        <v>6</v>
      </c>
      <c r="B19" s="1231">
        <v>11.4092</v>
      </c>
      <c r="C19" s="1231">
        <v>11.398099999999999</v>
      </c>
    </row>
    <row r="20" spans="1:3">
      <c r="A20" s="1230" t="s">
        <v>7</v>
      </c>
      <c r="B20" s="1231">
        <v>31.774899999999999</v>
      </c>
      <c r="C20" s="1231">
        <v>32.153599999999997</v>
      </c>
    </row>
    <row r="21" spans="1:3">
      <c r="A21" s="1230" t="s">
        <v>8</v>
      </c>
      <c r="B21" s="1231">
        <v>21.137699999999999</v>
      </c>
      <c r="C21" s="1231">
        <v>21.113199999999999</v>
      </c>
    </row>
    <row r="22" spans="1:3">
      <c r="A22" s="1230" t="s">
        <v>9</v>
      </c>
      <c r="B22" s="1231">
        <v>22.696100000000001</v>
      </c>
      <c r="C22" s="1231">
        <v>22.968</v>
      </c>
    </row>
    <row r="23" spans="1:3">
      <c r="A23" s="1230" t="s">
        <v>10</v>
      </c>
      <c r="B23" s="1231">
        <v>34.047699999999999</v>
      </c>
      <c r="C23" s="1231">
        <v>34.455599999999997</v>
      </c>
    </row>
    <row r="24" spans="1:3">
      <c r="A24" s="1230" t="s">
        <v>11</v>
      </c>
      <c r="B24" s="1231">
        <v>10.094799999999999</v>
      </c>
      <c r="C24" s="1231">
        <v>10.2159</v>
      </c>
    </row>
    <row r="25" spans="1:3">
      <c r="A25" s="1230" t="s">
        <v>12</v>
      </c>
      <c r="B25" s="1231">
        <v>21.252199999999998</v>
      </c>
      <c r="C25" s="1231">
        <v>21.215499999999999</v>
      </c>
    </row>
    <row r="26" spans="1:3">
      <c r="A26" s="1230" t="s">
        <v>221</v>
      </c>
      <c r="B26" s="1231">
        <v>22.701499999999999</v>
      </c>
      <c r="C26" s="1231" t="s">
        <v>13</v>
      </c>
    </row>
    <row r="27" spans="1:3">
      <c r="A27" s="1230" t="s">
        <v>14</v>
      </c>
      <c r="B27" s="1231">
        <v>34.308</v>
      </c>
      <c r="C27" s="1231">
        <v>34.730400000000003</v>
      </c>
    </row>
    <row r="28" spans="1:3">
      <c r="A28" s="1230" t="s">
        <v>15</v>
      </c>
      <c r="B28" s="1231">
        <v>10.247999999999999</v>
      </c>
      <c r="C28" s="1231">
        <v>10.3742</v>
      </c>
    </row>
    <row r="29" spans="1:3">
      <c r="A29" s="1230" t="s">
        <v>16</v>
      </c>
      <c r="B29" s="1231">
        <v>10.1302</v>
      </c>
      <c r="C29" s="1231">
        <v>10.184799999999999</v>
      </c>
    </row>
    <row r="30" spans="1:3">
      <c r="A30" s="1230" t="s">
        <v>17</v>
      </c>
      <c r="B30" s="1231">
        <v>23.446200000000001</v>
      </c>
      <c r="C30" s="1231">
        <v>23.753599999999999</v>
      </c>
    </row>
    <row r="31" spans="1:3">
      <c r="A31" s="1230" t="s">
        <v>18</v>
      </c>
      <c r="B31" s="1231">
        <v>10.170199999999999</v>
      </c>
      <c r="C31" s="1231">
        <v>10.225199999999999</v>
      </c>
    </row>
    <row r="32" spans="1:3">
      <c r="A32" s="1230" t="s">
        <v>19</v>
      </c>
      <c r="B32" s="1231">
        <v>23.5824</v>
      </c>
      <c r="C32" s="1231">
        <v>23.901700000000002</v>
      </c>
    </row>
    <row r="33" spans="1:3">
      <c r="A33" s="1230" t="s">
        <v>20</v>
      </c>
      <c r="B33" s="1231">
        <v>10.244199999999999</v>
      </c>
      <c r="C33" s="1231">
        <v>10.382899999999999</v>
      </c>
    </row>
    <row r="34" spans="1:3">
      <c r="A34" s="1230" t="s">
        <v>222</v>
      </c>
      <c r="B34" s="1231">
        <v>10.801399999999999</v>
      </c>
      <c r="C34" s="1255">
        <v>10.199999999999999</v>
      </c>
    </row>
    <row r="35" spans="1:3">
      <c r="A35" s="1230" t="s">
        <v>223</v>
      </c>
      <c r="B35" s="1231">
        <v>13.3286</v>
      </c>
      <c r="C35" s="1231">
        <v>13.4984</v>
      </c>
    </row>
    <row r="36" spans="1:3">
      <c r="A36" s="1230" t="s">
        <v>224</v>
      </c>
      <c r="B36" s="1231">
        <v>10.1966</v>
      </c>
      <c r="C36" s="1231">
        <v>10.2494</v>
      </c>
    </row>
    <row r="37" spans="1:3">
      <c r="A37" s="1230" t="s">
        <v>225</v>
      </c>
      <c r="B37" s="1231">
        <v>10.405200000000001</v>
      </c>
      <c r="C37" s="1231">
        <v>10.333600000000001</v>
      </c>
    </row>
    <row r="38" spans="1:3">
      <c r="A38" s="1230" t="s">
        <v>226</v>
      </c>
      <c r="B38" s="1231">
        <v>10.012</v>
      </c>
      <c r="C38" s="1231">
        <v>10.0273</v>
      </c>
    </row>
    <row r="39" spans="1:3">
      <c r="A39" s="1230" t="s">
        <v>227</v>
      </c>
      <c r="B39" s="1231" t="s">
        <v>13</v>
      </c>
      <c r="C39" s="1231">
        <v>10.201000000000001</v>
      </c>
    </row>
    <row r="40" spans="1:3">
      <c r="A40" s="1230" t="s">
        <v>228</v>
      </c>
      <c r="B40" s="1231">
        <v>13.4033</v>
      </c>
      <c r="C40" s="1231">
        <v>13.5806</v>
      </c>
    </row>
    <row r="41" spans="1:3">
      <c r="A41" s="1230" t="s">
        <v>229</v>
      </c>
      <c r="B41" s="1231">
        <v>10.1959</v>
      </c>
      <c r="C41" s="1231">
        <v>10.2498</v>
      </c>
    </row>
    <row r="42" spans="1:3">
      <c r="A42" s="1230" t="s">
        <v>230</v>
      </c>
      <c r="B42" s="1231">
        <v>10.25</v>
      </c>
      <c r="C42" s="1231">
        <v>10.3857</v>
      </c>
    </row>
    <row r="43" spans="1:3">
      <c r="A43" s="1230" t="s">
        <v>23</v>
      </c>
      <c r="B43" s="1231">
        <v>10.079800000000001</v>
      </c>
      <c r="C43" s="1231">
        <v>10.079800000000001</v>
      </c>
    </row>
    <row r="44" spans="1:3">
      <c r="A44" s="1230" t="s">
        <v>24</v>
      </c>
      <c r="B44" s="1231">
        <v>20.173300000000001</v>
      </c>
      <c r="C44" s="1231">
        <v>20.376899999999999</v>
      </c>
    </row>
    <row r="45" spans="1:3">
      <c r="A45" s="1230" t="s">
        <v>25</v>
      </c>
      <c r="B45" s="1231">
        <v>10.0885</v>
      </c>
      <c r="C45" s="1231">
        <v>10.1151</v>
      </c>
    </row>
    <row r="46" spans="1:3">
      <c r="A46" s="1230" t="s">
        <v>26</v>
      </c>
      <c r="B46" s="1231">
        <v>10.0847</v>
      </c>
      <c r="C46" s="1231">
        <v>10.114100000000001</v>
      </c>
    </row>
    <row r="47" spans="1:3">
      <c r="A47" s="1230" t="s">
        <v>27</v>
      </c>
      <c r="B47" s="1231">
        <v>10.079800000000001</v>
      </c>
      <c r="C47" s="1231">
        <v>10.079800000000001</v>
      </c>
    </row>
    <row r="48" spans="1:3">
      <c r="A48" s="1230" t="s">
        <v>28</v>
      </c>
      <c r="B48" s="1231">
        <v>20.228200000000001</v>
      </c>
      <c r="C48" s="1231">
        <v>20.434999999999999</v>
      </c>
    </row>
    <row r="49" spans="1:3">
      <c r="A49" s="1230" t="s">
        <v>29</v>
      </c>
      <c r="B49" s="1231">
        <v>10.187099999999999</v>
      </c>
      <c r="C49" s="1231">
        <v>10.224</v>
      </c>
    </row>
    <row r="50" spans="1:3">
      <c r="A50" s="1230" t="s">
        <v>30</v>
      </c>
      <c r="B50" s="1231">
        <v>10.167999999999999</v>
      </c>
      <c r="C50" s="1231">
        <v>10.1806</v>
      </c>
    </row>
    <row r="51" spans="1:3">
      <c r="A51" s="1230" t="s">
        <v>31</v>
      </c>
      <c r="B51" s="1231">
        <v>10.047499999999999</v>
      </c>
      <c r="C51" s="1231">
        <v>10.047499999999999</v>
      </c>
    </row>
    <row r="52" spans="1:3">
      <c r="A52" s="1230" t="s">
        <v>32</v>
      </c>
      <c r="B52" s="1231">
        <v>15.6347</v>
      </c>
      <c r="C52" s="1231">
        <v>15.8079</v>
      </c>
    </row>
    <row r="53" spans="1:3">
      <c r="A53" s="1230" t="s">
        <v>33</v>
      </c>
      <c r="B53" s="1231">
        <v>11.173500000000001</v>
      </c>
      <c r="C53" s="1231">
        <v>10.4773</v>
      </c>
    </row>
    <row r="54" spans="1:3">
      <c r="A54" s="1230" t="s">
        <v>34</v>
      </c>
      <c r="B54" s="1231">
        <v>10.3637</v>
      </c>
      <c r="C54" s="1231">
        <v>10.3786</v>
      </c>
    </row>
    <row r="55" spans="1:3">
      <c r="A55" s="1230" t="s">
        <v>35</v>
      </c>
      <c r="B55" s="1231">
        <v>10.047499999999999</v>
      </c>
      <c r="C55" s="1231">
        <v>10.047499999999999</v>
      </c>
    </row>
    <row r="56" spans="1:3">
      <c r="A56" s="1230" t="s">
        <v>36</v>
      </c>
      <c r="B56" s="1231">
        <v>15.726100000000001</v>
      </c>
      <c r="C56" s="1231">
        <v>15.909800000000001</v>
      </c>
    </row>
    <row r="57" spans="1:3">
      <c r="A57" s="1230" t="s">
        <v>37</v>
      </c>
      <c r="B57" s="1231">
        <v>11.238300000000001</v>
      </c>
      <c r="C57" s="1231">
        <v>10.554600000000001</v>
      </c>
    </row>
    <row r="58" spans="1:3">
      <c r="A58" s="1230" t="s">
        <v>38</v>
      </c>
      <c r="B58" s="1231">
        <v>10.5526</v>
      </c>
      <c r="C58" s="1231">
        <v>10.675800000000001</v>
      </c>
    </row>
    <row r="59" spans="1:3">
      <c r="A59" s="1230" t="s">
        <v>39</v>
      </c>
      <c r="B59" s="1231">
        <v>10.044600000000001</v>
      </c>
      <c r="C59" s="1231">
        <v>10.059200000000001</v>
      </c>
    </row>
    <row r="60" spans="1:3">
      <c r="A60" s="1230" t="s">
        <v>40</v>
      </c>
      <c r="B60" s="1231">
        <v>11.075699999999999</v>
      </c>
      <c r="C60" s="1231">
        <v>11.1951</v>
      </c>
    </row>
    <row r="61" spans="1:3">
      <c r="A61" s="1230" t="s">
        <v>41</v>
      </c>
      <c r="B61" s="1231">
        <v>19.351800000000001</v>
      </c>
      <c r="C61" s="1231">
        <v>19.560400000000001</v>
      </c>
    </row>
    <row r="62" spans="1:3">
      <c r="A62" s="1230" t="s">
        <v>42</v>
      </c>
      <c r="B62" s="1231">
        <v>10.6698</v>
      </c>
      <c r="C62" s="1231">
        <v>10.5871</v>
      </c>
    </row>
    <row r="63" spans="1:3">
      <c r="A63" s="1230" t="s">
        <v>231</v>
      </c>
      <c r="B63" s="1231">
        <v>10.037000000000001</v>
      </c>
      <c r="C63" s="1231">
        <v>10.216699999999999</v>
      </c>
    </row>
    <row r="64" spans="1:3">
      <c r="A64" s="1230" t="s">
        <v>232</v>
      </c>
      <c r="B64" s="1231">
        <v>10.037000000000001</v>
      </c>
      <c r="C64" s="1231">
        <v>10.216699999999999</v>
      </c>
    </row>
    <row r="65" spans="1:3">
      <c r="A65" s="1230" t="s">
        <v>233</v>
      </c>
      <c r="B65" s="1231">
        <v>10.027100000000001</v>
      </c>
      <c r="C65" s="1231">
        <v>10.198</v>
      </c>
    </row>
    <row r="66" spans="1:3">
      <c r="A66" s="1230" t="s">
        <v>234</v>
      </c>
      <c r="B66" s="1231">
        <v>10.027100000000001</v>
      </c>
      <c r="C66" s="1231">
        <v>10.198</v>
      </c>
    </row>
    <row r="67" spans="1:3">
      <c r="A67" s="1230" t="s">
        <v>235</v>
      </c>
      <c r="B67" s="1231">
        <v>10.1821</v>
      </c>
      <c r="C67" s="1231">
        <v>10.047499999999999</v>
      </c>
    </row>
    <row r="68" spans="1:3">
      <c r="A68" s="1230" t="s">
        <v>236</v>
      </c>
      <c r="B68" s="1231">
        <v>16.652999999999999</v>
      </c>
      <c r="C68" s="1231">
        <v>16.775200000000002</v>
      </c>
    </row>
    <row r="69" spans="1:3">
      <c r="A69" s="1230" t="s">
        <v>237</v>
      </c>
      <c r="B69" s="1231">
        <v>16.655200000000001</v>
      </c>
      <c r="C69" s="1231" t="s">
        <v>13</v>
      </c>
    </row>
    <row r="70" spans="1:3">
      <c r="A70" s="1230" t="s">
        <v>43</v>
      </c>
      <c r="B70" s="1231">
        <v>11.416700000000001</v>
      </c>
      <c r="C70" s="1231">
        <v>11.5809</v>
      </c>
    </row>
    <row r="71" spans="1:3">
      <c r="A71" s="1230" t="s">
        <v>44</v>
      </c>
      <c r="B71" s="1231">
        <v>11.606299999999999</v>
      </c>
      <c r="C71" s="1231">
        <v>11.776899999999999</v>
      </c>
    </row>
    <row r="72" spans="1:3">
      <c r="A72" s="1230" t="s">
        <v>45</v>
      </c>
      <c r="B72" s="1231">
        <v>10.202</v>
      </c>
      <c r="C72" s="1231">
        <v>10.349500000000001</v>
      </c>
    </row>
    <row r="73" spans="1:3">
      <c r="A73" s="1230" t="s">
        <v>45</v>
      </c>
      <c r="B73" s="1231">
        <v>40.7286</v>
      </c>
      <c r="C73" s="1231">
        <v>41.315800000000003</v>
      </c>
    </row>
    <row r="74" spans="1:3">
      <c r="A74" s="1230" t="s">
        <v>45</v>
      </c>
      <c r="B74" s="1231">
        <v>41.002099999999999</v>
      </c>
      <c r="C74" s="1231">
        <v>41.617100000000001</v>
      </c>
    </row>
    <row r="75" spans="1:3">
      <c r="A75" s="1230" t="s">
        <v>46</v>
      </c>
      <c r="B75" s="1231">
        <v>39.860999999999997</v>
      </c>
      <c r="C75" s="1231">
        <v>40.434600000000003</v>
      </c>
    </row>
    <row r="76" spans="1:3">
      <c r="A76" s="1230" t="s">
        <v>47</v>
      </c>
      <c r="B76" s="1231">
        <v>40.172400000000003</v>
      </c>
      <c r="C76" s="1231">
        <v>40.762900000000002</v>
      </c>
    </row>
    <row r="77" spans="1:3">
      <c r="A77" s="1230" t="s">
        <v>48</v>
      </c>
      <c r="B77" s="1231">
        <v>16.7987</v>
      </c>
      <c r="C77" s="1231">
        <v>15.4383</v>
      </c>
    </row>
    <row r="78" spans="1:3">
      <c r="A78" s="1230" t="s">
        <v>49</v>
      </c>
      <c r="B78" s="1231">
        <v>10.0335</v>
      </c>
      <c r="C78" s="1231">
        <v>10.0335</v>
      </c>
    </row>
    <row r="79" spans="1:3">
      <c r="A79" s="1230" t="s">
        <v>50</v>
      </c>
      <c r="B79" s="1231">
        <v>28.233000000000001</v>
      </c>
      <c r="C79" s="1231">
        <v>28.490200000000002</v>
      </c>
    </row>
    <row r="80" spans="1:3">
      <c r="A80" s="1230" t="s">
        <v>51</v>
      </c>
      <c r="B80" s="1231">
        <v>10.677300000000001</v>
      </c>
      <c r="C80" s="1231">
        <v>10.6951</v>
      </c>
    </row>
    <row r="81" spans="1:3">
      <c r="A81" s="1230" t="s">
        <v>52</v>
      </c>
      <c r="B81" s="1231">
        <v>17.786799999999999</v>
      </c>
      <c r="C81" s="1231">
        <v>16.3203</v>
      </c>
    </row>
    <row r="82" spans="1:3">
      <c r="A82" s="1230" t="s">
        <v>53</v>
      </c>
      <c r="B82" s="1231">
        <v>10.0587</v>
      </c>
      <c r="C82" s="1231">
        <v>10.0587</v>
      </c>
    </row>
    <row r="83" spans="1:3">
      <c r="A83" s="1230" t="s">
        <v>54</v>
      </c>
      <c r="B83" s="1231">
        <v>28.2789</v>
      </c>
      <c r="C83" s="1231">
        <v>28.540199999999999</v>
      </c>
    </row>
    <row r="84" spans="1:3">
      <c r="A84" s="1230" t="s">
        <v>55</v>
      </c>
      <c r="B84" s="1231">
        <v>10.8834</v>
      </c>
      <c r="C84" s="1231">
        <v>10.8727</v>
      </c>
    </row>
    <row r="85" spans="1:3">
      <c r="A85" s="1230" t="s">
        <v>56</v>
      </c>
      <c r="B85" s="1231">
        <v>19.118200000000002</v>
      </c>
      <c r="C85" s="1231">
        <v>19.613800000000001</v>
      </c>
    </row>
    <row r="86" spans="1:3">
      <c r="A86" s="1230" t="s">
        <v>57</v>
      </c>
      <c r="B86" s="1231">
        <v>11.1084</v>
      </c>
      <c r="C86" s="1231">
        <v>11.3408</v>
      </c>
    </row>
    <row r="87" spans="1:3">
      <c r="A87" s="1230" t="s">
        <v>58</v>
      </c>
      <c r="B87" s="1231">
        <v>11.6906</v>
      </c>
      <c r="C87" s="1231">
        <v>11.8073</v>
      </c>
    </row>
    <row r="88" spans="1:3">
      <c r="A88" s="1230" t="s">
        <v>59</v>
      </c>
      <c r="B88" s="1231">
        <v>19.278199999999998</v>
      </c>
      <c r="C88" s="1231">
        <v>19.7881</v>
      </c>
    </row>
    <row r="89" spans="1:3">
      <c r="A89" s="1230" t="s">
        <v>60</v>
      </c>
      <c r="B89" s="1231">
        <v>11.1616</v>
      </c>
      <c r="C89" s="1231">
        <v>11.396599999999999</v>
      </c>
    </row>
    <row r="90" spans="1:3">
      <c r="A90" s="1230" t="s">
        <v>61</v>
      </c>
      <c r="B90" s="1231">
        <v>11.8909</v>
      </c>
      <c r="C90" s="1231">
        <v>12.0025</v>
      </c>
    </row>
    <row r="91" spans="1:3">
      <c r="A91" s="1230" t="s">
        <v>238</v>
      </c>
      <c r="B91" s="1231">
        <v>10.867900000000001</v>
      </c>
      <c r="C91" s="1231">
        <v>10.6576</v>
      </c>
    </row>
    <row r="92" spans="1:3">
      <c r="A92" s="1230" t="s">
        <v>239</v>
      </c>
      <c r="B92" s="1231">
        <v>12.417199999999999</v>
      </c>
      <c r="C92" s="1231">
        <v>12.6088</v>
      </c>
    </row>
    <row r="93" spans="1:3">
      <c r="A93" s="1230" t="s">
        <v>240</v>
      </c>
      <c r="B93" s="1231">
        <v>11.2606</v>
      </c>
      <c r="C93" s="1231">
        <v>11.386699999999999</v>
      </c>
    </row>
    <row r="94" spans="1:3">
      <c r="A94" s="1230" t="s">
        <v>241</v>
      </c>
      <c r="B94" s="1231">
        <v>11.280900000000001</v>
      </c>
      <c r="C94" s="1231">
        <v>11.2889</v>
      </c>
    </row>
    <row r="95" spans="1:3">
      <c r="A95" s="1230" t="s">
        <v>242</v>
      </c>
      <c r="B95" s="1231">
        <v>11.5488</v>
      </c>
      <c r="C95" s="1231">
        <v>11.273300000000001</v>
      </c>
    </row>
    <row r="96" spans="1:3">
      <c r="A96" s="1230" t="s">
        <v>243</v>
      </c>
      <c r="B96" s="1231">
        <v>12.494400000000001</v>
      </c>
      <c r="C96" s="1231">
        <v>12.6867</v>
      </c>
    </row>
    <row r="97" spans="1:3">
      <c r="A97" s="1230" t="s">
        <v>244</v>
      </c>
      <c r="B97" s="1231">
        <v>11.3424</v>
      </c>
      <c r="C97" s="1231">
        <v>11.4648</v>
      </c>
    </row>
    <row r="98" spans="1:3">
      <c r="A98" s="1230" t="s">
        <v>245</v>
      </c>
      <c r="B98" s="1231">
        <v>11.363</v>
      </c>
      <c r="C98" s="1231">
        <v>11.3581</v>
      </c>
    </row>
    <row r="99" spans="1:3">
      <c r="A99" s="1230" t="s">
        <v>246</v>
      </c>
      <c r="B99" s="1231" t="s">
        <v>13</v>
      </c>
      <c r="C99" s="1231">
        <v>10.0541</v>
      </c>
    </row>
    <row r="100" spans="1:3">
      <c r="A100" s="1230" t="s">
        <v>247</v>
      </c>
      <c r="B100" s="1231" t="s">
        <v>13</v>
      </c>
      <c r="C100" s="1231">
        <v>10.0549</v>
      </c>
    </row>
    <row r="101" spans="1:3">
      <c r="A101" s="1230" t="s">
        <v>248</v>
      </c>
      <c r="B101" s="1231" t="s">
        <v>13</v>
      </c>
      <c r="C101" s="1231">
        <v>10.0549</v>
      </c>
    </row>
    <row r="102" spans="1:3">
      <c r="A102" s="1230" t="s">
        <v>249</v>
      </c>
      <c r="B102" s="1231" t="s">
        <v>13</v>
      </c>
      <c r="C102" s="1231">
        <v>10.0549</v>
      </c>
    </row>
    <row r="103" spans="1:3">
      <c r="A103" s="1230" t="s">
        <v>250</v>
      </c>
      <c r="B103" s="1231" t="s">
        <v>13</v>
      </c>
      <c r="C103" s="1231">
        <v>10.0541</v>
      </c>
    </row>
    <row r="104" spans="1:3">
      <c r="A104" s="1230" t="s">
        <v>251</v>
      </c>
      <c r="B104" s="1231" t="s">
        <v>13</v>
      </c>
      <c r="C104" s="1231">
        <v>10.0541</v>
      </c>
    </row>
    <row r="105" spans="1:3">
      <c r="A105" s="1230" t="s">
        <v>252</v>
      </c>
      <c r="B105" s="1231">
        <v>10.165699999999999</v>
      </c>
      <c r="C105" s="1231">
        <v>10.0312</v>
      </c>
    </row>
    <row r="106" spans="1:3">
      <c r="A106" s="1230" t="s">
        <v>253</v>
      </c>
      <c r="B106" s="1231">
        <v>16.5717</v>
      </c>
      <c r="C106" s="1231">
        <v>16.689499999999999</v>
      </c>
    </row>
    <row r="107" spans="1:3">
      <c r="A107" s="1230" t="s">
        <v>254</v>
      </c>
      <c r="B107" s="1231">
        <v>10.167999999999999</v>
      </c>
      <c r="C107" s="1231" t="s">
        <v>13</v>
      </c>
    </row>
    <row r="108" spans="1:3">
      <c r="A108" s="1230" t="s">
        <v>254</v>
      </c>
      <c r="B108" s="1231">
        <v>16.573899999999998</v>
      </c>
      <c r="C108" s="1231">
        <v>16.6922</v>
      </c>
    </row>
    <row r="109" spans="1:3">
      <c r="A109" s="1230" t="s">
        <v>255</v>
      </c>
      <c r="B109" s="1231">
        <v>10.027200000000001</v>
      </c>
      <c r="C109" s="1231">
        <v>10.102399999999999</v>
      </c>
    </row>
    <row r="110" spans="1:3">
      <c r="A110" s="1230" t="s">
        <v>256</v>
      </c>
      <c r="B110" s="1231">
        <v>16.319099999999999</v>
      </c>
      <c r="C110" s="1231">
        <v>16.441500000000001</v>
      </c>
    </row>
    <row r="111" spans="1:3">
      <c r="A111" s="1230" t="s">
        <v>257</v>
      </c>
      <c r="B111" s="1231">
        <v>10.0283</v>
      </c>
      <c r="C111" s="1231">
        <v>10.1038</v>
      </c>
    </row>
    <row r="112" spans="1:3">
      <c r="A112" s="1230" t="s">
        <v>257</v>
      </c>
      <c r="B112" s="1231">
        <v>16.332599999999999</v>
      </c>
      <c r="C112" s="1231">
        <v>16.455500000000001</v>
      </c>
    </row>
    <row r="113" spans="1:3">
      <c r="A113" s="1230" t="s">
        <v>258</v>
      </c>
      <c r="B113" s="1231">
        <v>10.183999999999999</v>
      </c>
      <c r="C113" s="1231">
        <v>10.049300000000001</v>
      </c>
    </row>
    <row r="114" spans="1:3">
      <c r="A114" s="1230" t="s">
        <v>259</v>
      </c>
      <c r="B114" s="1231">
        <v>16.356200000000001</v>
      </c>
      <c r="C114" s="1231">
        <v>16.4818</v>
      </c>
    </row>
    <row r="115" spans="1:3">
      <c r="A115" s="1230" t="s">
        <v>260</v>
      </c>
      <c r="B115" s="1231">
        <v>10.1846</v>
      </c>
      <c r="C115" s="1231">
        <v>10.0495</v>
      </c>
    </row>
    <row r="116" spans="1:3">
      <c r="A116" s="1230" t="s">
        <v>260</v>
      </c>
      <c r="B116" s="1231">
        <v>16.357299999999999</v>
      </c>
      <c r="C116" s="1231">
        <v>16.482099999999999</v>
      </c>
    </row>
    <row r="117" spans="1:3">
      <c r="A117" s="1230" t="s">
        <v>261</v>
      </c>
      <c r="B117" s="1231">
        <v>10.086399999999999</v>
      </c>
      <c r="C117" s="1231">
        <v>10.155799999999999</v>
      </c>
    </row>
    <row r="118" spans="1:3">
      <c r="A118" s="1230" t="s">
        <v>262</v>
      </c>
      <c r="B118" s="1231">
        <v>15.8627</v>
      </c>
      <c r="C118" s="1231">
        <v>15.9717</v>
      </c>
    </row>
    <row r="119" spans="1:3">
      <c r="A119" s="1230" t="s">
        <v>263</v>
      </c>
      <c r="B119" s="1231">
        <v>10.0534</v>
      </c>
      <c r="C119" s="1231">
        <v>10.132400000000001</v>
      </c>
    </row>
    <row r="120" spans="1:3">
      <c r="A120" s="1230" t="s">
        <v>264</v>
      </c>
      <c r="B120" s="1231">
        <v>16.177800000000001</v>
      </c>
      <c r="C120" s="1231">
        <v>16.3048</v>
      </c>
    </row>
    <row r="121" spans="1:3">
      <c r="A121" s="1230" t="s">
        <v>265</v>
      </c>
      <c r="B121" s="1231">
        <v>10.053599999999999</v>
      </c>
      <c r="C121" s="1231">
        <v>10.1328</v>
      </c>
    </row>
    <row r="122" spans="1:3">
      <c r="A122" s="1230" t="s">
        <v>265</v>
      </c>
      <c r="B122" s="1231">
        <v>16.182300000000001</v>
      </c>
      <c r="C122" s="1231">
        <v>16.309799999999999</v>
      </c>
    </row>
    <row r="123" spans="1:3">
      <c r="A123" s="1230" t="s">
        <v>266</v>
      </c>
      <c r="B123" s="1231">
        <v>10.018599999999999</v>
      </c>
      <c r="C123" s="1231">
        <v>10.092499999999999</v>
      </c>
    </row>
    <row r="124" spans="1:3">
      <c r="A124" s="1230" t="s">
        <v>267</v>
      </c>
      <c r="B124" s="1231">
        <v>15.3185</v>
      </c>
      <c r="C124" s="1231">
        <v>15.4316</v>
      </c>
    </row>
    <row r="125" spans="1:3">
      <c r="A125" s="1230" t="s">
        <v>268</v>
      </c>
      <c r="B125" s="1231">
        <v>10.018700000000001</v>
      </c>
      <c r="C125" s="1231">
        <v>10.0928</v>
      </c>
    </row>
    <row r="126" spans="1:3">
      <c r="A126" s="1230" t="s">
        <v>268</v>
      </c>
      <c r="B126" s="1231">
        <v>15.3223</v>
      </c>
      <c r="C126" s="1231">
        <v>15.435700000000001</v>
      </c>
    </row>
    <row r="127" spans="1:3">
      <c r="A127" s="1230" t="s">
        <v>269</v>
      </c>
      <c r="B127" s="1231">
        <v>10.1351</v>
      </c>
      <c r="C127" s="1231">
        <v>10.0488</v>
      </c>
    </row>
    <row r="128" spans="1:3">
      <c r="A128" s="1230" t="s">
        <v>270</v>
      </c>
      <c r="B128" s="1231">
        <v>14.9602</v>
      </c>
      <c r="C128" s="1231">
        <v>15.0701</v>
      </c>
    </row>
    <row r="129" spans="1:3">
      <c r="A129" s="1230" t="s">
        <v>271</v>
      </c>
      <c r="B129" s="1231">
        <v>10.113799999999999</v>
      </c>
      <c r="C129" s="1231">
        <v>10.1854</v>
      </c>
    </row>
    <row r="130" spans="1:3">
      <c r="A130" s="1230" t="s">
        <v>272</v>
      </c>
      <c r="B130" s="1231">
        <v>14.8919</v>
      </c>
      <c r="C130" s="1231">
        <v>14.997299999999999</v>
      </c>
    </row>
    <row r="131" spans="1:3">
      <c r="A131" s="1230" t="s">
        <v>273</v>
      </c>
      <c r="B131" s="1231">
        <v>14.895799999999999</v>
      </c>
      <c r="C131" s="1231">
        <v>15.0016</v>
      </c>
    </row>
    <row r="132" spans="1:3">
      <c r="A132" s="1230" t="s">
        <v>274</v>
      </c>
      <c r="B132" s="1231">
        <v>10.1099</v>
      </c>
      <c r="C132" s="1231">
        <v>10.1807</v>
      </c>
    </row>
    <row r="133" spans="1:3">
      <c r="A133" s="1230" t="s">
        <v>275</v>
      </c>
      <c r="B133" s="1231">
        <v>14.726699999999999</v>
      </c>
      <c r="C133" s="1231">
        <v>14.83</v>
      </c>
    </row>
    <row r="134" spans="1:3">
      <c r="A134" s="1230" t="s">
        <v>276</v>
      </c>
      <c r="B134" s="1231">
        <v>11.8828</v>
      </c>
      <c r="C134" s="1231">
        <v>12.017300000000001</v>
      </c>
    </row>
    <row r="135" spans="1:3">
      <c r="A135" s="1230" t="s">
        <v>277</v>
      </c>
      <c r="B135" s="1231">
        <v>11.8828</v>
      </c>
      <c r="C135" s="1231">
        <v>12.017300000000001</v>
      </c>
    </row>
    <row r="136" spans="1:3">
      <c r="A136" s="1230" t="s">
        <v>278</v>
      </c>
      <c r="B136" s="1231">
        <v>10.9602</v>
      </c>
      <c r="C136" s="1231">
        <v>11.033099999999999</v>
      </c>
    </row>
    <row r="137" spans="1:3">
      <c r="A137" s="1230" t="s">
        <v>279</v>
      </c>
      <c r="B137" s="1231">
        <v>10.954599999999999</v>
      </c>
      <c r="C137" s="1231">
        <v>11.0261</v>
      </c>
    </row>
    <row r="138" spans="1:3">
      <c r="A138" s="1230" t="s">
        <v>280</v>
      </c>
      <c r="B138" s="1231">
        <v>10.9411</v>
      </c>
      <c r="C138" s="1231" t="s">
        <v>13</v>
      </c>
    </row>
    <row r="139" spans="1:3">
      <c r="A139" s="1230" t="s">
        <v>281</v>
      </c>
      <c r="B139" s="1231">
        <v>10.9411</v>
      </c>
      <c r="C139" s="1231" t="s">
        <v>13</v>
      </c>
    </row>
    <row r="140" spans="1:3">
      <c r="A140" s="1230" t="s">
        <v>282</v>
      </c>
      <c r="B140" s="1231">
        <v>10.935700000000001</v>
      </c>
      <c r="C140" s="1231" t="s">
        <v>13</v>
      </c>
    </row>
    <row r="141" spans="1:3">
      <c r="A141" s="1230" t="s">
        <v>283</v>
      </c>
      <c r="B141" s="1231">
        <v>10.935700000000001</v>
      </c>
      <c r="C141" s="1231" t="s">
        <v>13</v>
      </c>
    </row>
    <row r="142" spans="1:3">
      <c r="A142" s="1230" t="s">
        <v>284</v>
      </c>
      <c r="B142" s="1231">
        <v>10.904999999999999</v>
      </c>
      <c r="C142" s="1231">
        <v>10.9833</v>
      </c>
    </row>
    <row r="143" spans="1:3">
      <c r="A143" s="1230" t="s">
        <v>285</v>
      </c>
      <c r="B143" s="1231">
        <v>10.899699999999999</v>
      </c>
      <c r="C143" s="1231">
        <v>10.976000000000001</v>
      </c>
    </row>
    <row r="144" spans="1:3">
      <c r="A144" s="1230" t="s">
        <v>286</v>
      </c>
      <c r="B144" s="1231">
        <v>10.899699999999999</v>
      </c>
      <c r="C144" s="1231">
        <v>10.976000000000001</v>
      </c>
    </row>
    <row r="145" spans="1:3">
      <c r="A145" s="1230" t="s">
        <v>287</v>
      </c>
      <c r="B145" s="1231">
        <v>11.0236</v>
      </c>
      <c r="C145" s="1231">
        <v>11.117000000000001</v>
      </c>
    </row>
    <row r="146" spans="1:3">
      <c r="A146" s="1230" t="s">
        <v>288</v>
      </c>
      <c r="B146" s="1231">
        <v>11.0236</v>
      </c>
      <c r="C146" s="1231">
        <v>11.117000000000001</v>
      </c>
    </row>
    <row r="147" spans="1:3">
      <c r="A147" s="1230" t="s">
        <v>289</v>
      </c>
      <c r="B147" s="1231">
        <v>10.9397</v>
      </c>
      <c r="C147" s="1231">
        <v>11.0557</v>
      </c>
    </row>
    <row r="148" spans="1:3">
      <c r="A148" s="1230" t="s">
        <v>290</v>
      </c>
      <c r="B148" s="1231">
        <v>10.9397</v>
      </c>
      <c r="C148" s="1231">
        <v>11.0558</v>
      </c>
    </row>
    <row r="149" spans="1:3">
      <c r="A149" s="1230" t="s">
        <v>291</v>
      </c>
      <c r="B149" s="1231">
        <v>10.9339</v>
      </c>
      <c r="C149" s="1231">
        <v>11.0494</v>
      </c>
    </row>
    <row r="150" spans="1:3">
      <c r="A150" s="1230" t="s">
        <v>292</v>
      </c>
      <c r="B150" s="1231">
        <v>10.9339</v>
      </c>
      <c r="C150" s="1231">
        <v>11.0494</v>
      </c>
    </row>
    <row r="151" spans="1:3">
      <c r="A151" s="1230" t="s">
        <v>293</v>
      </c>
      <c r="B151" s="1231">
        <v>10.822900000000001</v>
      </c>
      <c r="C151" s="1231">
        <v>10.9061</v>
      </c>
    </row>
    <row r="152" spans="1:3">
      <c r="A152" s="1230" t="s">
        <v>294</v>
      </c>
      <c r="B152" s="1231">
        <v>10.817399999999999</v>
      </c>
      <c r="C152" s="1231">
        <v>10.898999999999999</v>
      </c>
    </row>
    <row r="153" spans="1:3">
      <c r="A153" s="1230" t="s">
        <v>295</v>
      </c>
      <c r="B153" s="1231">
        <v>10.8178</v>
      </c>
      <c r="C153" s="1231">
        <v>10.9001</v>
      </c>
    </row>
    <row r="154" spans="1:3">
      <c r="A154" s="1230" t="s">
        <v>296</v>
      </c>
      <c r="B154" s="1231">
        <v>10.817399999999999</v>
      </c>
      <c r="C154" s="1231">
        <v>10.8941</v>
      </c>
    </row>
    <row r="155" spans="1:3">
      <c r="A155" s="1230" t="s">
        <v>297</v>
      </c>
      <c r="B155" s="1231">
        <v>10.8124</v>
      </c>
      <c r="C155" s="1231">
        <v>10.8871</v>
      </c>
    </row>
    <row r="156" spans="1:3">
      <c r="A156" s="1230" t="s">
        <v>298</v>
      </c>
      <c r="B156" s="1231">
        <v>10.8124</v>
      </c>
      <c r="C156" s="1231">
        <v>10.8871</v>
      </c>
    </row>
    <row r="157" spans="1:3">
      <c r="A157" s="1230" t="s">
        <v>299</v>
      </c>
      <c r="B157" s="1231">
        <v>10.7972</v>
      </c>
      <c r="C157" s="1231">
        <v>10.876099999999999</v>
      </c>
    </row>
    <row r="158" spans="1:3">
      <c r="A158" s="1230" t="s">
        <v>300</v>
      </c>
      <c r="B158" s="1231">
        <v>10.8002</v>
      </c>
      <c r="C158" s="1231">
        <v>10.879300000000001</v>
      </c>
    </row>
    <row r="159" spans="1:3">
      <c r="A159" s="1230" t="s">
        <v>301</v>
      </c>
      <c r="B159" s="1231">
        <v>10.795199999999999</v>
      </c>
      <c r="C159" s="1231">
        <v>10.872999999999999</v>
      </c>
    </row>
    <row r="160" spans="1:3">
      <c r="A160" s="1230" t="s">
        <v>302</v>
      </c>
      <c r="B160" s="1231">
        <v>10.795199999999999</v>
      </c>
      <c r="C160" s="1231">
        <v>10.872999999999999</v>
      </c>
    </row>
    <row r="161" spans="1:3">
      <c r="A161" s="1230" t="s">
        <v>303</v>
      </c>
      <c r="B161" s="1231">
        <v>10.8208</v>
      </c>
      <c r="C161" s="1231" t="s">
        <v>13</v>
      </c>
    </row>
    <row r="162" spans="1:3">
      <c r="A162" s="1230" t="s">
        <v>304</v>
      </c>
      <c r="B162" s="1231">
        <v>10.815799999999999</v>
      </c>
      <c r="C162" s="1231" t="s">
        <v>13</v>
      </c>
    </row>
    <row r="163" spans="1:3">
      <c r="A163" s="1230" t="s">
        <v>305</v>
      </c>
      <c r="B163" s="1231">
        <v>10.5327</v>
      </c>
      <c r="C163" s="1231">
        <v>10.643700000000001</v>
      </c>
    </row>
    <row r="164" spans="1:3">
      <c r="A164" s="1230" t="s">
        <v>306</v>
      </c>
      <c r="B164" s="1231">
        <v>10.5327</v>
      </c>
      <c r="C164" s="1231">
        <v>10.643700000000001</v>
      </c>
    </row>
    <row r="165" spans="1:3">
      <c r="A165" s="1230" t="s">
        <v>307</v>
      </c>
      <c r="B165" s="1231">
        <v>10.529</v>
      </c>
      <c r="C165" s="1231">
        <v>10.6395</v>
      </c>
    </row>
    <row r="166" spans="1:3">
      <c r="A166" s="1230" t="s">
        <v>308</v>
      </c>
      <c r="B166" s="1231">
        <v>10.529</v>
      </c>
      <c r="C166" s="1231">
        <v>10.6395</v>
      </c>
    </row>
    <row r="167" spans="1:3">
      <c r="A167" s="1230" t="s">
        <v>309</v>
      </c>
      <c r="B167" s="1231">
        <v>10.6046</v>
      </c>
      <c r="C167" s="1231">
        <v>10.712</v>
      </c>
    </row>
    <row r="168" spans="1:3">
      <c r="A168" s="1230" t="s">
        <v>310</v>
      </c>
      <c r="B168" s="1231">
        <v>10.6046</v>
      </c>
      <c r="C168" s="1231">
        <v>10.712</v>
      </c>
    </row>
    <row r="169" spans="1:3">
      <c r="A169" s="1230" t="s">
        <v>311</v>
      </c>
      <c r="B169" s="1231">
        <v>10.6008</v>
      </c>
      <c r="C169" s="1231">
        <v>10.706799999999999</v>
      </c>
    </row>
    <row r="170" spans="1:3">
      <c r="A170" s="1230" t="s">
        <v>312</v>
      </c>
      <c r="B170" s="1231">
        <v>10.6008</v>
      </c>
      <c r="C170" s="1231">
        <v>10.706799999999999</v>
      </c>
    </row>
    <row r="171" spans="1:3">
      <c r="A171" s="1230" t="s">
        <v>313</v>
      </c>
      <c r="B171" s="1231">
        <v>10.5905</v>
      </c>
      <c r="C171" s="1231">
        <v>10.6973</v>
      </c>
    </row>
    <row r="172" spans="1:3">
      <c r="A172" s="1230" t="s">
        <v>314</v>
      </c>
      <c r="B172" s="1231">
        <v>10.5906</v>
      </c>
      <c r="C172" s="1231">
        <v>10.6973</v>
      </c>
    </row>
    <row r="173" spans="1:3">
      <c r="A173" s="1230" t="s">
        <v>315</v>
      </c>
      <c r="B173" s="1231">
        <v>10.5861</v>
      </c>
      <c r="C173" s="1231">
        <v>10.6915</v>
      </c>
    </row>
    <row r="174" spans="1:3">
      <c r="A174" s="1230" t="s">
        <v>316</v>
      </c>
      <c r="B174" s="1231">
        <v>10.5863</v>
      </c>
      <c r="C174" s="1231">
        <v>10.691599999999999</v>
      </c>
    </row>
    <row r="175" spans="1:3">
      <c r="A175" s="1230" t="s">
        <v>317</v>
      </c>
      <c r="B175" s="1231">
        <v>10.605499999999999</v>
      </c>
      <c r="C175" s="1231">
        <v>10.7125</v>
      </c>
    </row>
    <row r="176" spans="1:3">
      <c r="A176" s="1230" t="s">
        <v>318</v>
      </c>
      <c r="B176" s="1231">
        <v>10.605499999999999</v>
      </c>
      <c r="C176" s="1231">
        <v>10.7125</v>
      </c>
    </row>
    <row r="177" spans="1:3">
      <c r="A177" s="1230" t="s">
        <v>319</v>
      </c>
      <c r="B177" s="1231">
        <v>10.601000000000001</v>
      </c>
      <c r="C177" s="1231">
        <v>10.7066</v>
      </c>
    </row>
    <row r="178" spans="1:3">
      <c r="A178" s="1230" t="s">
        <v>320</v>
      </c>
      <c r="B178" s="1231">
        <v>10.601000000000001</v>
      </c>
      <c r="C178" s="1231">
        <v>10.7066</v>
      </c>
    </row>
    <row r="179" spans="1:3">
      <c r="A179" s="1230" t="s">
        <v>321</v>
      </c>
      <c r="B179" s="1231">
        <v>10.5943</v>
      </c>
      <c r="C179" s="1231">
        <v>10.730399999999999</v>
      </c>
    </row>
    <row r="180" spans="1:3">
      <c r="A180" s="1230" t="s">
        <v>322</v>
      </c>
      <c r="B180" s="1231">
        <v>10.5503</v>
      </c>
      <c r="C180" s="1231">
        <v>10.6852</v>
      </c>
    </row>
    <row r="181" spans="1:3">
      <c r="A181" s="1230" t="s">
        <v>323</v>
      </c>
      <c r="B181" s="1231">
        <v>10.5503</v>
      </c>
      <c r="C181" s="1231">
        <v>10.6852</v>
      </c>
    </row>
    <row r="182" spans="1:3">
      <c r="A182" s="1230" t="s">
        <v>324</v>
      </c>
      <c r="B182" s="1231">
        <v>10.5975</v>
      </c>
      <c r="C182" s="1231">
        <v>10.7103</v>
      </c>
    </row>
    <row r="183" spans="1:3">
      <c r="A183" s="1230" t="s">
        <v>325</v>
      </c>
      <c r="B183" s="1231">
        <v>10.5975</v>
      </c>
      <c r="C183" s="1231">
        <v>10.7103</v>
      </c>
    </row>
    <row r="184" spans="1:3">
      <c r="A184" s="1230" t="s">
        <v>326</v>
      </c>
      <c r="B184" s="1231">
        <v>10.5946</v>
      </c>
      <c r="C184" s="1231">
        <v>10.706899999999999</v>
      </c>
    </row>
    <row r="185" spans="1:3">
      <c r="A185" s="1230" t="s">
        <v>327</v>
      </c>
      <c r="B185" s="1231">
        <v>10.569100000000001</v>
      </c>
      <c r="C185" s="1231">
        <v>10.6846</v>
      </c>
    </row>
    <row r="186" spans="1:3">
      <c r="A186" s="1230" t="s">
        <v>328</v>
      </c>
      <c r="B186" s="1231">
        <v>10.569000000000001</v>
      </c>
      <c r="C186" s="1231">
        <v>10.6845</v>
      </c>
    </row>
    <row r="187" spans="1:3">
      <c r="A187" s="1230" t="s">
        <v>329</v>
      </c>
      <c r="B187" s="1231">
        <v>10.551</v>
      </c>
      <c r="C187" s="1231">
        <v>10.661799999999999</v>
      </c>
    </row>
    <row r="188" spans="1:3">
      <c r="A188" s="1230" t="s">
        <v>330</v>
      </c>
      <c r="B188" s="1231">
        <v>10.551</v>
      </c>
      <c r="C188" s="1231">
        <v>10.661799999999999</v>
      </c>
    </row>
    <row r="189" spans="1:3">
      <c r="A189" s="1230" t="s">
        <v>331</v>
      </c>
      <c r="B189" s="1231">
        <v>10.591900000000001</v>
      </c>
      <c r="C189" s="1231">
        <v>10.7066</v>
      </c>
    </row>
    <row r="190" spans="1:3">
      <c r="A190" s="1230" t="s">
        <v>332</v>
      </c>
      <c r="B190" s="1231">
        <v>10.5883</v>
      </c>
      <c r="C190" s="1231">
        <v>10.702</v>
      </c>
    </row>
    <row r="191" spans="1:3">
      <c r="A191" s="1230" t="s">
        <v>332</v>
      </c>
      <c r="B191" s="1231">
        <v>10.5883</v>
      </c>
      <c r="C191" s="1231">
        <v>10.7021</v>
      </c>
    </row>
    <row r="192" spans="1:3">
      <c r="A192" s="1230" t="s">
        <v>333</v>
      </c>
      <c r="B192" s="1231">
        <v>10.5467</v>
      </c>
      <c r="C192" s="1231">
        <v>10.663399999999999</v>
      </c>
    </row>
    <row r="193" spans="1:3">
      <c r="A193" s="1230" t="s">
        <v>334</v>
      </c>
      <c r="B193" s="1231">
        <v>10.5357</v>
      </c>
      <c r="C193" s="1231">
        <v>10.650600000000001</v>
      </c>
    </row>
    <row r="194" spans="1:3">
      <c r="A194" s="1230" t="s">
        <v>334</v>
      </c>
      <c r="B194" s="1231">
        <v>10.5357</v>
      </c>
      <c r="C194" s="1231">
        <v>10.650600000000001</v>
      </c>
    </row>
    <row r="195" spans="1:3">
      <c r="A195" s="1230" t="s">
        <v>335</v>
      </c>
      <c r="B195" s="1231">
        <v>10.6037</v>
      </c>
      <c r="C195" s="1231">
        <v>10.7531</v>
      </c>
    </row>
    <row r="196" spans="1:3">
      <c r="A196" s="1230" t="s">
        <v>336</v>
      </c>
      <c r="B196" s="1231">
        <v>10.6037</v>
      </c>
      <c r="C196" s="1231">
        <v>10.7531</v>
      </c>
    </row>
    <row r="197" spans="1:3">
      <c r="A197" s="1230" t="s">
        <v>337</v>
      </c>
      <c r="B197" s="1231">
        <v>10.5794</v>
      </c>
      <c r="C197" s="1231">
        <v>10.724399999999999</v>
      </c>
    </row>
    <row r="198" spans="1:3">
      <c r="A198" s="1230" t="s">
        <v>338</v>
      </c>
      <c r="B198" s="1231">
        <v>10.5794</v>
      </c>
      <c r="C198" s="1231">
        <v>10.724399999999999</v>
      </c>
    </row>
    <row r="199" spans="1:3">
      <c r="A199" s="1230" t="s">
        <v>339</v>
      </c>
      <c r="B199" s="1231">
        <v>10.5411</v>
      </c>
      <c r="C199" s="1231">
        <v>10.664300000000001</v>
      </c>
    </row>
    <row r="200" spans="1:3">
      <c r="A200" s="1230" t="s">
        <v>340</v>
      </c>
      <c r="B200" s="1231">
        <v>10.5411</v>
      </c>
      <c r="C200" s="1231">
        <v>10.664300000000001</v>
      </c>
    </row>
    <row r="201" spans="1:3">
      <c r="A201" s="1230" t="s">
        <v>341</v>
      </c>
      <c r="B201" s="1231">
        <v>10.537100000000001</v>
      </c>
      <c r="C201" s="1231">
        <v>10.663500000000001</v>
      </c>
    </row>
    <row r="202" spans="1:3">
      <c r="A202" s="1230" t="s">
        <v>342</v>
      </c>
      <c r="B202" s="1231">
        <v>10.5374</v>
      </c>
      <c r="C202" s="1231">
        <v>10.6637</v>
      </c>
    </row>
    <row r="203" spans="1:3">
      <c r="A203" s="1230" t="s">
        <v>343</v>
      </c>
      <c r="B203" s="1231">
        <v>10.541600000000001</v>
      </c>
      <c r="C203" s="1231">
        <v>10.662100000000001</v>
      </c>
    </row>
    <row r="204" spans="1:3">
      <c r="A204" s="1230" t="s">
        <v>344</v>
      </c>
      <c r="B204" s="1231">
        <v>10.541600000000001</v>
      </c>
      <c r="C204" s="1231">
        <v>10.662100000000001</v>
      </c>
    </row>
    <row r="205" spans="1:3">
      <c r="A205" s="1230" t="s">
        <v>345</v>
      </c>
      <c r="B205" s="1231">
        <v>10.5161</v>
      </c>
      <c r="C205" s="1231">
        <v>10.6317</v>
      </c>
    </row>
    <row r="206" spans="1:3">
      <c r="A206" s="1230" t="s">
        <v>346</v>
      </c>
      <c r="B206" s="1231">
        <v>10.5161</v>
      </c>
      <c r="C206" s="1231">
        <v>10.6317</v>
      </c>
    </row>
    <row r="207" spans="1:3">
      <c r="A207" s="1230" t="s">
        <v>347</v>
      </c>
      <c r="B207" s="1231">
        <v>10.4917</v>
      </c>
      <c r="C207" s="1231">
        <v>10.6099</v>
      </c>
    </row>
    <row r="208" spans="1:3">
      <c r="A208" s="1230" t="s">
        <v>348</v>
      </c>
      <c r="B208" s="1231">
        <v>10.491</v>
      </c>
      <c r="C208" s="1231">
        <v>10.6091</v>
      </c>
    </row>
    <row r="209" spans="1:3">
      <c r="A209" s="1230" t="s">
        <v>349</v>
      </c>
      <c r="B209" s="1231">
        <v>10.486000000000001</v>
      </c>
      <c r="C209" s="1231">
        <v>10.603199999999999</v>
      </c>
    </row>
    <row r="210" spans="1:3">
      <c r="A210" s="1230" t="s">
        <v>350</v>
      </c>
      <c r="B210" s="1231">
        <v>10.486000000000001</v>
      </c>
      <c r="C210" s="1231">
        <v>10.603199999999999</v>
      </c>
    </row>
    <row r="211" spans="1:3">
      <c r="A211" s="1230" t="s">
        <v>351</v>
      </c>
      <c r="B211" s="1231">
        <v>10.4785</v>
      </c>
      <c r="C211" s="1231">
        <v>10.6008</v>
      </c>
    </row>
    <row r="212" spans="1:3">
      <c r="A212" s="1230" t="s">
        <v>352</v>
      </c>
      <c r="B212" s="1231">
        <v>10.4786</v>
      </c>
      <c r="C212" s="1231">
        <v>10.600899999999999</v>
      </c>
    </row>
    <row r="213" spans="1:3">
      <c r="A213" s="1230" t="s">
        <v>353</v>
      </c>
      <c r="B213" s="1231">
        <v>10.4542</v>
      </c>
      <c r="C213" s="1231">
        <v>10.5717</v>
      </c>
    </row>
    <row r="214" spans="1:3">
      <c r="A214" s="1230" t="s">
        <v>354</v>
      </c>
      <c r="B214" s="1231">
        <v>10.4542</v>
      </c>
      <c r="C214" s="1231">
        <v>10.5717</v>
      </c>
    </row>
    <row r="215" spans="1:3">
      <c r="A215" s="1230" t="s">
        <v>355</v>
      </c>
      <c r="B215" s="1231">
        <v>10.4475</v>
      </c>
      <c r="C215" s="1231">
        <v>10.577999999999999</v>
      </c>
    </row>
    <row r="216" spans="1:3">
      <c r="A216" s="1230" t="s">
        <v>356</v>
      </c>
      <c r="B216" s="1231">
        <v>10.4475</v>
      </c>
      <c r="C216" s="1231">
        <v>10.578099999999999</v>
      </c>
    </row>
    <row r="217" spans="1:3">
      <c r="A217" s="1230" t="s">
        <v>357</v>
      </c>
      <c r="B217" s="1231">
        <v>10.437799999999999</v>
      </c>
      <c r="C217" s="1231">
        <v>10.577299999999999</v>
      </c>
    </row>
    <row r="218" spans="1:3">
      <c r="A218" s="1230" t="s">
        <v>358</v>
      </c>
      <c r="B218" s="1231">
        <v>10.437799999999999</v>
      </c>
      <c r="C218" s="1231">
        <v>10.577299999999999</v>
      </c>
    </row>
    <row r="219" spans="1:3">
      <c r="A219" s="1230" t="s">
        <v>359</v>
      </c>
      <c r="B219" s="1231">
        <v>10.4482</v>
      </c>
      <c r="C219" s="1231">
        <v>10.5776</v>
      </c>
    </row>
    <row r="220" spans="1:3">
      <c r="A220" s="1230" t="s">
        <v>360</v>
      </c>
      <c r="B220" s="1231">
        <v>10.4483</v>
      </c>
      <c r="C220" s="1231">
        <v>10.5776</v>
      </c>
    </row>
    <row r="221" spans="1:3">
      <c r="A221" s="1230" t="s">
        <v>361</v>
      </c>
      <c r="B221" s="1231">
        <v>10.4422</v>
      </c>
      <c r="C221" s="1231">
        <v>10.576499999999999</v>
      </c>
    </row>
    <row r="222" spans="1:3">
      <c r="A222" s="1230" t="s">
        <v>362</v>
      </c>
      <c r="B222" s="1231">
        <v>10.4429</v>
      </c>
      <c r="C222" s="1231">
        <v>10.5771</v>
      </c>
    </row>
    <row r="223" spans="1:3">
      <c r="A223" s="1230" t="s">
        <v>363</v>
      </c>
      <c r="B223" s="1231">
        <v>10.5036</v>
      </c>
      <c r="C223" s="1231" t="s">
        <v>13</v>
      </c>
    </row>
    <row r="224" spans="1:3">
      <c r="A224" s="1230" t="s">
        <v>364</v>
      </c>
      <c r="B224" s="1231">
        <v>10.5036</v>
      </c>
      <c r="C224" s="1231" t="s">
        <v>13</v>
      </c>
    </row>
    <row r="225" spans="1:3">
      <c r="A225" s="1230" t="s">
        <v>365</v>
      </c>
      <c r="B225" s="1231">
        <v>10.498699999999999</v>
      </c>
      <c r="C225" s="1231" t="s">
        <v>13</v>
      </c>
    </row>
    <row r="226" spans="1:3">
      <c r="A226" s="1230" t="s">
        <v>366</v>
      </c>
      <c r="B226" s="1231">
        <v>10.498699999999999</v>
      </c>
      <c r="C226" s="1231" t="s">
        <v>13</v>
      </c>
    </row>
    <row r="227" spans="1:3">
      <c r="A227" s="1230" t="s">
        <v>367</v>
      </c>
      <c r="B227" s="1231">
        <v>10.306699999999999</v>
      </c>
      <c r="C227" s="1231">
        <v>10.429</v>
      </c>
    </row>
    <row r="228" spans="1:3">
      <c r="A228" s="1230" t="s">
        <v>368</v>
      </c>
      <c r="B228" s="1231">
        <v>10.306699999999999</v>
      </c>
      <c r="C228" s="1231">
        <v>10.429</v>
      </c>
    </row>
    <row r="229" spans="1:3">
      <c r="A229" s="1230" t="s">
        <v>369</v>
      </c>
      <c r="B229" s="1231">
        <v>10.286300000000001</v>
      </c>
      <c r="C229" s="1231">
        <v>10.404</v>
      </c>
    </row>
    <row r="230" spans="1:3">
      <c r="A230" s="1230" t="s">
        <v>370</v>
      </c>
      <c r="B230" s="1231">
        <v>10.286300000000001</v>
      </c>
      <c r="C230" s="1231">
        <v>10.404</v>
      </c>
    </row>
    <row r="231" spans="1:3">
      <c r="A231" s="1230" t="s">
        <v>371</v>
      </c>
      <c r="B231" s="1231">
        <v>10.2705</v>
      </c>
      <c r="C231" s="1231">
        <v>10.391500000000001</v>
      </c>
    </row>
    <row r="232" spans="1:3">
      <c r="A232" s="1230" t="s">
        <v>372</v>
      </c>
      <c r="B232" s="1231">
        <v>10.2653</v>
      </c>
      <c r="C232" s="1231">
        <v>10.385300000000001</v>
      </c>
    </row>
    <row r="233" spans="1:3">
      <c r="A233" s="1230" t="s">
        <v>373</v>
      </c>
      <c r="B233" s="1231">
        <v>10.2653</v>
      </c>
      <c r="C233" s="1231">
        <v>10.385300000000001</v>
      </c>
    </row>
    <row r="234" spans="1:3">
      <c r="A234" s="1230" t="s">
        <v>374</v>
      </c>
      <c r="B234" s="1231">
        <v>10.2143</v>
      </c>
      <c r="C234" s="1231">
        <v>10.357100000000001</v>
      </c>
    </row>
    <row r="235" spans="1:3">
      <c r="A235" s="1230" t="s">
        <v>375</v>
      </c>
      <c r="B235" s="1231">
        <v>10.2143</v>
      </c>
      <c r="C235" s="1231">
        <v>10.357100000000001</v>
      </c>
    </row>
    <row r="236" spans="1:3">
      <c r="A236" s="1230" t="s">
        <v>376</v>
      </c>
      <c r="B236" s="1231">
        <v>10.2104</v>
      </c>
      <c r="C236" s="1231">
        <v>10.351800000000001</v>
      </c>
    </row>
    <row r="237" spans="1:3">
      <c r="A237" s="1230" t="s">
        <v>377</v>
      </c>
      <c r="B237" s="1231">
        <v>10.2104</v>
      </c>
      <c r="C237" s="1231">
        <v>10.351800000000001</v>
      </c>
    </row>
    <row r="238" spans="1:3">
      <c r="A238" s="1230" t="s">
        <v>378</v>
      </c>
      <c r="B238" s="1231">
        <v>10.143000000000001</v>
      </c>
      <c r="C238" s="1231">
        <v>10.2624</v>
      </c>
    </row>
    <row r="239" spans="1:3">
      <c r="A239" s="1230" t="s">
        <v>379</v>
      </c>
      <c r="B239" s="1231">
        <v>10.1373</v>
      </c>
      <c r="C239" s="1231">
        <v>10.2544</v>
      </c>
    </row>
    <row r="240" spans="1:3">
      <c r="A240" s="1230" t="s">
        <v>380</v>
      </c>
      <c r="B240" s="1231">
        <v>10.1373</v>
      </c>
      <c r="C240" s="1231">
        <v>10.2544</v>
      </c>
    </row>
    <row r="241" spans="1:3">
      <c r="A241" s="1230" t="s">
        <v>381</v>
      </c>
      <c r="B241" s="1231">
        <v>10.124499999999999</v>
      </c>
      <c r="C241" s="1231">
        <v>10.2409</v>
      </c>
    </row>
    <row r="242" spans="1:3">
      <c r="A242" s="1230" t="s">
        <v>382</v>
      </c>
      <c r="B242" s="1231">
        <v>10.1203</v>
      </c>
      <c r="C242" s="1231">
        <v>10.234999999999999</v>
      </c>
    </row>
    <row r="243" spans="1:3">
      <c r="A243" s="1230" t="s">
        <v>383</v>
      </c>
      <c r="B243" s="1231">
        <v>10.1203</v>
      </c>
      <c r="C243" s="1231">
        <v>10.234999999999999</v>
      </c>
    </row>
    <row r="244" spans="1:3">
      <c r="A244" s="1230" t="s">
        <v>384</v>
      </c>
      <c r="B244" s="1231">
        <v>10.173500000000001</v>
      </c>
      <c r="C244" s="1231">
        <v>10.352499999999999</v>
      </c>
    </row>
    <row r="245" spans="1:3">
      <c r="A245" s="1230" t="s">
        <v>385</v>
      </c>
      <c r="B245" s="1231">
        <v>10.169600000000001</v>
      </c>
      <c r="C245" s="1231">
        <v>10.346399999999999</v>
      </c>
    </row>
    <row r="246" spans="1:3">
      <c r="A246" s="1230" t="s">
        <v>386</v>
      </c>
      <c r="B246" s="1231">
        <v>10.169600000000001</v>
      </c>
      <c r="C246" s="1231">
        <v>10.346399999999999</v>
      </c>
    </row>
    <row r="247" spans="1:3">
      <c r="A247" s="1230" t="s">
        <v>387</v>
      </c>
      <c r="B247" s="1231">
        <v>10.0991</v>
      </c>
      <c r="C247" s="1231">
        <v>10.222</v>
      </c>
    </row>
    <row r="248" spans="1:3">
      <c r="A248" s="1230" t="s">
        <v>388</v>
      </c>
      <c r="B248" s="1231">
        <v>10.098699999999999</v>
      </c>
      <c r="C248" s="1231">
        <v>10.221500000000001</v>
      </c>
    </row>
    <row r="249" spans="1:3">
      <c r="A249" s="1230" t="s">
        <v>389</v>
      </c>
      <c r="B249" s="1231">
        <v>10.093</v>
      </c>
      <c r="C249" s="1231">
        <v>10.212199999999999</v>
      </c>
    </row>
    <row r="250" spans="1:3">
      <c r="A250" s="1230" t="s">
        <v>390</v>
      </c>
      <c r="B250" s="1231">
        <v>10.093</v>
      </c>
      <c r="C250" s="1231">
        <v>10.212199999999999</v>
      </c>
    </row>
    <row r="251" spans="1:3">
      <c r="A251" s="1230" t="s">
        <v>391</v>
      </c>
      <c r="B251" s="1231">
        <v>10.055199999999999</v>
      </c>
      <c r="C251" s="1231">
        <v>10.1777</v>
      </c>
    </row>
    <row r="252" spans="1:3">
      <c r="A252" s="1230" t="s">
        <v>392</v>
      </c>
      <c r="B252" s="1231">
        <v>10.052199999999999</v>
      </c>
      <c r="C252" s="1231">
        <v>10.1721</v>
      </c>
    </row>
    <row r="253" spans="1:3">
      <c r="A253" s="1230" t="s">
        <v>393</v>
      </c>
      <c r="B253" s="1231">
        <v>10.0581</v>
      </c>
      <c r="C253" s="1231">
        <v>10.1806</v>
      </c>
    </row>
    <row r="254" spans="1:3">
      <c r="A254" s="1230" t="s">
        <v>394</v>
      </c>
      <c r="B254" s="1231">
        <v>10.0555</v>
      </c>
      <c r="C254" s="1231">
        <v>10.1751</v>
      </c>
    </row>
    <row r="255" spans="1:3">
      <c r="A255" s="1230" t="s">
        <v>395</v>
      </c>
      <c r="B255" s="1231">
        <v>10.031499999999999</v>
      </c>
      <c r="C255" s="1231">
        <v>10.162800000000001</v>
      </c>
    </row>
    <row r="256" spans="1:3">
      <c r="A256" s="1230" t="s">
        <v>396</v>
      </c>
      <c r="B256" s="1231">
        <v>10.0306</v>
      </c>
      <c r="C256" s="1231">
        <v>10.1601</v>
      </c>
    </row>
    <row r="257" spans="1:3">
      <c r="A257" s="1230" t="s">
        <v>397</v>
      </c>
      <c r="B257" s="1231">
        <v>10.0306</v>
      </c>
      <c r="C257" s="1231">
        <v>10.1601</v>
      </c>
    </row>
    <row r="258" spans="1:3">
      <c r="A258" s="1230" t="s">
        <v>398</v>
      </c>
      <c r="B258" s="1231">
        <v>10.0313</v>
      </c>
      <c r="C258" s="1231">
        <v>10.1622</v>
      </c>
    </row>
    <row r="259" spans="1:3">
      <c r="A259" s="1230" t="s">
        <v>399</v>
      </c>
      <c r="B259" s="1231">
        <v>10.0313</v>
      </c>
      <c r="C259" s="1231">
        <v>10.1622</v>
      </c>
    </row>
    <row r="260" spans="1:3">
      <c r="A260" s="1230" t="s">
        <v>400</v>
      </c>
      <c r="B260" s="1231">
        <v>10.0306</v>
      </c>
      <c r="C260" s="1231">
        <v>10.159800000000001</v>
      </c>
    </row>
    <row r="261" spans="1:3">
      <c r="A261" s="1230" t="s">
        <v>401</v>
      </c>
      <c r="B261" s="1231">
        <v>10.0306</v>
      </c>
      <c r="C261" s="1231">
        <v>10.159800000000001</v>
      </c>
    </row>
    <row r="262" spans="1:3">
      <c r="A262" s="1230" t="s">
        <v>402</v>
      </c>
      <c r="B262" s="1231">
        <v>10.0204</v>
      </c>
      <c r="C262" s="1231">
        <v>10.151899999999999</v>
      </c>
    </row>
    <row r="263" spans="1:3">
      <c r="A263" s="1230" t="s">
        <v>403</v>
      </c>
      <c r="B263" s="1231">
        <v>10.0204</v>
      </c>
      <c r="C263" s="1231">
        <v>10.152100000000001</v>
      </c>
    </row>
    <row r="264" spans="1:3">
      <c r="A264" s="1230" t="s">
        <v>404</v>
      </c>
      <c r="B264" s="1231">
        <v>10.0199</v>
      </c>
      <c r="C264" s="1231">
        <v>10.149800000000001</v>
      </c>
    </row>
    <row r="265" spans="1:3">
      <c r="A265" s="1230" t="s">
        <v>405</v>
      </c>
      <c r="B265" s="1231">
        <v>10.012499999999999</v>
      </c>
      <c r="C265" s="1231">
        <v>10.144299999999999</v>
      </c>
    </row>
    <row r="266" spans="1:3">
      <c r="A266" s="1230" t="s">
        <v>406</v>
      </c>
      <c r="B266" s="1231">
        <v>10.0124</v>
      </c>
      <c r="C266" s="1231">
        <v>10.143800000000001</v>
      </c>
    </row>
    <row r="267" spans="1:3">
      <c r="A267" s="1230" t="s">
        <v>407</v>
      </c>
      <c r="B267" s="1231">
        <v>10.0124</v>
      </c>
      <c r="C267" s="1231">
        <v>10.143800000000001</v>
      </c>
    </row>
    <row r="268" spans="1:3">
      <c r="A268" s="1230" t="s">
        <v>408</v>
      </c>
      <c r="B268" s="1231">
        <v>10.016</v>
      </c>
      <c r="C268" s="1231">
        <v>10.129200000000001</v>
      </c>
    </row>
    <row r="269" spans="1:3">
      <c r="A269" s="1230" t="s">
        <v>409</v>
      </c>
      <c r="B269" s="1231">
        <v>10.016</v>
      </c>
      <c r="C269" s="1231">
        <v>10.129200000000001</v>
      </c>
    </row>
    <row r="270" spans="1:3">
      <c r="A270" s="1230" t="s">
        <v>410</v>
      </c>
      <c r="B270" s="1231">
        <v>10.0152</v>
      </c>
      <c r="C270" s="1231">
        <v>10.123200000000001</v>
      </c>
    </row>
    <row r="271" spans="1:3">
      <c r="A271" s="1230" t="s">
        <v>411</v>
      </c>
      <c r="B271" s="1231">
        <v>10.0152</v>
      </c>
      <c r="C271" s="1231">
        <v>10.123200000000001</v>
      </c>
    </row>
    <row r="272" spans="1:3">
      <c r="A272" s="1230" t="s">
        <v>412</v>
      </c>
      <c r="B272" s="1231">
        <v>10.019299999999999</v>
      </c>
      <c r="C272" s="1231">
        <v>10.138199999999999</v>
      </c>
    </row>
    <row r="273" spans="1:3">
      <c r="A273" s="1230" t="s">
        <v>413</v>
      </c>
      <c r="B273" s="1231">
        <v>10.019299999999999</v>
      </c>
      <c r="C273" s="1231">
        <v>10.138199999999999</v>
      </c>
    </row>
    <row r="274" spans="1:3">
      <c r="A274" s="1230" t="s">
        <v>414</v>
      </c>
      <c r="B274" s="1231">
        <v>10.0182</v>
      </c>
      <c r="C274" s="1231">
        <v>10.1332</v>
      </c>
    </row>
    <row r="275" spans="1:3">
      <c r="A275" s="1230" t="s">
        <v>415</v>
      </c>
      <c r="B275" s="1231">
        <v>10.0182</v>
      </c>
      <c r="C275" s="1231">
        <v>10.1332</v>
      </c>
    </row>
    <row r="276" spans="1:3">
      <c r="A276" s="1230" t="s">
        <v>416</v>
      </c>
      <c r="B276" s="1231">
        <v>10.0062</v>
      </c>
      <c r="C276" s="1231">
        <v>10.1152</v>
      </c>
    </row>
    <row r="277" spans="1:3">
      <c r="A277" s="1230" t="s">
        <v>417</v>
      </c>
      <c r="B277" s="1231">
        <v>10.0061</v>
      </c>
      <c r="C277" s="1231">
        <v>10.1112</v>
      </c>
    </row>
    <row r="278" spans="1:3">
      <c r="A278" s="1230" t="s">
        <v>418</v>
      </c>
      <c r="B278" s="1231">
        <v>10.0061</v>
      </c>
      <c r="C278" s="1231">
        <v>10.1112</v>
      </c>
    </row>
    <row r="279" spans="1:3">
      <c r="A279" s="1230" t="s">
        <v>419</v>
      </c>
      <c r="B279" s="1231" t="s">
        <v>13</v>
      </c>
      <c r="C279" s="1231">
        <v>10.132099999999999</v>
      </c>
    </row>
    <row r="280" spans="1:3">
      <c r="A280" s="1230" t="s">
        <v>420</v>
      </c>
      <c r="B280" s="1231" t="s">
        <v>13</v>
      </c>
      <c r="C280" s="1231">
        <v>10.130599999999999</v>
      </c>
    </row>
    <row r="281" spans="1:3">
      <c r="A281" s="1230" t="s">
        <v>421</v>
      </c>
      <c r="B281" s="1231" t="s">
        <v>13</v>
      </c>
      <c r="C281" s="1231">
        <v>10.130599999999999</v>
      </c>
    </row>
    <row r="282" spans="1:3">
      <c r="A282" s="1230" t="s">
        <v>422</v>
      </c>
      <c r="B282" s="1231" t="s">
        <v>13</v>
      </c>
      <c r="C282" s="1231">
        <v>10.102600000000001</v>
      </c>
    </row>
    <row r="283" spans="1:3">
      <c r="A283" s="1230" t="s">
        <v>423</v>
      </c>
      <c r="B283" s="1231" t="s">
        <v>13</v>
      </c>
      <c r="C283" s="1231">
        <v>10.1023</v>
      </c>
    </row>
    <row r="284" spans="1:3">
      <c r="A284" s="1230" t="s">
        <v>424</v>
      </c>
      <c r="B284" s="1231" t="s">
        <v>13</v>
      </c>
      <c r="C284" s="1231">
        <v>10.1023</v>
      </c>
    </row>
    <row r="285" spans="1:3">
      <c r="A285" s="1230" t="s">
        <v>425</v>
      </c>
      <c r="B285" s="1231" t="s">
        <v>13</v>
      </c>
      <c r="C285" s="1231">
        <v>10.064399999999999</v>
      </c>
    </row>
    <row r="286" spans="1:3">
      <c r="A286" s="1230" t="s">
        <v>426</v>
      </c>
      <c r="B286" s="1231" t="s">
        <v>13</v>
      </c>
      <c r="C286" s="1231">
        <v>10.0647</v>
      </c>
    </row>
    <row r="287" spans="1:3">
      <c r="A287" s="1230" t="s">
        <v>427</v>
      </c>
      <c r="B287" s="1231" t="s">
        <v>13</v>
      </c>
      <c r="C287" s="1231">
        <v>10.0633</v>
      </c>
    </row>
    <row r="288" spans="1:3">
      <c r="A288" s="1230" t="s">
        <v>428</v>
      </c>
      <c r="B288" s="1231" t="s">
        <v>13</v>
      </c>
      <c r="C288" s="1231">
        <v>10.0633</v>
      </c>
    </row>
    <row r="289" spans="1:3">
      <c r="A289" s="1230" t="s">
        <v>429</v>
      </c>
      <c r="B289" s="1231" t="s">
        <v>13</v>
      </c>
      <c r="C289" s="1231">
        <v>10.058299999999999</v>
      </c>
    </row>
    <row r="290" spans="1:3">
      <c r="A290" s="1230" t="s">
        <v>430</v>
      </c>
      <c r="B290" s="1231" t="s">
        <v>13</v>
      </c>
      <c r="C290" s="1231">
        <v>10.0571</v>
      </c>
    </row>
    <row r="291" spans="1:3">
      <c r="A291" s="1230" t="s">
        <v>431</v>
      </c>
      <c r="B291" s="1231" t="s">
        <v>13</v>
      </c>
      <c r="C291" s="1231">
        <v>10.057</v>
      </c>
    </row>
    <row r="292" spans="1:3">
      <c r="A292" s="1230" t="s">
        <v>432</v>
      </c>
      <c r="B292" s="1231" t="s">
        <v>13</v>
      </c>
      <c r="C292" s="1231">
        <v>10.036899999999999</v>
      </c>
    </row>
    <row r="293" spans="1:3">
      <c r="A293" s="1230" t="s">
        <v>433</v>
      </c>
      <c r="B293" s="1231" t="s">
        <v>13</v>
      </c>
      <c r="C293" s="1231">
        <v>10.036099999999999</v>
      </c>
    </row>
    <row r="294" spans="1:3">
      <c r="A294" s="1230" t="s">
        <v>434</v>
      </c>
      <c r="B294" s="1231" t="s">
        <v>13</v>
      </c>
      <c r="C294" s="1231">
        <v>10.036099999999999</v>
      </c>
    </row>
    <row r="295" spans="1:3">
      <c r="A295" s="1230" t="s">
        <v>435</v>
      </c>
      <c r="B295" s="1231" t="s">
        <v>13</v>
      </c>
      <c r="C295" s="1231">
        <v>10.0268</v>
      </c>
    </row>
    <row r="296" spans="1:3">
      <c r="A296" s="1230" t="s">
        <v>436</v>
      </c>
      <c r="B296" s="1231" t="s">
        <v>13</v>
      </c>
      <c r="C296" s="1231">
        <v>10.026300000000001</v>
      </c>
    </row>
    <row r="297" spans="1:3">
      <c r="A297" s="1230" t="s">
        <v>437</v>
      </c>
      <c r="B297" s="1231" t="s">
        <v>13</v>
      </c>
      <c r="C297" s="1231">
        <v>10.026300000000001</v>
      </c>
    </row>
    <row r="298" spans="1:3">
      <c r="A298" s="1230" t="s">
        <v>438</v>
      </c>
      <c r="B298" s="1231" t="s">
        <v>13</v>
      </c>
      <c r="C298" s="1231">
        <v>10.0182</v>
      </c>
    </row>
    <row r="299" spans="1:3">
      <c r="A299" s="1230" t="s">
        <v>439</v>
      </c>
      <c r="B299" s="1231" t="s">
        <v>13</v>
      </c>
      <c r="C299" s="1231">
        <v>10.017799999999999</v>
      </c>
    </row>
    <row r="300" spans="1:3">
      <c r="A300" s="1230" t="s">
        <v>440</v>
      </c>
      <c r="B300" s="1231" t="s">
        <v>13</v>
      </c>
      <c r="C300" s="1231">
        <v>10.017799999999999</v>
      </c>
    </row>
    <row r="301" spans="1:3">
      <c r="A301" s="1230" t="s">
        <v>441</v>
      </c>
      <c r="B301" s="1231" t="s">
        <v>13</v>
      </c>
      <c r="C301" s="1231">
        <v>10.0327</v>
      </c>
    </row>
    <row r="302" spans="1:3">
      <c r="A302" s="1230" t="s">
        <v>442</v>
      </c>
      <c r="B302" s="1231" t="s">
        <v>13</v>
      </c>
      <c r="C302" s="1231">
        <v>10.0327</v>
      </c>
    </row>
    <row r="303" spans="1:3">
      <c r="A303" s="1230" t="s">
        <v>443</v>
      </c>
      <c r="B303" s="1231" t="s">
        <v>13</v>
      </c>
      <c r="C303" s="1231">
        <v>10.0321</v>
      </c>
    </row>
    <row r="304" spans="1:3">
      <c r="A304" s="1230" t="s">
        <v>444</v>
      </c>
      <c r="B304" s="1231" t="s">
        <v>13</v>
      </c>
      <c r="C304" s="1231">
        <v>10.0321</v>
      </c>
    </row>
    <row r="305" spans="1:3">
      <c r="A305" s="1230" t="s">
        <v>445</v>
      </c>
      <c r="B305" s="1231" t="s">
        <v>13</v>
      </c>
      <c r="C305" s="1231">
        <v>10.0106</v>
      </c>
    </row>
    <row r="306" spans="1:3">
      <c r="A306" s="1230" t="s">
        <v>446</v>
      </c>
      <c r="B306" s="1231" t="s">
        <v>13</v>
      </c>
      <c r="C306" s="1231">
        <v>10.010300000000001</v>
      </c>
    </row>
    <row r="307" spans="1:3">
      <c r="A307" s="1230" t="s">
        <v>447</v>
      </c>
      <c r="B307" s="1231" t="s">
        <v>13</v>
      </c>
      <c r="C307" s="1231">
        <v>10.010300000000001</v>
      </c>
    </row>
    <row r="308" spans="1:3">
      <c r="A308" s="1230" t="s">
        <v>448</v>
      </c>
      <c r="B308" s="1231" t="s">
        <v>13</v>
      </c>
      <c r="C308" s="1231">
        <v>10.020300000000001</v>
      </c>
    </row>
    <row r="309" spans="1:3">
      <c r="A309" s="1230" t="s">
        <v>449</v>
      </c>
      <c r="B309" s="1231" t="s">
        <v>13</v>
      </c>
      <c r="C309" s="1231">
        <v>10.020099999999999</v>
      </c>
    </row>
    <row r="310" spans="1:3">
      <c r="A310" s="1230" t="s">
        <v>450</v>
      </c>
      <c r="B310" s="1231" t="s">
        <v>13</v>
      </c>
      <c r="C310" s="1231">
        <v>10.019299999999999</v>
      </c>
    </row>
    <row r="311" spans="1:3">
      <c r="A311" s="1230" t="s">
        <v>451</v>
      </c>
      <c r="B311" s="1231" t="s">
        <v>13</v>
      </c>
      <c r="C311" s="1231">
        <v>10.018800000000001</v>
      </c>
    </row>
    <row r="312" spans="1:3">
      <c r="A312" s="1230" t="s">
        <v>452</v>
      </c>
      <c r="B312" s="1231" t="s">
        <v>13</v>
      </c>
      <c r="C312" s="1231">
        <v>10.018800000000001</v>
      </c>
    </row>
    <row r="313" spans="1:3">
      <c r="A313" s="1230" t="s">
        <v>453</v>
      </c>
      <c r="B313" s="1231" t="s">
        <v>13</v>
      </c>
      <c r="C313" s="1231">
        <v>10.012</v>
      </c>
    </row>
    <row r="314" spans="1:3">
      <c r="A314" s="1230" t="s">
        <v>454</v>
      </c>
      <c r="B314" s="1231" t="s">
        <v>13</v>
      </c>
      <c r="C314" s="1231">
        <v>10.012</v>
      </c>
    </row>
    <row r="315" spans="1:3">
      <c r="A315" s="1230" t="s">
        <v>455</v>
      </c>
      <c r="B315" s="1231" t="s">
        <v>13</v>
      </c>
      <c r="C315" s="1231">
        <v>10.0116</v>
      </c>
    </row>
    <row r="316" spans="1:3">
      <c r="A316" s="1230" t="s">
        <v>456</v>
      </c>
      <c r="B316" s="1231" t="s">
        <v>13</v>
      </c>
      <c r="C316" s="1231">
        <v>10.0116</v>
      </c>
    </row>
    <row r="317" spans="1:3">
      <c r="A317" s="1230" t="s">
        <v>457</v>
      </c>
      <c r="B317" s="1231">
        <v>13.803900000000001</v>
      </c>
      <c r="C317" s="1231">
        <v>12.968500000000001</v>
      </c>
    </row>
    <row r="318" spans="1:3">
      <c r="A318" s="1230" t="s">
        <v>458</v>
      </c>
      <c r="B318" s="1231">
        <v>13.803699999999999</v>
      </c>
      <c r="C318" s="1231">
        <v>12.968299999999999</v>
      </c>
    </row>
    <row r="319" spans="1:3">
      <c r="A319" s="1230" t="s">
        <v>459</v>
      </c>
      <c r="B319" s="1231">
        <v>13.8613</v>
      </c>
      <c r="C319" s="1231">
        <v>13.0227</v>
      </c>
    </row>
    <row r="320" spans="1:3">
      <c r="A320" s="1230" t="s">
        <v>460</v>
      </c>
      <c r="B320" s="1231">
        <v>13.8604</v>
      </c>
      <c r="C320" s="1231">
        <v>13.0219</v>
      </c>
    </row>
    <row r="321" spans="1:3">
      <c r="A321" s="1230" t="s">
        <v>62</v>
      </c>
      <c r="B321" s="1231">
        <v>19.175999999999998</v>
      </c>
      <c r="C321" s="1231">
        <v>15.195</v>
      </c>
    </row>
    <row r="322" spans="1:3">
      <c r="A322" s="1230" t="s">
        <v>63</v>
      </c>
      <c r="B322" s="1231">
        <v>19.323</v>
      </c>
      <c r="C322" s="1231">
        <v>15.339</v>
      </c>
    </row>
    <row r="323" spans="1:3">
      <c r="A323" s="1230" t="s">
        <v>461</v>
      </c>
      <c r="B323" s="1231">
        <v>227.0001</v>
      </c>
      <c r="C323" s="1231">
        <v>288.38420000000002</v>
      </c>
    </row>
    <row r="324" spans="1:3">
      <c r="A324" s="1230" t="s">
        <v>64</v>
      </c>
      <c r="B324" s="1231">
        <v>14.827999999999999</v>
      </c>
      <c r="C324" s="1231">
        <v>15.721</v>
      </c>
    </row>
    <row r="325" spans="1:3">
      <c r="A325" s="1230" t="s">
        <v>65</v>
      </c>
      <c r="B325" s="1231">
        <v>25.294</v>
      </c>
      <c r="C325" s="1231">
        <v>26.817</v>
      </c>
    </row>
    <row r="326" spans="1:3">
      <c r="A326" s="1230" t="s">
        <v>66</v>
      </c>
      <c r="B326" s="1231">
        <v>15.034000000000001</v>
      </c>
      <c r="C326" s="1231">
        <v>15.946</v>
      </c>
    </row>
    <row r="327" spans="1:3">
      <c r="A327" s="1230" t="s">
        <v>67</v>
      </c>
      <c r="B327" s="1231">
        <v>25.468</v>
      </c>
      <c r="C327" s="1231">
        <v>27.015000000000001</v>
      </c>
    </row>
    <row r="328" spans="1:3">
      <c r="A328" s="1230" t="s">
        <v>68</v>
      </c>
      <c r="B328" s="1231">
        <v>10.690200000000001</v>
      </c>
      <c r="C328" s="1231">
        <v>10.704000000000001</v>
      </c>
    </row>
    <row r="329" spans="1:3">
      <c r="A329" s="1230" t="s">
        <v>69</v>
      </c>
      <c r="B329" s="1231">
        <v>18.804200000000002</v>
      </c>
      <c r="C329" s="1231">
        <v>18.946999999999999</v>
      </c>
    </row>
    <row r="330" spans="1:3">
      <c r="A330" s="1230" t="s">
        <v>70</v>
      </c>
      <c r="B330" s="1231">
        <v>10.747299999999999</v>
      </c>
      <c r="C330" s="1231">
        <v>10.7624</v>
      </c>
    </row>
    <row r="331" spans="1:3">
      <c r="A331" s="1230" t="s">
        <v>71</v>
      </c>
      <c r="B331" s="1231">
        <v>18.889099999999999</v>
      </c>
      <c r="C331" s="1231">
        <v>19.043199999999999</v>
      </c>
    </row>
    <row r="332" spans="1:3">
      <c r="A332" s="1230" t="s">
        <v>72</v>
      </c>
      <c r="B332" s="1231">
        <v>11.48</v>
      </c>
      <c r="C332" s="1231">
        <v>12.244999999999999</v>
      </c>
    </row>
    <row r="333" spans="1:3">
      <c r="A333" s="1230" t="s">
        <v>73</v>
      </c>
      <c r="B333" s="1231">
        <v>18.747</v>
      </c>
      <c r="C333" s="1231">
        <v>19.995999999999999</v>
      </c>
    </row>
    <row r="334" spans="1:3">
      <c r="A334" s="1230" t="s">
        <v>74</v>
      </c>
      <c r="B334" s="1231">
        <v>11.57</v>
      </c>
      <c r="C334" s="1231">
        <v>12.346</v>
      </c>
    </row>
    <row r="335" spans="1:3">
      <c r="A335" s="1230" t="s">
        <v>75</v>
      </c>
      <c r="B335" s="1231">
        <v>19.074999999999999</v>
      </c>
      <c r="C335" s="1231">
        <v>20.356000000000002</v>
      </c>
    </row>
    <row r="336" spans="1:3">
      <c r="A336" s="1230" t="s">
        <v>462</v>
      </c>
      <c r="B336" s="1231">
        <v>11.553000000000001</v>
      </c>
      <c r="C336" s="1231">
        <v>12.545</v>
      </c>
    </row>
    <row r="337" spans="1:3">
      <c r="A337" s="1230" t="s">
        <v>463</v>
      </c>
      <c r="B337" s="1231">
        <v>12.936</v>
      </c>
      <c r="C337" s="1231">
        <v>14.047000000000001</v>
      </c>
    </row>
    <row r="338" spans="1:3">
      <c r="A338" s="1230" t="s">
        <v>464</v>
      </c>
      <c r="B338" s="1231">
        <v>11.634</v>
      </c>
      <c r="C338" s="1231">
        <v>12.641999999999999</v>
      </c>
    </row>
    <row r="339" spans="1:3">
      <c r="A339" s="1230" t="s">
        <v>465</v>
      </c>
      <c r="B339" s="1231">
        <v>13.019</v>
      </c>
      <c r="C339" s="1231">
        <v>14.154</v>
      </c>
    </row>
    <row r="340" spans="1:3">
      <c r="A340" s="1230" t="s">
        <v>76</v>
      </c>
      <c r="B340" s="1231">
        <v>39.737000000000002</v>
      </c>
      <c r="C340" s="1231">
        <v>42.767000000000003</v>
      </c>
    </row>
    <row r="341" spans="1:3">
      <c r="A341" s="1230" t="s">
        <v>77</v>
      </c>
      <c r="B341" s="1231">
        <v>40.822000000000003</v>
      </c>
      <c r="C341" s="1231">
        <v>43.935000000000002</v>
      </c>
    </row>
    <row r="342" spans="1:3">
      <c r="A342" s="1230" t="s">
        <v>78</v>
      </c>
      <c r="B342" s="1231">
        <v>40.133000000000003</v>
      </c>
      <c r="C342" s="1231">
        <v>43.195</v>
      </c>
    </row>
    <row r="343" spans="1:3">
      <c r="A343" s="1230" t="s">
        <v>79</v>
      </c>
      <c r="B343" s="1231">
        <v>40.89</v>
      </c>
      <c r="C343" s="1231">
        <v>43.988</v>
      </c>
    </row>
    <row r="344" spans="1:3">
      <c r="A344" s="1230" t="s">
        <v>466</v>
      </c>
      <c r="B344" s="1231">
        <v>13.879</v>
      </c>
      <c r="C344" s="1231">
        <v>13.791</v>
      </c>
    </row>
    <row r="345" spans="1:3">
      <c r="A345" s="1230" t="s">
        <v>467</v>
      </c>
      <c r="B345" s="1231">
        <v>13.88</v>
      </c>
      <c r="C345" s="1231">
        <v>13.792</v>
      </c>
    </row>
    <row r="346" spans="1:3">
      <c r="A346" s="1230" t="s">
        <v>468</v>
      </c>
      <c r="B346" s="1231">
        <v>14.004</v>
      </c>
      <c r="C346" s="1231">
        <v>13.922000000000001</v>
      </c>
    </row>
    <row r="347" spans="1:3">
      <c r="A347" s="1230" t="s">
        <v>469</v>
      </c>
      <c r="B347" s="1231">
        <v>13.959</v>
      </c>
      <c r="C347" s="1231">
        <v>13.877000000000001</v>
      </c>
    </row>
    <row r="348" spans="1:3">
      <c r="A348" s="1230" t="s">
        <v>470</v>
      </c>
      <c r="B348" s="1231">
        <v>2753.8921999999998</v>
      </c>
      <c r="C348" s="1231">
        <v>2605.8332999999998</v>
      </c>
    </row>
    <row r="349" spans="1:3">
      <c r="A349" s="1230" t="s">
        <v>80</v>
      </c>
      <c r="B349" s="1231">
        <v>30.818999999999999</v>
      </c>
      <c r="C349" s="1231">
        <v>32.588000000000001</v>
      </c>
    </row>
    <row r="350" spans="1:3">
      <c r="A350" s="1230" t="s">
        <v>81</v>
      </c>
      <c r="B350" s="1231">
        <v>115.42400000000001</v>
      </c>
      <c r="C350" s="1231">
        <v>122.04900000000001</v>
      </c>
    </row>
    <row r="351" spans="1:3">
      <c r="A351" s="1230" t="s">
        <v>82</v>
      </c>
      <c r="B351" s="1231">
        <v>31.035</v>
      </c>
      <c r="C351" s="1231">
        <v>32.829000000000001</v>
      </c>
    </row>
    <row r="352" spans="1:3">
      <c r="A352" s="1230" t="s">
        <v>83</v>
      </c>
      <c r="B352" s="1231">
        <v>116.184</v>
      </c>
      <c r="C352" s="1231">
        <v>122.896</v>
      </c>
    </row>
    <row r="353" spans="1:3">
      <c r="A353" s="1230" t="s">
        <v>84</v>
      </c>
      <c r="B353" s="1231">
        <v>16.259</v>
      </c>
      <c r="C353" s="1231">
        <v>17.254000000000001</v>
      </c>
    </row>
    <row r="354" spans="1:3">
      <c r="A354" s="1230" t="s">
        <v>85</v>
      </c>
      <c r="B354" s="1231">
        <v>52.164999999999999</v>
      </c>
      <c r="C354" s="1231">
        <v>55.357999999999997</v>
      </c>
    </row>
    <row r="355" spans="1:3">
      <c r="A355" s="1230" t="s">
        <v>86</v>
      </c>
      <c r="B355" s="1231">
        <v>16.363</v>
      </c>
      <c r="C355" s="1231">
        <v>17.373000000000001</v>
      </c>
    </row>
    <row r="356" spans="1:3">
      <c r="A356" s="1230" t="s">
        <v>87</v>
      </c>
      <c r="B356" s="1231">
        <v>52.491999999999997</v>
      </c>
      <c r="C356" s="1231">
        <v>55.731000000000002</v>
      </c>
    </row>
    <row r="357" spans="1:3">
      <c r="A357" s="1230" t="s">
        <v>88</v>
      </c>
      <c r="B357" s="1231">
        <v>17.731000000000002</v>
      </c>
      <c r="C357" s="1231">
        <v>18.388000000000002</v>
      </c>
    </row>
    <row r="358" spans="1:3">
      <c r="A358" s="1230" t="s">
        <v>89</v>
      </c>
      <c r="B358" s="1231">
        <v>28.103999999999999</v>
      </c>
      <c r="C358" s="1231">
        <v>30.888999999999999</v>
      </c>
    </row>
    <row r="359" spans="1:3">
      <c r="A359" s="1230" t="s">
        <v>90</v>
      </c>
      <c r="B359" s="1231">
        <v>17.893999999999998</v>
      </c>
      <c r="C359" s="1231">
        <v>18.573</v>
      </c>
    </row>
    <row r="360" spans="1:3">
      <c r="A360" s="1230" t="s">
        <v>91</v>
      </c>
      <c r="B360" s="1231">
        <v>28.350999999999999</v>
      </c>
      <c r="C360" s="1231">
        <v>31.175000000000001</v>
      </c>
    </row>
    <row r="361" spans="1:3">
      <c r="A361" s="1230" t="s">
        <v>471</v>
      </c>
      <c r="B361" s="1231">
        <v>629.45159999999998</v>
      </c>
      <c r="C361" s="1231">
        <v>672.43629999999996</v>
      </c>
    </row>
    <row r="362" spans="1:3">
      <c r="A362" s="1230" t="s">
        <v>472</v>
      </c>
      <c r="B362" s="1231">
        <v>12.727</v>
      </c>
      <c r="C362" s="1231">
        <v>13.595000000000001</v>
      </c>
    </row>
    <row r="363" spans="1:3">
      <c r="A363" s="1230" t="s">
        <v>473</v>
      </c>
      <c r="B363" s="1231">
        <v>14.098000000000001</v>
      </c>
      <c r="C363" s="1231">
        <v>15.06</v>
      </c>
    </row>
    <row r="364" spans="1:3">
      <c r="A364" s="1230" t="s">
        <v>474</v>
      </c>
      <c r="B364" s="1231">
        <v>12.837999999999999</v>
      </c>
      <c r="C364" s="1231">
        <v>13.72</v>
      </c>
    </row>
    <row r="365" spans="1:3">
      <c r="A365" s="1230" t="s">
        <v>475</v>
      </c>
      <c r="B365" s="1231">
        <v>14.225</v>
      </c>
      <c r="C365" s="1231">
        <v>15.202999999999999</v>
      </c>
    </row>
    <row r="366" spans="1:3">
      <c r="A366" s="1230" t="s">
        <v>476</v>
      </c>
      <c r="B366" s="1231">
        <v>214.43379999999999</v>
      </c>
      <c r="C366" s="1231">
        <v>227.35560000000001</v>
      </c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94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A19"/>
  <sheetViews>
    <sheetView workbookViewId="0">
      <selection activeCell="A27" sqref="A27"/>
    </sheetView>
  </sheetViews>
  <sheetFormatPr defaultRowHeight="12.75"/>
  <cols>
    <col min="1" max="1" width="108.85546875" style="1239" customWidth="1"/>
    <col min="2" max="16384" width="9.140625" style="1239"/>
  </cols>
  <sheetData>
    <row r="1" spans="1:1" s="1236" customFormat="1"/>
    <row r="2" spans="1:1" s="1236" customFormat="1">
      <c r="A2" s="1237" t="s">
        <v>136</v>
      </c>
    </row>
    <row r="4" spans="1:1">
      <c r="A4" s="1238" t="s">
        <v>137</v>
      </c>
    </row>
    <row r="5" spans="1:1">
      <c r="A5" s="1240" t="s">
        <v>138</v>
      </c>
    </row>
    <row r="6" spans="1:1">
      <c r="A6" s="1240" t="s">
        <v>139</v>
      </c>
    </row>
    <row r="7" spans="1:1">
      <c r="A7" s="1240" t="s">
        <v>140</v>
      </c>
    </row>
    <row r="8" spans="1:1">
      <c r="A8" s="1240" t="s">
        <v>139</v>
      </c>
    </row>
    <row r="9" spans="1:1">
      <c r="A9" s="1240" t="s">
        <v>141</v>
      </c>
    </row>
    <row r="10" spans="1:1">
      <c r="A10" s="1240" t="s">
        <v>142</v>
      </c>
    </row>
    <row r="11" spans="1:1">
      <c r="A11" s="1240" t="s">
        <v>143</v>
      </c>
    </row>
    <row r="12" spans="1:1">
      <c r="A12" s="1240" t="s">
        <v>144</v>
      </c>
    </row>
    <row r="13" spans="1:1">
      <c r="A13" s="1240" t="s">
        <v>145</v>
      </c>
    </row>
    <row r="14" spans="1:1">
      <c r="A14" s="1240" t="s">
        <v>146</v>
      </c>
    </row>
    <row r="15" spans="1:1">
      <c r="A15" s="1241" t="s">
        <v>147</v>
      </c>
    </row>
    <row r="16" spans="1:1">
      <c r="A16" s="1241" t="s">
        <v>148</v>
      </c>
    </row>
    <row r="17" spans="1:1" ht="25.5">
      <c r="A17" s="1242" t="s">
        <v>149</v>
      </c>
    </row>
    <row r="18" spans="1:1">
      <c r="A18" s="1243" t="s">
        <v>150</v>
      </c>
    </row>
    <row r="19" spans="1:1">
      <c r="A19" s="1243" t="s">
        <v>151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94</vt:i4>
      </vt:variant>
      <vt:variant>
        <vt:lpstr>Named Ranges</vt:lpstr>
      </vt:variant>
      <vt:variant>
        <vt:i4>2</vt:i4>
      </vt:variant>
    </vt:vector>
  </HeadingPairs>
  <TitlesOfParts>
    <vt:vector size="96" baseType="lpstr">
      <vt:lpstr>T54</vt:lpstr>
      <vt:lpstr>T53</vt:lpstr>
      <vt:lpstr>T52</vt:lpstr>
      <vt:lpstr>T51</vt:lpstr>
      <vt:lpstr>T50</vt:lpstr>
      <vt:lpstr>T49</vt:lpstr>
      <vt:lpstr>T48</vt:lpstr>
      <vt:lpstr>T47</vt:lpstr>
      <vt:lpstr>T46</vt:lpstr>
      <vt:lpstr>T45</vt:lpstr>
      <vt:lpstr>T44</vt:lpstr>
      <vt:lpstr>T43</vt:lpstr>
      <vt:lpstr>T42</vt:lpstr>
      <vt:lpstr>T41</vt:lpstr>
      <vt:lpstr>T40</vt:lpstr>
      <vt:lpstr>T39</vt:lpstr>
      <vt:lpstr>T38</vt:lpstr>
      <vt:lpstr>T37</vt:lpstr>
      <vt:lpstr>T36</vt:lpstr>
      <vt:lpstr>T35</vt:lpstr>
      <vt:lpstr>T33</vt:lpstr>
      <vt:lpstr>T32</vt:lpstr>
      <vt:lpstr>T31</vt:lpstr>
      <vt:lpstr>T29</vt:lpstr>
      <vt:lpstr>T28</vt:lpstr>
      <vt:lpstr>T27</vt:lpstr>
      <vt:lpstr>T24</vt:lpstr>
      <vt:lpstr>T22</vt:lpstr>
      <vt:lpstr>T19</vt:lpstr>
      <vt:lpstr>T18</vt:lpstr>
      <vt:lpstr>T17</vt:lpstr>
      <vt:lpstr>T16</vt:lpstr>
      <vt:lpstr>T15</vt:lpstr>
      <vt:lpstr>T14</vt:lpstr>
      <vt:lpstr>T13</vt:lpstr>
      <vt:lpstr>T12</vt:lpstr>
      <vt:lpstr>T11</vt:lpstr>
      <vt:lpstr>T10</vt:lpstr>
      <vt:lpstr>T09</vt:lpstr>
      <vt:lpstr>T08</vt:lpstr>
      <vt:lpstr>T07</vt:lpstr>
      <vt:lpstr>T06</vt:lpstr>
      <vt:lpstr>T05</vt:lpstr>
      <vt:lpstr>T04</vt:lpstr>
      <vt:lpstr>T02</vt:lpstr>
      <vt:lpstr>T01</vt:lpstr>
      <vt:lpstr>STF</vt:lpstr>
      <vt:lpstr>SEF</vt:lpstr>
      <vt:lpstr>SD1</vt:lpstr>
      <vt:lpstr>S99</vt:lpstr>
      <vt:lpstr>S98</vt:lpstr>
      <vt:lpstr>S97</vt:lpstr>
      <vt:lpstr>S95</vt:lpstr>
      <vt:lpstr>S85</vt:lpstr>
      <vt:lpstr>P3J</vt:lpstr>
      <vt:lpstr>P3I</vt:lpstr>
      <vt:lpstr>P3H</vt:lpstr>
      <vt:lpstr>P3G</vt:lpstr>
      <vt:lpstr>P3F</vt:lpstr>
      <vt:lpstr>P3E</vt:lpstr>
      <vt:lpstr>P3D</vt:lpstr>
      <vt:lpstr>P3C</vt:lpstr>
      <vt:lpstr>P3B</vt:lpstr>
      <vt:lpstr>NTF</vt:lpstr>
      <vt:lpstr>MID</vt:lpstr>
      <vt:lpstr>MDF</vt:lpstr>
      <vt:lpstr>MAA</vt:lpstr>
      <vt:lpstr>LIQ</vt:lpstr>
      <vt:lpstr>KOP</vt:lpstr>
      <vt:lpstr>MIP</vt:lpstr>
      <vt:lpstr>Banking and PSU Debt</vt:lpstr>
      <vt:lpstr>KGI</vt:lpstr>
      <vt:lpstr>K50</vt:lpstr>
      <vt:lpstr>I3A</vt:lpstr>
      <vt:lpstr>H02</vt:lpstr>
      <vt:lpstr>GTF</vt:lpstr>
      <vt:lpstr>GOF</vt:lpstr>
      <vt:lpstr>GEM</vt:lpstr>
      <vt:lpstr>FOF</vt:lpstr>
      <vt:lpstr>FLX</vt:lpstr>
      <vt:lpstr>FLT</vt:lpstr>
      <vt:lpstr>FLR</vt:lpstr>
      <vt:lpstr>EME</vt:lpstr>
      <vt:lpstr>ELS</vt:lpstr>
      <vt:lpstr>CRO</vt:lpstr>
      <vt:lpstr>CPL</vt:lpstr>
      <vt:lpstr>Classic Equity </vt:lpstr>
      <vt:lpstr>BTF</vt:lpstr>
      <vt:lpstr>BST</vt:lpstr>
      <vt:lpstr>BON</vt:lpstr>
      <vt:lpstr>BAL</vt:lpstr>
      <vt:lpstr>Dividend Details</vt:lpstr>
      <vt:lpstr>NAV Details</vt:lpstr>
      <vt:lpstr>Common Notes</vt:lpstr>
      <vt:lpstr>I3A!Print_Area</vt:lpstr>
      <vt:lpstr>P3I!Print_Area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gadi0586</dc:creator>
  <cp:lastModifiedBy>amko1081</cp:lastModifiedBy>
  <cp:lastPrinted>2014-04-17T10:16:50Z</cp:lastPrinted>
  <dcterms:created xsi:type="dcterms:W3CDTF">2013-12-09T08:15:45Z</dcterms:created>
  <dcterms:modified xsi:type="dcterms:W3CDTF">2014-04-21T09:11:34Z</dcterms:modified>
</cp:coreProperties>
</file>